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1415" windowHeight="11250"/>
  </bookViews>
  <sheets>
    <sheet name="FOT 101 (Provided by ELTAC)" sheetId="1" r:id="rId1"/>
  </sheets>
  <externalReferences>
    <externalReference r:id="rId2"/>
  </externalReferences>
  <definedNames>
    <definedName name="Binary">[1]background!$L$1:$L$2</definedName>
    <definedName name="_xlnm.Print_Area" localSheetId="0">'FOT 101 (Provided by ELTAC)'!$A$1:$Q$48,'FOT 101 (Provided by ELTAC)'!$A$50:$H$55</definedName>
    <definedName name="_xlnm.Print_Titles" localSheetId="0">'FOT 101 (Provided by ELTAC)'!$A:$B,'FOT 101 (Provided by ELTAC)'!$1:$3</definedName>
  </definedNames>
  <calcPr calcId="145621"/>
</workbook>
</file>

<file path=xl/calcChain.xml><?xml version="1.0" encoding="utf-8"?>
<calcChain xmlns="http://schemas.openxmlformats.org/spreadsheetml/2006/main">
  <c r="P30" i="1" l="1"/>
  <c r="P31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6" i="1" s="1"/>
  <c r="P47" i="1" s="1"/>
  <c r="P48" i="1" s="1"/>
  <c r="D45" i="1"/>
  <c r="G4" i="1" s="1"/>
  <c r="G7" i="1" s="1"/>
  <c r="G14" i="1" s="1"/>
  <c r="G18" i="1" s="1"/>
  <c r="G19" i="1" s="1"/>
  <c r="G20" i="1" s="1"/>
  <c r="G21" i="1" s="1"/>
  <c r="G22" i="1" s="1"/>
  <c r="G23" i="1" s="1"/>
  <c r="G32" i="1" s="1"/>
  <c r="G37" i="1" s="1"/>
  <c r="G40" i="1" s="1"/>
  <c r="G41" i="1" s="1"/>
  <c r="G42" i="1" s="1"/>
  <c r="G43" i="1" s="1"/>
  <c r="G44" i="1" s="1"/>
  <c r="G45" i="1" s="1"/>
  <c r="J9" i="1" s="1"/>
  <c r="D6" i="1" l="1"/>
  <c r="D8" i="1" l="1"/>
  <c r="D14" i="1" s="1"/>
  <c r="D15" i="1" s="1"/>
  <c r="D23" i="1" s="1"/>
  <c r="J10" i="1" l="1"/>
  <c r="J11" i="1" l="1"/>
  <c r="J12" i="1" s="1"/>
  <c r="J13" i="1" s="1"/>
  <c r="J16" i="1" s="1"/>
  <c r="J17" i="1" s="1"/>
  <c r="J18" i="1" s="1"/>
  <c r="J19" i="1" s="1"/>
  <c r="J20" i="1" s="1"/>
  <c r="J25" i="1" s="1"/>
  <c r="J26" i="1" s="1"/>
  <c r="J27" i="1" s="1"/>
  <c r="J28" i="1" s="1"/>
  <c r="J29" i="1" s="1"/>
  <c r="J30" i="1" s="1"/>
  <c r="J31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6" i="1" s="1"/>
  <c r="J47" i="1" s="1"/>
  <c r="J48" i="1" s="1"/>
  <c r="M9" i="1" s="1"/>
  <c r="M10" i="1" s="1"/>
  <c r="M11" i="1" s="1"/>
  <c r="M12" i="1" s="1"/>
  <c r="M13" i="1" s="1"/>
  <c r="M16" i="1" s="1"/>
  <c r="M17" i="1" s="1"/>
  <c r="M18" i="1" s="1"/>
  <c r="M19" i="1" s="1"/>
  <c r="M20" i="1" s="1"/>
  <c r="M25" i="1" s="1"/>
  <c r="M26" i="1" s="1"/>
  <c r="M27" i="1" s="1"/>
  <c r="M28" i="1" s="1"/>
  <c r="M29" i="1" s="1"/>
  <c r="M30" i="1" s="1"/>
  <c r="M31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6" i="1" s="1"/>
  <c r="M47" i="1" s="1"/>
  <c r="M48" i="1" s="1"/>
  <c r="P9" i="1" s="1"/>
  <c r="P10" i="1" s="1"/>
  <c r="P11" i="1" s="1"/>
  <c r="P12" i="1" s="1"/>
  <c r="P13" i="1" s="1"/>
  <c r="P16" i="1" s="1"/>
  <c r="P17" i="1" s="1"/>
  <c r="P18" i="1" s="1"/>
  <c r="P19" i="1" s="1"/>
  <c r="P20" i="1" s="1"/>
  <c r="P25" i="1" s="1"/>
  <c r="P26" i="1" s="1"/>
  <c r="P27" i="1" s="1"/>
  <c r="P28" i="1" s="1"/>
</calcChain>
</file>

<file path=xl/sharedStrings.xml><?xml version="1.0" encoding="utf-8"?>
<sst xmlns="http://schemas.openxmlformats.org/spreadsheetml/2006/main" count="184" uniqueCount="58">
  <si>
    <t>EPA</t>
  </si>
  <si>
    <t>Other</t>
  </si>
  <si>
    <t>Analyte</t>
  </si>
  <si>
    <t>Method</t>
  </si>
  <si>
    <t>UoA</t>
  </si>
  <si>
    <t>No</t>
  </si>
  <si>
    <t>Yes</t>
  </si>
  <si>
    <t>SM Online</t>
  </si>
  <si>
    <t>SM (18th, 19th ed.)</t>
  </si>
  <si>
    <t>SM  (20th ed.)</t>
  </si>
  <si>
    <t>Multiple Tube Fermentation</t>
  </si>
  <si>
    <t>Enzyme Substrate</t>
  </si>
  <si>
    <t>Membrane Filter</t>
  </si>
  <si>
    <t>Coliphage, P/A</t>
  </si>
  <si>
    <t>Enterococci</t>
  </si>
  <si>
    <t>E. Coli, Enumeration</t>
  </si>
  <si>
    <t>E. Coli, P/A</t>
  </si>
  <si>
    <t>Total Coliform, Enumeration *</t>
  </si>
  <si>
    <t>Total Coliform, P/A</t>
  </si>
  <si>
    <t>Membrane Filter, Two Step</t>
  </si>
  <si>
    <t>Presence-Absence</t>
  </si>
  <si>
    <t>Fecal Coliform, Enumeration</t>
  </si>
  <si>
    <t>Fecal Coliform, P/A</t>
  </si>
  <si>
    <t>Heterotrophic Bacteria</t>
  </si>
  <si>
    <t>Idexx</t>
  </si>
  <si>
    <t>Pour plate</t>
  </si>
  <si>
    <t>Membrane Filter, Delayed</t>
  </si>
  <si>
    <t>Fast Phage</t>
  </si>
  <si>
    <t>Enterolert</t>
  </si>
  <si>
    <t>9230 B</t>
  </si>
  <si>
    <t>9230 C</t>
  </si>
  <si>
    <t>m-ColiBlue24</t>
  </si>
  <si>
    <t>9223 B Colilert 18</t>
  </si>
  <si>
    <t>9223 B Colilert</t>
  </si>
  <si>
    <t>9223 B Colisure</t>
  </si>
  <si>
    <t>9222 G</t>
  </si>
  <si>
    <t>9221 B,F</t>
  </si>
  <si>
    <t>Colitag</t>
  </si>
  <si>
    <t>Chromocult</t>
  </si>
  <si>
    <t>ReadyCult</t>
  </si>
  <si>
    <t>E*Colite</t>
  </si>
  <si>
    <t>Tecta EC/TC</t>
  </si>
  <si>
    <t>9221 D,F</t>
  </si>
  <si>
    <t>9222 D</t>
  </si>
  <si>
    <t>9221 B,E  </t>
  </si>
  <si>
    <t>9221 D,E</t>
  </si>
  <si>
    <t>Simplate</t>
  </si>
  <si>
    <t>9215 B</t>
  </si>
  <si>
    <t>9222 C</t>
  </si>
  <si>
    <t>9221 B,C</t>
  </si>
  <si>
    <t>9222 B</t>
  </si>
  <si>
    <t>9221 B</t>
  </si>
  <si>
    <t>9221 D</t>
  </si>
  <si>
    <t>Enter 
"Yes" for Selection</t>
  </si>
  <si>
    <t>The entries in “Column C; Column F; Column I; Column L; and Column O” are the unique method numbers that correspond with the method description in “Column B”</t>
  </si>
  <si>
    <t>Footnotes:</t>
  </si>
  <si>
    <t>The option to select “Yes” or “No” is available for each analyte/method combination</t>
  </si>
  <si>
    <t>The items on top of the watermark are only accessible via scroll but on an official document they would be available by point and click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</si>
</sst>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Symbol"/>
      <family val="1"/>
      <charset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2" fontId="0" fillId="0" borderId="0" xfId="0" applyNumberFormat="1" applyAlignment="1">
      <alignment horizontal="center"/>
    </xf>
    <xf numFmtId="164" fontId="0" fillId="0" borderId="0" xfId="0" applyNumberFormat="1" applyAlignme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/>
    <xf numFmtId="0" fontId="7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1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0" xfId="0" applyFill="1"/>
    <xf numFmtId="0" fontId="0" fillId="4" borderId="11" xfId="0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2" fontId="0" fillId="0" borderId="3" xfId="0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wrapText="1"/>
    </xf>
    <xf numFmtId="0" fontId="8" fillId="0" borderId="17" xfId="0" applyFont="1" applyBorder="1"/>
    <xf numFmtId="0" fontId="0" fillId="0" borderId="17" xfId="0" applyBorder="1"/>
    <xf numFmtId="0" fontId="0" fillId="0" borderId="17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" fillId="0" borderId="17" xfId="0" applyFont="1" applyBorder="1" applyAlignment="1"/>
    <xf numFmtId="0" fontId="0" fillId="0" borderId="17" xfId="0" applyBorder="1" applyAlignment="1"/>
    <xf numFmtId="164" fontId="0" fillId="0" borderId="17" xfId="0" applyNumberFormat="1" applyBorder="1" applyAlignment="1"/>
    <xf numFmtId="0" fontId="3" fillId="0" borderId="3" xfId="0" applyFont="1" applyBorder="1" applyAlignment="1" applyProtection="1">
      <alignment horizontal="center"/>
      <protection locked="0"/>
    </xf>
    <xf numFmtId="0" fontId="6" fillId="5" borderId="9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 applyBorder="1" applyAlignment="1"/>
    <xf numFmtId="0" fontId="11" fillId="0" borderId="0" xfId="0" applyFont="1" applyAlignme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1560626</xdr:colOff>
      <xdr:row>10</xdr:row>
      <xdr:rowOff>145707</xdr:rowOff>
    </xdr:from>
    <xdr:ext cx="7228184" cy="2597058"/>
    <xdr:sp macro="" textlink="">
      <xdr:nvSpPr>
        <xdr:cNvPr id="2" name="Rectangle 1"/>
        <xdr:cNvSpPr/>
      </xdr:nvSpPr>
      <xdr:spPr>
        <a:xfrm rot="21240000">
          <a:off x="3646601" y="2517432"/>
          <a:ext cx="7228184" cy="25970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6000" b="1" cap="none" spc="0">
              <a:ln w="18000">
                <a:solidFill>
                  <a:schemeClr val="bg1">
                    <a:lumMod val="65000"/>
                    <a:alpha val="55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DRAFT</a:t>
          </a:r>
          <a:endParaRPr lang="en-US" sz="16000" b="0" cap="none" spc="0">
            <a:ln w="18000">
              <a:solidFill>
                <a:schemeClr val="bg1">
                  <a:lumMod val="65000"/>
                  <a:alpha val="55000"/>
                </a:schemeClr>
              </a:solidFill>
              <a:prstDash val="solid"/>
              <a:miter lim="800000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771525</xdr:colOff>
      <xdr:row>10</xdr:row>
      <xdr:rowOff>190314</xdr:rowOff>
    </xdr:from>
    <xdr:ext cx="7486650" cy="2597058"/>
    <xdr:sp macro="" textlink="">
      <xdr:nvSpPr>
        <xdr:cNvPr id="4" name="Rectangle 3"/>
        <xdr:cNvSpPr/>
      </xdr:nvSpPr>
      <xdr:spPr>
        <a:xfrm rot="21265362">
          <a:off x="10801350" y="2562039"/>
          <a:ext cx="7486650" cy="25970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6000" b="1" cap="none" spc="0">
              <a:ln w="18000">
                <a:solidFill>
                  <a:schemeClr val="bg1">
                    <a:lumMod val="65000"/>
                    <a:alpha val="55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DRAFT</a:t>
          </a:r>
          <a:endParaRPr lang="en-US" sz="16000" b="0" cap="none" spc="0">
            <a:ln w="18000">
              <a:solidFill>
                <a:schemeClr val="bg1">
                  <a:lumMod val="65000"/>
                  <a:alpha val="55000"/>
                </a:schemeClr>
              </a:solidFill>
              <a:prstDash val="solid"/>
              <a:miter lim="800000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684965</xdr:colOff>
      <xdr:row>3</xdr:row>
      <xdr:rowOff>47439</xdr:rowOff>
    </xdr:from>
    <xdr:ext cx="8544760" cy="1188146"/>
    <xdr:sp macro="" textlink="">
      <xdr:nvSpPr>
        <xdr:cNvPr id="5" name="Rectangle 4"/>
        <xdr:cNvSpPr/>
      </xdr:nvSpPr>
      <xdr:spPr>
        <a:xfrm>
          <a:off x="9009815" y="1085664"/>
          <a:ext cx="8544760" cy="118814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70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800344</xdr:colOff>
      <xdr:row>37</xdr:row>
      <xdr:rowOff>99141</xdr:rowOff>
    </xdr:from>
    <xdr:ext cx="6130140" cy="1970861"/>
    <xdr:sp macro="" textlink="">
      <xdr:nvSpPr>
        <xdr:cNvPr id="6" name="Rectangle 5"/>
        <xdr:cNvSpPr/>
      </xdr:nvSpPr>
      <xdr:spPr>
        <a:xfrm rot="21240000">
          <a:off x="10830169" y="8566866"/>
          <a:ext cx="6130140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0" b="1" cap="none" spc="0">
              <a:ln w="18000">
                <a:solidFill>
                  <a:schemeClr val="bg1">
                    <a:lumMod val="65000"/>
                    <a:alpha val="55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DRAFT</a:t>
          </a:r>
          <a:endParaRPr lang="en-US" sz="12000" b="0" cap="none" spc="0">
            <a:ln w="18000">
              <a:solidFill>
                <a:schemeClr val="bg1">
                  <a:lumMod val="65000"/>
                  <a:alpha val="55000"/>
                </a:schemeClr>
              </a:solidFill>
              <a:prstDash val="solid"/>
              <a:miter lim="800000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981075</xdr:colOff>
      <xdr:row>37</xdr:row>
      <xdr:rowOff>84313</xdr:rowOff>
    </xdr:from>
    <xdr:ext cx="7486650" cy="1970861"/>
    <xdr:sp macro="" textlink="">
      <xdr:nvSpPr>
        <xdr:cNvPr id="8" name="Rectangle 7"/>
        <xdr:cNvSpPr/>
      </xdr:nvSpPr>
      <xdr:spPr>
        <a:xfrm rot="21240000">
          <a:off x="3067050" y="8552038"/>
          <a:ext cx="7486650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0" b="1" cap="none" spc="0">
              <a:ln w="18000">
                <a:solidFill>
                  <a:schemeClr val="bg1">
                    <a:lumMod val="65000"/>
                    <a:alpha val="55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DRAFT</a:t>
          </a:r>
          <a:endParaRPr lang="en-US" sz="12000" b="0" cap="none" spc="0">
            <a:ln w="18000">
              <a:solidFill>
                <a:schemeClr val="bg1">
                  <a:lumMod val="65000"/>
                  <a:alpha val="55000"/>
                </a:schemeClr>
              </a:solidFill>
              <a:prstDash val="solid"/>
              <a:miter lim="800000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earch-10\ClO4\survey\perchlorate.survey.cal-am-imperial-bea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uestionnaire"/>
      <sheetName val="Results"/>
      <sheetName val="background"/>
    </sheetNames>
    <sheetDataSet>
      <sheetData sheetId="0" refreshError="1"/>
      <sheetData sheetId="1" refreshError="1"/>
      <sheetData sheetId="2" refreshError="1"/>
      <sheetData sheetId="3">
        <row r="1">
          <cell r="L1" t="str">
            <v>Yes</v>
          </cell>
        </row>
        <row r="2">
          <cell r="L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Normal="100" workbookViewId="0">
      <pane ySplit="3" topLeftCell="A4" activePane="bottomLeft" state="frozen"/>
      <selection pane="bottomLeft" activeCell="A58" sqref="A58"/>
    </sheetView>
  </sheetViews>
  <sheetFormatPr defaultRowHeight="15" x14ac:dyDescent="0.25"/>
  <cols>
    <col min="1" max="1" width="31.28515625" customWidth="1"/>
    <col min="2" max="2" width="31.5703125" customWidth="1"/>
    <col min="3" max="3" width="25.7109375" style="1" customWidth="1"/>
    <col min="4" max="4" width="11.7109375" style="3" customWidth="1"/>
    <col min="5" max="5" width="12.7109375" style="36" customWidth="1"/>
    <col min="6" max="6" width="25.7109375" style="2" customWidth="1"/>
    <col min="7" max="7" width="11.7109375" style="2" customWidth="1"/>
    <col min="8" max="8" width="12.7109375" style="36" customWidth="1"/>
    <col min="9" max="9" width="20" style="2" bestFit="1" customWidth="1"/>
    <col min="10" max="10" width="6.5703125" style="1" bestFit="1" customWidth="1"/>
    <col min="11" max="11" width="10" style="36" customWidth="1"/>
    <col min="12" max="12" width="16.140625" style="2" bestFit="1" customWidth="1"/>
    <col min="13" max="13" width="6.5703125" style="2" bestFit="1" customWidth="1"/>
    <col min="14" max="14" width="10" style="36" customWidth="1"/>
    <col min="15" max="15" width="16.140625" style="2" bestFit="1" customWidth="1"/>
    <col min="16" max="16" width="7.5703125" style="4" bestFit="1" customWidth="1"/>
    <col min="17" max="17" width="10" style="36" customWidth="1"/>
  </cols>
  <sheetData>
    <row r="1" spans="1:19" ht="16.5" thickBot="1" x14ac:dyDescent="0.3">
      <c r="A1" s="59"/>
      <c r="B1" s="60"/>
      <c r="C1" s="61"/>
      <c r="D1" s="62"/>
      <c r="E1" s="63"/>
      <c r="F1" s="64"/>
      <c r="G1" s="64"/>
      <c r="H1" s="63"/>
      <c r="I1" s="64"/>
      <c r="J1" s="61"/>
      <c r="K1" s="63"/>
      <c r="L1" s="64"/>
      <c r="M1" s="64"/>
      <c r="N1" s="63"/>
      <c r="O1" s="64"/>
      <c r="P1" s="65"/>
      <c r="Q1" s="63"/>
    </row>
    <row r="2" spans="1:19" ht="16.5" thickTop="1" thickBot="1" x14ac:dyDescent="0.3"/>
    <row r="3" spans="1:19" s="37" customFormat="1" ht="48.75" thickTop="1" thickBot="1" x14ac:dyDescent="0.3">
      <c r="A3" s="38" t="s">
        <v>2</v>
      </c>
      <c r="B3" s="39" t="s">
        <v>3</v>
      </c>
      <c r="C3" s="67" t="s">
        <v>0</v>
      </c>
      <c r="D3" s="40" t="s">
        <v>4</v>
      </c>
      <c r="E3" s="41" t="s">
        <v>53</v>
      </c>
      <c r="F3" s="68" t="s">
        <v>1</v>
      </c>
      <c r="G3" s="41" t="s">
        <v>4</v>
      </c>
      <c r="H3" s="41" t="s">
        <v>53</v>
      </c>
      <c r="I3" s="68" t="s">
        <v>8</v>
      </c>
      <c r="J3" s="41" t="s">
        <v>4</v>
      </c>
      <c r="K3" s="41" t="s">
        <v>53</v>
      </c>
      <c r="L3" s="68" t="s">
        <v>9</v>
      </c>
      <c r="M3" s="41" t="s">
        <v>4</v>
      </c>
      <c r="N3" s="41" t="s">
        <v>53</v>
      </c>
      <c r="O3" s="68" t="s">
        <v>7</v>
      </c>
      <c r="P3" s="42" t="s">
        <v>4</v>
      </c>
      <c r="Q3" s="41" t="s">
        <v>53</v>
      </c>
      <c r="S3" s="37" t="s">
        <v>6</v>
      </c>
    </row>
    <row r="4" spans="1:19" x14ac:dyDescent="0.25">
      <c r="A4" s="7" t="s">
        <v>13</v>
      </c>
      <c r="B4" s="11" t="s">
        <v>11</v>
      </c>
      <c r="C4" s="17"/>
      <c r="D4" s="18"/>
      <c r="E4" s="35"/>
      <c r="F4" s="19" t="s">
        <v>27</v>
      </c>
      <c r="G4" s="57">
        <f>+D45+0.01</f>
        <v>101.09000000000005</v>
      </c>
      <c r="H4" s="35"/>
      <c r="I4" s="19"/>
      <c r="J4" s="20"/>
      <c r="K4" s="35"/>
      <c r="L4" s="21"/>
      <c r="M4" s="21"/>
      <c r="N4" s="35"/>
      <c r="O4" s="21"/>
      <c r="P4" s="21"/>
      <c r="Q4" s="35"/>
      <c r="S4" t="s">
        <v>5</v>
      </c>
    </row>
    <row r="5" spans="1:19" x14ac:dyDescent="0.25">
      <c r="A5" s="8"/>
      <c r="B5" s="12" t="s">
        <v>12</v>
      </c>
      <c r="C5" s="22">
        <v>1601</v>
      </c>
      <c r="D5" s="23">
        <v>101.01</v>
      </c>
      <c r="E5" s="35"/>
      <c r="F5" s="24"/>
      <c r="G5" s="24"/>
      <c r="H5" s="35"/>
      <c r="I5" s="25"/>
      <c r="J5" s="26"/>
      <c r="K5" s="35"/>
      <c r="L5" s="27"/>
      <c r="M5" s="27"/>
      <c r="N5" s="35"/>
      <c r="O5" s="27"/>
      <c r="P5" s="27"/>
      <c r="Q5" s="35"/>
    </row>
    <row r="6" spans="1:19" x14ac:dyDescent="0.25">
      <c r="A6" s="8"/>
      <c r="B6" s="13" t="s">
        <v>12</v>
      </c>
      <c r="C6" s="28">
        <v>1602</v>
      </c>
      <c r="D6" s="26">
        <f>D5+0.01</f>
        <v>101.02000000000001</v>
      </c>
      <c r="E6" s="35"/>
      <c r="F6" s="27"/>
      <c r="G6" s="27"/>
      <c r="H6" s="35"/>
      <c r="I6" s="29"/>
      <c r="J6" s="27"/>
      <c r="K6" s="35"/>
      <c r="L6" s="27"/>
      <c r="M6" s="27"/>
      <c r="N6" s="35"/>
      <c r="O6" s="27"/>
      <c r="P6" s="27"/>
      <c r="Q6" s="35"/>
    </row>
    <row r="7" spans="1:19" s="44" customFormat="1" x14ac:dyDescent="0.25">
      <c r="A7" s="43" t="s">
        <v>14</v>
      </c>
      <c r="B7" s="12" t="s">
        <v>11</v>
      </c>
      <c r="C7" s="22"/>
      <c r="D7" s="23"/>
      <c r="E7" s="35"/>
      <c r="F7" s="25" t="s">
        <v>28</v>
      </c>
      <c r="G7" s="23">
        <f>G4+0.01</f>
        <v>101.10000000000005</v>
      </c>
      <c r="H7" s="35"/>
      <c r="I7" s="25"/>
      <c r="J7" s="24"/>
      <c r="K7" s="35"/>
      <c r="L7" s="24"/>
      <c r="M7" s="24"/>
      <c r="N7" s="35"/>
      <c r="O7" s="24"/>
      <c r="P7" s="24"/>
      <c r="Q7" s="35"/>
    </row>
    <row r="8" spans="1:19" s="44" customFormat="1" x14ac:dyDescent="0.25">
      <c r="A8" s="43"/>
      <c r="B8" s="12" t="s">
        <v>12</v>
      </c>
      <c r="C8" s="22">
        <v>1600</v>
      </c>
      <c r="D8" s="23">
        <f>D6+0.01</f>
        <v>101.03000000000002</v>
      </c>
      <c r="E8" s="35"/>
      <c r="F8" s="24"/>
      <c r="G8" s="24"/>
      <c r="H8" s="35"/>
      <c r="I8" s="25"/>
      <c r="J8" s="24"/>
      <c r="K8" s="35"/>
      <c r="L8" s="24"/>
      <c r="M8" s="24"/>
      <c r="N8" s="35"/>
      <c r="O8" s="24"/>
      <c r="P8" s="24"/>
      <c r="Q8" s="35"/>
    </row>
    <row r="9" spans="1:19" s="44" customFormat="1" x14ac:dyDescent="0.25">
      <c r="A9" s="43"/>
      <c r="B9" s="45" t="s">
        <v>12</v>
      </c>
      <c r="C9" s="22"/>
      <c r="D9" s="23"/>
      <c r="E9" s="35"/>
      <c r="F9" s="24"/>
      <c r="G9" s="24"/>
      <c r="H9" s="35"/>
      <c r="I9" s="25" t="s">
        <v>30</v>
      </c>
      <c r="J9" s="23">
        <f>G45+0.01</f>
        <v>101.26000000000013</v>
      </c>
      <c r="K9" s="35"/>
      <c r="L9" s="25" t="s">
        <v>30</v>
      </c>
      <c r="M9" s="23">
        <f>J48+0.01</f>
        <v>101.56000000000029</v>
      </c>
      <c r="N9" s="35"/>
      <c r="O9" s="25" t="s">
        <v>30</v>
      </c>
      <c r="P9" s="23">
        <f>M48+0.01</f>
        <v>101.86000000000044</v>
      </c>
      <c r="Q9" s="35"/>
    </row>
    <row r="10" spans="1:19" s="44" customFormat="1" x14ac:dyDescent="0.25">
      <c r="A10" s="46"/>
      <c r="B10" s="12" t="s">
        <v>10</v>
      </c>
      <c r="C10" s="22"/>
      <c r="D10" s="23"/>
      <c r="E10" s="35"/>
      <c r="F10" s="24"/>
      <c r="G10" s="24"/>
      <c r="H10" s="35"/>
      <c r="I10" s="25" t="s">
        <v>29</v>
      </c>
      <c r="J10" s="23">
        <f>+J9+0.01</f>
        <v>101.27000000000014</v>
      </c>
      <c r="K10" s="35"/>
      <c r="L10" s="25" t="s">
        <v>29</v>
      </c>
      <c r="M10" s="23">
        <f>+M9+0.01</f>
        <v>101.57000000000029</v>
      </c>
      <c r="N10" s="35"/>
      <c r="O10" s="25" t="s">
        <v>29</v>
      </c>
      <c r="P10" s="23">
        <f>+P9+0.01</f>
        <v>101.87000000000045</v>
      </c>
      <c r="Q10" s="35"/>
    </row>
    <row r="11" spans="1:19" ht="18" customHeight="1" x14ac:dyDescent="0.25">
      <c r="A11" s="9" t="s">
        <v>15</v>
      </c>
      <c r="B11" s="13" t="s">
        <v>11</v>
      </c>
      <c r="C11" s="30"/>
      <c r="D11" s="26"/>
      <c r="E11" s="35"/>
      <c r="F11" s="29"/>
      <c r="G11" s="23"/>
      <c r="H11" s="35"/>
      <c r="I11" s="29" t="s">
        <v>32</v>
      </c>
      <c r="J11" s="23">
        <f t="shared" ref="J11:J13" si="0">+J10+0.01</f>
        <v>101.28000000000014</v>
      </c>
      <c r="K11" s="35"/>
      <c r="L11" s="29" t="s">
        <v>32</v>
      </c>
      <c r="M11" s="23">
        <f t="shared" ref="M11:M13" si="1">+M10+0.01</f>
        <v>101.5800000000003</v>
      </c>
      <c r="N11" s="35"/>
      <c r="O11" s="29" t="s">
        <v>32</v>
      </c>
      <c r="P11" s="23">
        <f t="shared" ref="P11:P13" si="2">+P10+0.01</f>
        <v>101.88000000000045</v>
      </c>
      <c r="Q11" s="35"/>
    </row>
    <row r="12" spans="1:19" ht="18" customHeight="1" x14ac:dyDescent="0.25">
      <c r="A12" s="8"/>
      <c r="B12" s="13" t="s">
        <v>11</v>
      </c>
      <c r="C12" s="30"/>
      <c r="D12" s="26"/>
      <c r="E12" s="35"/>
      <c r="F12" s="29"/>
      <c r="G12" s="32"/>
      <c r="H12" s="35"/>
      <c r="I12" s="29" t="s">
        <v>33</v>
      </c>
      <c r="J12" s="23">
        <f t="shared" si="0"/>
        <v>101.29000000000015</v>
      </c>
      <c r="K12" s="35"/>
      <c r="L12" s="29" t="s">
        <v>33</v>
      </c>
      <c r="M12" s="23">
        <f t="shared" si="1"/>
        <v>101.5900000000003</v>
      </c>
      <c r="N12" s="35"/>
      <c r="O12" s="29" t="s">
        <v>33</v>
      </c>
      <c r="P12" s="23">
        <f t="shared" si="2"/>
        <v>101.89000000000046</v>
      </c>
      <c r="Q12" s="35"/>
    </row>
    <row r="13" spans="1:19" ht="18" customHeight="1" x14ac:dyDescent="0.25">
      <c r="A13" s="8"/>
      <c r="B13" s="13" t="s">
        <v>11</v>
      </c>
      <c r="C13" s="30"/>
      <c r="D13" s="26"/>
      <c r="E13" s="35"/>
      <c r="F13" s="29"/>
      <c r="G13" s="29"/>
      <c r="H13" s="35"/>
      <c r="I13" s="29" t="s">
        <v>34</v>
      </c>
      <c r="J13" s="23">
        <f t="shared" si="0"/>
        <v>101.30000000000015</v>
      </c>
      <c r="K13" s="35"/>
      <c r="L13" s="29" t="s">
        <v>34</v>
      </c>
      <c r="M13" s="23">
        <f t="shared" si="1"/>
        <v>101.60000000000031</v>
      </c>
      <c r="N13" s="35"/>
      <c r="O13" s="29" t="s">
        <v>34</v>
      </c>
      <c r="P13" s="23">
        <f t="shared" si="2"/>
        <v>101.90000000000046</v>
      </c>
      <c r="Q13" s="35"/>
    </row>
    <row r="14" spans="1:19" ht="18" customHeight="1" x14ac:dyDescent="0.25">
      <c r="A14" s="8"/>
      <c r="B14" s="13" t="s">
        <v>12</v>
      </c>
      <c r="C14" s="30">
        <v>1603</v>
      </c>
      <c r="D14" s="26">
        <f>D8+0.01</f>
        <v>101.04000000000002</v>
      </c>
      <c r="E14" s="35"/>
      <c r="F14" s="29" t="s">
        <v>31</v>
      </c>
      <c r="G14" s="23">
        <f>G7+0.01</f>
        <v>101.11000000000006</v>
      </c>
      <c r="H14" s="35"/>
      <c r="I14" s="29"/>
      <c r="J14" s="29"/>
      <c r="K14" s="35"/>
      <c r="L14" s="29"/>
      <c r="M14" s="29"/>
      <c r="N14" s="35"/>
      <c r="O14" s="29"/>
      <c r="P14" s="29"/>
      <c r="Q14" s="35"/>
    </row>
    <row r="15" spans="1:19" ht="18" customHeight="1" x14ac:dyDescent="0.25">
      <c r="A15" s="9"/>
      <c r="B15" s="13" t="s">
        <v>12</v>
      </c>
      <c r="C15" s="30">
        <v>1604</v>
      </c>
      <c r="D15" s="26">
        <f>D14+0.01</f>
        <v>101.05000000000003</v>
      </c>
      <c r="E15" s="35"/>
      <c r="F15" s="29"/>
      <c r="G15" s="29"/>
      <c r="H15" s="35"/>
      <c r="I15" s="29"/>
      <c r="J15" s="29"/>
      <c r="K15" s="35"/>
      <c r="L15" s="29"/>
      <c r="M15" s="29"/>
      <c r="N15" s="35"/>
      <c r="O15" s="29"/>
      <c r="P15" s="29"/>
      <c r="Q15" s="35"/>
    </row>
    <row r="16" spans="1:19" s="51" customFormat="1" ht="18" customHeight="1" x14ac:dyDescent="0.25">
      <c r="A16" s="9"/>
      <c r="B16" s="13" t="s">
        <v>19</v>
      </c>
      <c r="C16" s="47"/>
      <c r="D16" s="48"/>
      <c r="E16" s="35"/>
      <c r="F16" s="49"/>
      <c r="G16" s="48"/>
      <c r="H16" s="35"/>
      <c r="I16" s="49" t="s">
        <v>35</v>
      </c>
      <c r="J16" s="48">
        <f>J13+0.01</f>
        <v>101.31000000000016</v>
      </c>
      <c r="K16" s="35"/>
      <c r="L16" s="49" t="s">
        <v>35</v>
      </c>
      <c r="M16" s="48">
        <f>M13+0.01</f>
        <v>101.61000000000031</v>
      </c>
      <c r="N16" s="35"/>
      <c r="O16" s="49" t="s">
        <v>35</v>
      </c>
      <c r="P16" s="48">
        <f>P13+0.01</f>
        <v>101.91000000000047</v>
      </c>
      <c r="Q16" s="35"/>
    </row>
    <row r="17" spans="1:17" s="51" customFormat="1" ht="18" customHeight="1" x14ac:dyDescent="0.25">
      <c r="A17" s="9"/>
      <c r="B17" s="13" t="s">
        <v>10</v>
      </c>
      <c r="C17" s="52"/>
      <c r="D17" s="53"/>
      <c r="E17" s="35"/>
      <c r="F17" s="50"/>
      <c r="G17" s="48"/>
      <c r="H17" s="35"/>
      <c r="I17" s="50" t="s">
        <v>36</v>
      </c>
      <c r="J17" s="48">
        <f t="shared" ref="J17:J20" si="3">+J16+0.01</f>
        <v>101.32000000000016</v>
      </c>
      <c r="K17" s="35"/>
      <c r="L17" s="50" t="s">
        <v>36</v>
      </c>
      <c r="M17" s="48">
        <f t="shared" ref="M17:M20" si="4">+M16+0.01</f>
        <v>101.62000000000032</v>
      </c>
      <c r="N17" s="35"/>
      <c r="O17" s="50" t="s">
        <v>36</v>
      </c>
      <c r="P17" s="48">
        <f t="shared" ref="P17:P20" si="5">+P16+0.01</f>
        <v>101.92000000000047</v>
      </c>
      <c r="Q17" s="35"/>
    </row>
    <row r="18" spans="1:17" ht="18" customHeight="1" x14ac:dyDescent="0.25">
      <c r="A18" s="8" t="s">
        <v>16</v>
      </c>
      <c r="B18" s="13" t="s">
        <v>11</v>
      </c>
      <c r="C18" s="30"/>
      <c r="D18" s="26"/>
      <c r="E18" s="35"/>
      <c r="F18" s="29" t="s">
        <v>37</v>
      </c>
      <c r="G18" s="23">
        <f>G14+0.01</f>
        <v>101.12000000000006</v>
      </c>
      <c r="H18" s="35"/>
      <c r="I18" s="29" t="s">
        <v>32</v>
      </c>
      <c r="J18" s="48">
        <f t="shared" si="3"/>
        <v>101.33000000000017</v>
      </c>
      <c r="K18" s="35"/>
      <c r="L18" s="29" t="s">
        <v>32</v>
      </c>
      <c r="M18" s="48">
        <f t="shared" si="4"/>
        <v>101.63000000000032</v>
      </c>
      <c r="N18" s="35"/>
      <c r="O18" s="29" t="s">
        <v>32</v>
      </c>
      <c r="P18" s="48">
        <f t="shared" si="5"/>
        <v>101.93000000000048</v>
      </c>
      <c r="Q18" s="35"/>
    </row>
    <row r="19" spans="1:17" ht="18" customHeight="1" x14ac:dyDescent="0.25">
      <c r="A19" s="8"/>
      <c r="B19" s="13" t="s">
        <v>11</v>
      </c>
      <c r="C19" s="30"/>
      <c r="D19" s="26"/>
      <c r="E19" s="35"/>
      <c r="F19" s="29" t="s">
        <v>38</v>
      </c>
      <c r="G19" s="23">
        <f>G18+0.01</f>
        <v>101.13000000000007</v>
      </c>
      <c r="H19" s="35"/>
      <c r="I19" s="29" t="s">
        <v>33</v>
      </c>
      <c r="J19" s="48">
        <f t="shared" si="3"/>
        <v>101.34000000000017</v>
      </c>
      <c r="K19" s="35"/>
      <c r="L19" s="29" t="s">
        <v>33</v>
      </c>
      <c r="M19" s="48">
        <f t="shared" si="4"/>
        <v>101.64000000000033</v>
      </c>
      <c r="N19" s="35"/>
      <c r="O19" s="29" t="s">
        <v>33</v>
      </c>
      <c r="P19" s="48">
        <f t="shared" si="5"/>
        <v>101.94000000000048</v>
      </c>
      <c r="Q19" s="35"/>
    </row>
    <row r="20" spans="1:17" x14ac:dyDescent="0.25">
      <c r="A20" s="8"/>
      <c r="B20" s="13" t="s">
        <v>11</v>
      </c>
      <c r="C20" s="10"/>
      <c r="D20" s="26"/>
      <c r="E20" s="35"/>
      <c r="F20" s="5" t="s">
        <v>39</v>
      </c>
      <c r="G20" s="23">
        <f t="shared" ref="G20:G23" si="6">G19+0.01</f>
        <v>101.14000000000007</v>
      </c>
      <c r="H20" s="35"/>
      <c r="I20" s="29" t="s">
        <v>34</v>
      </c>
      <c r="J20" s="48">
        <f t="shared" si="3"/>
        <v>101.35000000000018</v>
      </c>
      <c r="K20" s="35"/>
      <c r="L20" s="5" t="s">
        <v>34</v>
      </c>
      <c r="M20" s="48">
        <f t="shared" si="4"/>
        <v>101.65000000000033</v>
      </c>
      <c r="N20" s="35"/>
      <c r="O20" s="5" t="s">
        <v>34</v>
      </c>
      <c r="P20" s="48">
        <f t="shared" si="5"/>
        <v>101.95000000000049</v>
      </c>
      <c r="Q20" s="35"/>
    </row>
    <row r="21" spans="1:17" x14ac:dyDescent="0.25">
      <c r="A21" s="9"/>
      <c r="B21" s="13" t="s">
        <v>11</v>
      </c>
      <c r="C21" s="10"/>
      <c r="D21" s="26"/>
      <c r="E21" s="35"/>
      <c r="F21" s="5" t="s">
        <v>40</v>
      </c>
      <c r="G21" s="23">
        <f t="shared" si="6"/>
        <v>101.15000000000008</v>
      </c>
      <c r="H21" s="35"/>
      <c r="I21" s="29"/>
      <c r="J21" s="6"/>
      <c r="K21" s="35"/>
      <c r="L21" s="5"/>
      <c r="M21" s="6"/>
      <c r="N21" s="35"/>
      <c r="O21" s="5"/>
      <c r="P21" s="6"/>
      <c r="Q21" s="35"/>
    </row>
    <row r="22" spans="1:17" ht="18" customHeight="1" x14ac:dyDescent="0.25">
      <c r="A22" s="9"/>
      <c r="B22" s="13" t="s">
        <v>11</v>
      </c>
      <c r="C22" s="28"/>
      <c r="D22" s="26"/>
      <c r="E22" s="35"/>
      <c r="F22" s="29" t="s">
        <v>41</v>
      </c>
      <c r="G22" s="23">
        <f t="shared" si="6"/>
        <v>101.16000000000008</v>
      </c>
      <c r="H22" s="35"/>
      <c r="I22" s="29"/>
      <c r="J22" s="32"/>
      <c r="K22" s="35"/>
      <c r="L22" s="29"/>
      <c r="M22" s="32"/>
      <c r="N22" s="35"/>
      <c r="O22" s="29"/>
      <c r="P22" s="32"/>
      <c r="Q22" s="35"/>
    </row>
    <row r="23" spans="1:17" ht="18" customHeight="1" x14ac:dyDescent="0.25">
      <c r="A23" s="9"/>
      <c r="B23" s="13" t="s">
        <v>12</v>
      </c>
      <c r="C23" s="30">
        <v>1604</v>
      </c>
      <c r="D23" s="26">
        <f>D15+0.01</f>
        <v>101.06000000000003</v>
      </c>
      <c r="E23" s="35"/>
      <c r="F23" s="29" t="s">
        <v>31</v>
      </c>
      <c r="G23" s="23">
        <f t="shared" si="6"/>
        <v>101.17000000000009</v>
      </c>
      <c r="H23" s="35"/>
      <c r="I23" s="29"/>
      <c r="J23" s="32"/>
      <c r="K23" s="35"/>
      <c r="L23" s="29"/>
      <c r="M23" s="32"/>
      <c r="N23" s="35"/>
      <c r="O23" s="29"/>
      <c r="P23" s="32"/>
      <c r="Q23" s="35"/>
    </row>
    <row r="24" spans="1:17" ht="18" customHeight="1" x14ac:dyDescent="0.25">
      <c r="A24" s="8"/>
      <c r="B24" s="13" t="s">
        <v>19</v>
      </c>
      <c r="C24" s="30"/>
      <c r="D24" s="26"/>
      <c r="E24" s="35"/>
      <c r="F24" s="29"/>
      <c r="G24" s="29"/>
      <c r="H24" s="35"/>
      <c r="I24" s="29"/>
      <c r="J24" s="29"/>
      <c r="K24" s="35"/>
      <c r="L24" s="29"/>
      <c r="M24" s="29"/>
      <c r="N24" s="35"/>
      <c r="O24" s="29"/>
      <c r="P24" s="29"/>
      <c r="Q24" s="35"/>
    </row>
    <row r="25" spans="1:17" ht="18" customHeight="1" x14ac:dyDescent="0.25">
      <c r="A25" s="8"/>
      <c r="B25" s="13" t="s">
        <v>10</v>
      </c>
      <c r="C25" s="30"/>
      <c r="D25" s="26"/>
      <c r="E25" s="35"/>
      <c r="F25" s="29"/>
      <c r="G25" s="29"/>
      <c r="H25" s="35"/>
      <c r="I25" s="29" t="s">
        <v>36</v>
      </c>
      <c r="J25" s="32">
        <f>J20+0.01</f>
        <v>101.36000000000018</v>
      </c>
      <c r="K25" s="35"/>
      <c r="L25" s="29" t="s">
        <v>36</v>
      </c>
      <c r="M25" s="32">
        <f>M20+0.01</f>
        <v>101.66000000000034</v>
      </c>
      <c r="N25" s="35"/>
      <c r="O25" s="29" t="s">
        <v>36</v>
      </c>
      <c r="P25" s="32">
        <f>P20+0.01</f>
        <v>101.96000000000049</v>
      </c>
      <c r="Q25" s="35"/>
    </row>
    <row r="26" spans="1:17" ht="18" customHeight="1" x14ac:dyDescent="0.25">
      <c r="A26" s="8"/>
      <c r="B26" s="13" t="s">
        <v>20</v>
      </c>
      <c r="C26" s="30"/>
      <c r="D26" s="26"/>
      <c r="E26" s="35"/>
      <c r="F26" s="29"/>
      <c r="G26" s="29"/>
      <c r="H26" s="35"/>
      <c r="I26" s="29" t="s">
        <v>42</v>
      </c>
      <c r="J26" s="23">
        <f t="shared" ref="J26:J31" si="7">+J25+0.01</f>
        <v>101.37000000000019</v>
      </c>
      <c r="K26" s="35"/>
      <c r="L26" s="29" t="s">
        <v>42</v>
      </c>
      <c r="M26" s="23">
        <f t="shared" ref="M26:M31" si="8">+M25+0.01</f>
        <v>101.67000000000034</v>
      </c>
      <c r="N26" s="35"/>
      <c r="O26" s="29" t="s">
        <v>42</v>
      </c>
      <c r="P26" s="23">
        <f t="shared" ref="P26:P28" si="9">+P25+0.01</f>
        <v>101.9700000000005</v>
      </c>
      <c r="Q26" s="35"/>
    </row>
    <row r="27" spans="1:17" ht="18" customHeight="1" x14ac:dyDescent="0.25">
      <c r="A27" s="8" t="s">
        <v>21</v>
      </c>
      <c r="B27" s="13" t="s">
        <v>12</v>
      </c>
      <c r="C27" s="30"/>
      <c r="D27" s="26"/>
      <c r="E27" s="35"/>
      <c r="F27" s="29"/>
      <c r="G27" s="29"/>
      <c r="H27" s="35"/>
      <c r="I27" s="29" t="s">
        <v>43</v>
      </c>
      <c r="J27" s="48">
        <f t="shared" si="7"/>
        <v>101.38000000000019</v>
      </c>
      <c r="K27" s="35"/>
      <c r="L27" s="29" t="s">
        <v>43</v>
      </c>
      <c r="M27" s="48">
        <f t="shared" si="8"/>
        <v>101.68000000000035</v>
      </c>
      <c r="N27" s="35"/>
      <c r="O27" s="29" t="s">
        <v>43</v>
      </c>
      <c r="P27" s="48">
        <f t="shared" si="9"/>
        <v>101.9800000000005</v>
      </c>
      <c r="Q27" s="35"/>
    </row>
    <row r="28" spans="1:17" ht="18" customHeight="1" x14ac:dyDescent="0.25">
      <c r="A28" s="8"/>
      <c r="B28" s="13" t="s">
        <v>10</v>
      </c>
      <c r="C28" s="30"/>
      <c r="D28" s="26"/>
      <c r="E28" s="35"/>
      <c r="F28" s="29"/>
      <c r="G28" s="29"/>
      <c r="H28" s="35"/>
      <c r="I28" s="29" t="s">
        <v>44</v>
      </c>
      <c r="J28" s="48">
        <f t="shared" si="7"/>
        <v>101.3900000000002</v>
      </c>
      <c r="K28" s="35"/>
      <c r="L28" s="29" t="s">
        <v>44</v>
      </c>
      <c r="M28" s="48">
        <f t="shared" si="8"/>
        <v>101.69000000000035</v>
      </c>
      <c r="N28" s="35"/>
      <c r="O28" s="29" t="s">
        <v>44</v>
      </c>
      <c r="P28" s="48">
        <f t="shared" si="9"/>
        <v>101.99000000000051</v>
      </c>
      <c r="Q28" s="35"/>
    </row>
    <row r="29" spans="1:17" ht="18" customHeight="1" x14ac:dyDescent="0.25">
      <c r="A29" s="9" t="s">
        <v>22</v>
      </c>
      <c r="B29" s="13" t="s">
        <v>12</v>
      </c>
      <c r="C29" s="28"/>
      <c r="D29" s="26"/>
      <c r="E29" s="35"/>
      <c r="F29" s="29"/>
      <c r="G29" s="29"/>
      <c r="H29" s="35"/>
      <c r="I29" s="29" t="s">
        <v>43</v>
      </c>
      <c r="J29" s="48">
        <f t="shared" si="7"/>
        <v>101.4000000000002</v>
      </c>
      <c r="K29" s="35"/>
      <c r="L29" s="29" t="s">
        <v>43</v>
      </c>
      <c r="M29" s="48">
        <f t="shared" si="8"/>
        <v>101.70000000000036</v>
      </c>
      <c r="N29" s="35"/>
      <c r="O29" s="29" t="s">
        <v>43</v>
      </c>
      <c r="P29" s="58">
        <v>101.1</v>
      </c>
      <c r="Q29" s="35"/>
    </row>
    <row r="30" spans="1:17" ht="18" customHeight="1" x14ac:dyDescent="0.25">
      <c r="A30" s="9"/>
      <c r="B30" s="13" t="s">
        <v>10</v>
      </c>
      <c r="C30" s="30"/>
      <c r="D30" s="26"/>
      <c r="E30" s="35"/>
      <c r="F30" s="29"/>
      <c r="G30" s="29"/>
      <c r="H30" s="35"/>
      <c r="I30" s="29" t="s">
        <v>44</v>
      </c>
      <c r="J30" s="48">
        <f t="shared" si="7"/>
        <v>101.41000000000021</v>
      </c>
      <c r="K30" s="35"/>
      <c r="L30" s="29" t="s">
        <v>44</v>
      </c>
      <c r="M30" s="48">
        <f t="shared" si="8"/>
        <v>101.71000000000036</v>
      </c>
      <c r="N30" s="35"/>
      <c r="O30" s="29" t="s">
        <v>44</v>
      </c>
      <c r="P30" s="58">
        <f>+P29+0.001</f>
        <v>101.101</v>
      </c>
      <c r="Q30" s="35"/>
    </row>
    <row r="31" spans="1:17" ht="18" customHeight="1" x14ac:dyDescent="0.25">
      <c r="A31" s="8"/>
      <c r="B31" s="13" t="s">
        <v>20</v>
      </c>
      <c r="C31" s="30"/>
      <c r="D31" s="26"/>
      <c r="E31" s="35"/>
      <c r="F31" s="29"/>
      <c r="G31" s="29"/>
      <c r="H31" s="35"/>
      <c r="I31" s="29" t="s">
        <v>45</v>
      </c>
      <c r="J31" s="48">
        <f t="shared" si="7"/>
        <v>101.42000000000021</v>
      </c>
      <c r="K31" s="35"/>
      <c r="L31" s="29" t="s">
        <v>45</v>
      </c>
      <c r="M31" s="48">
        <f t="shared" si="8"/>
        <v>101.72000000000037</v>
      </c>
      <c r="N31" s="35"/>
      <c r="O31" s="29" t="s">
        <v>45</v>
      </c>
      <c r="P31" s="58">
        <f>+P30+0.001</f>
        <v>101.102</v>
      </c>
      <c r="Q31" s="35"/>
    </row>
    <row r="32" spans="1:17" ht="18" customHeight="1" x14ac:dyDescent="0.25">
      <c r="A32" s="8" t="s">
        <v>23</v>
      </c>
      <c r="B32" s="13" t="s">
        <v>24</v>
      </c>
      <c r="C32" s="30"/>
      <c r="D32" s="26"/>
      <c r="E32" s="35"/>
      <c r="F32" s="29" t="s">
        <v>46</v>
      </c>
      <c r="G32" s="23">
        <f>G23+0.01</f>
        <v>101.18000000000009</v>
      </c>
      <c r="H32" s="35"/>
      <c r="I32" s="29"/>
      <c r="J32" s="32"/>
      <c r="K32" s="35"/>
      <c r="L32" s="29"/>
      <c r="M32" s="32"/>
      <c r="N32" s="35"/>
      <c r="O32" s="29"/>
      <c r="P32" s="31"/>
      <c r="Q32" s="35"/>
    </row>
    <row r="33" spans="1:17" ht="18" customHeight="1" x14ac:dyDescent="0.25">
      <c r="A33" s="8"/>
      <c r="B33" s="13" t="s">
        <v>25</v>
      </c>
      <c r="C33" s="30"/>
      <c r="D33" s="26"/>
      <c r="E33" s="35"/>
      <c r="F33" s="29"/>
      <c r="G33" s="29"/>
      <c r="H33" s="35"/>
      <c r="I33" s="29" t="s">
        <v>47</v>
      </c>
      <c r="J33" s="32">
        <f>J31+0.01</f>
        <v>101.43000000000022</v>
      </c>
      <c r="K33" s="35"/>
      <c r="L33" s="29" t="s">
        <v>47</v>
      </c>
      <c r="M33" s="32">
        <f>M31+0.01</f>
        <v>101.73000000000037</v>
      </c>
      <c r="N33" s="35"/>
      <c r="O33" s="29" t="s">
        <v>47</v>
      </c>
      <c r="P33" s="31">
        <f>P31+0.001</f>
        <v>101.10300000000001</v>
      </c>
      <c r="Q33" s="35"/>
    </row>
    <row r="34" spans="1:17" ht="18" customHeight="1" x14ac:dyDescent="0.25">
      <c r="A34" s="9" t="s">
        <v>17</v>
      </c>
      <c r="B34" s="13" t="s">
        <v>11</v>
      </c>
      <c r="C34" s="28"/>
      <c r="D34" s="26"/>
      <c r="E34" s="35"/>
      <c r="F34" s="29"/>
      <c r="G34" s="29"/>
      <c r="H34" s="35"/>
      <c r="I34" s="29" t="s">
        <v>32</v>
      </c>
      <c r="J34" s="48">
        <f t="shared" ref="J34:J42" si="10">+J33+0.01</f>
        <v>101.44000000000023</v>
      </c>
      <c r="K34" s="35"/>
      <c r="L34" s="29" t="s">
        <v>32</v>
      </c>
      <c r="M34" s="48">
        <f t="shared" ref="M34:M42" si="11">+M33+0.01</f>
        <v>101.74000000000038</v>
      </c>
      <c r="N34" s="35"/>
      <c r="O34" s="29" t="s">
        <v>32</v>
      </c>
      <c r="P34" s="58">
        <f t="shared" ref="P34:P42" si="12">+P33+0.001</f>
        <v>101.10400000000001</v>
      </c>
      <c r="Q34" s="35"/>
    </row>
    <row r="35" spans="1:17" ht="18" customHeight="1" x14ac:dyDescent="0.25">
      <c r="A35" s="9"/>
      <c r="B35" s="13" t="s">
        <v>11</v>
      </c>
      <c r="C35" s="30"/>
      <c r="D35" s="26"/>
      <c r="E35" s="35"/>
      <c r="F35" s="29"/>
      <c r="G35" s="29"/>
      <c r="H35" s="35"/>
      <c r="I35" s="29" t="s">
        <v>33</v>
      </c>
      <c r="J35" s="48">
        <f t="shared" si="10"/>
        <v>101.45000000000023</v>
      </c>
      <c r="K35" s="35"/>
      <c r="L35" s="29" t="s">
        <v>33</v>
      </c>
      <c r="M35" s="48">
        <f t="shared" si="11"/>
        <v>101.75000000000038</v>
      </c>
      <c r="N35" s="35"/>
      <c r="O35" s="29" t="s">
        <v>33</v>
      </c>
      <c r="P35" s="58">
        <f t="shared" si="12"/>
        <v>101.10500000000002</v>
      </c>
      <c r="Q35" s="35"/>
    </row>
    <row r="36" spans="1:17" ht="18" customHeight="1" x14ac:dyDescent="0.25">
      <c r="A36" s="8"/>
      <c r="B36" s="13" t="s">
        <v>11</v>
      </c>
      <c r="C36" s="30"/>
      <c r="D36" s="26"/>
      <c r="E36" s="35"/>
      <c r="F36" s="29"/>
      <c r="G36" s="29"/>
      <c r="H36" s="35"/>
      <c r="I36" s="29" t="s">
        <v>34</v>
      </c>
      <c r="J36" s="48">
        <f t="shared" si="10"/>
        <v>101.46000000000024</v>
      </c>
      <c r="K36" s="35"/>
      <c r="L36" s="5" t="s">
        <v>34</v>
      </c>
      <c r="M36" s="48">
        <f t="shared" si="11"/>
        <v>101.76000000000039</v>
      </c>
      <c r="N36" s="35"/>
      <c r="O36" s="5" t="s">
        <v>34</v>
      </c>
      <c r="P36" s="58">
        <f t="shared" si="12"/>
        <v>101.10600000000002</v>
      </c>
      <c r="Q36" s="35"/>
    </row>
    <row r="37" spans="1:17" ht="18" customHeight="1" x14ac:dyDescent="0.25">
      <c r="A37" s="8"/>
      <c r="B37" s="13" t="s">
        <v>12</v>
      </c>
      <c r="C37" s="30">
        <v>1604</v>
      </c>
      <c r="D37" s="26">
        <v>101.07000000000004</v>
      </c>
      <c r="E37" s="35"/>
      <c r="F37" s="29" t="s">
        <v>31</v>
      </c>
      <c r="G37" s="32">
        <f>G32+0.01</f>
        <v>101.1900000000001</v>
      </c>
      <c r="H37" s="35"/>
      <c r="I37" s="29" t="s">
        <v>50</v>
      </c>
      <c r="J37" s="48">
        <f t="shared" si="10"/>
        <v>101.47000000000024</v>
      </c>
      <c r="K37" s="35"/>
      <c r="L37" s="29" t="s">
        <v>50</v>
      </c>
      <c r="M37" s="48">
        <f t="shared" si="11"/>
        <v>101.77000000000039</v>
      </c>
      <c r="N37" s="35"/>
      <c r="O37" s="29" t="s">
        <v>50</v>
      </c>
      <c r="P37" s="58">
        <f t="shared" si="12"/>
        <v>101.10700000000003</v>
      </c>
      <c r="Q37" s="35"/>
    </row>
    <row r="38" spans="1:17" ht="18" customHeight="1" x14ac:dyDescent="0.25">
      <c r="A38" s="8"/>
      <c r="B38" s="13" t="s">
        <v>26</v>
      </c>
      <c r="C38" s="30"/>
      <c r="D38" s="26"/>
      <c r="E38" s="35"/>
      <c r="F38" s="29"/>
      <c r="G38" s="32"/>
      <c r="H38" s="35"/>
      <c r="I38" s="29" t="s">
        <v>48</v>
      </c>
      <c r="J38" s="48">
        <f t="shared" si="10"/>
        <v>101.48000000000025</v>
      </c>
      <c r="K38" s="35"/>
      <c r="L38" s="29" t="s">
        <v>48</v>
      </c>
      <c r="M38" s="48">
        <f t="shared" si="11"/>
        <v>101.7800000000004</v>
      </c>
      <c r="N38" s="35"/>
      <c r="O38" s="29" t="s">
        <v>48</v>
      </c>
      <c r="P38" s="58">
        <f t="shared" si="12"/>
        <v>101.10800000000003</v>
      </c>
      <c r="Q38" s="35"/>
    </row>
    <row r="39" spans="1:17" ht="18" customHeight="1" x14ac:dyDescent="0.25">
      <c r="A39" s="9"/>
      <c r="B39" s="13" t="s">
        <v>10</v>
      </c>
      <c r="C39" s="30"/>
      <c r="D39" s="26"/>
      <c r="E39" s="35"/>
      <c r="F39" s="29"/>
      <c r="G39" s="32"/>
      <c r="H39" s="35"/>
      <c r="I39" s="29" t="s">
        <v>49</v>
      </c>
      <c r="J39" s="48">
        <f t="shared" si="10"/>
        <v>101.49000000000025</v>
      </c>
      <c r="K39" s="35"/>
      <c r="L39" s="29" t="s">
        <v>49</v>
      </c>
      <c r="M39" s="48">
        <f t="shared" si="11"/>
        <v>101.7900000000004</v>
      </c>
      <c r="N39" s="35"/>
      <c r="O39" s="29" t="s">
        <v>49</v>
      </c>
      <c r="P39" s="58">
        <f t="shared" si="12"/>
        <v>101.10900000000004</v>
      </c>
      <c r="Q39" s="35"/>
    </row>
    <row r="40" spans="1:17" ht="18" customHeight="1" x14ac:dyDescent="0.25">
      <c r="A40" s="9" t="s">
        <v>18</v>
      </c>
      <c r="B40" s="13" t="s">
        <v>11</v>
      </c>
      <c r="C40" s="30"/>
      <c r="D40" s="26"/>
      <c r="E40" s="35"/>
      <c r="F40" s="29" t="s">
        <v>37</v>
      </c>
      <c r="G40" s="23">
        <f>G37+0.01</f>
        <v>101.2000000000001</v>
      </c>
      <c r="H40" s="35"/>
      <c r="I40" s="29" t="s">
        <v>32</v>
      </c>
      <c r="J40" s="48">
        <f t="shared" si="10"/>
        <v>101.50000000000026</v>
      </c>
      <c r="K40" s="35"/>
      <c r="L40" s="29" t="s">
        <v>32</v>
      </c>
      <c r="M40" s="48">
        <f t="shared" si="11"/>
        <v>101.80000000000041</v>
      </c>
      <c r="N40" s="35"/>
      <c r="O40" s="29" t="s">
        <v>32</v>
      </c>
      <c r="P40" s="58">
        <f t="shared" si="12"/>
        <v>101.11000000000004</v>
      </c>
      <c r="Q40" s="35"/>
    </row>
    <row r="41" spans="1:17" ht="18" customHeight="1" x14ac:dyDescent="0.25">
      <c r="A41" s="8"/>
      <c r="B41" s="13" t="s">
        <v>11</v>
      </c>
      <c r="C41" s="30"/>
      <c r="D41" s="26"/>
      <c r="E41" s="35"/>
      <c r="F41" s="29" t="s">
        <v>38</v>
      </c>
      <c r="G41" s="23">
        <f t="shared" ref="G41:G45" si="13">G40+0.01</f>
        <v>101.21000000000011</v>
      </c>
      <c r="H41" s="35"/>
      <c r="I41" s="29" t="s">
        <v>33</v>
      </c>
      <c r="J41" s="48">
        <f t="shared" si="10"/>
        <v>101.51000000000026</v>
      </c>
      <c r="K41" s="35"/>
      <c r="L41" s="29" t="s">
        <v>33</v>
      </c>
      <c r="M41" s="48">
        <f t="shared" si="11"/>
        <v>101.81000000000041</v>
      </c>
      <c r="N41" s="35"/>
      <c r="O41" s="29" t="s">
        <v>33</v>
      </c>
      <c r="P41" s="58">
        <f t="shared" si="12"/>
        <v>101.11100000000005</v>
      </c>
      <c r="Q41" s="35"/>
    </row>
    <row r="42" spans="1:17" ht="18" customHeight="1" x14ac:dyDescent="0.25">
      <c r="A42" s="8"/>
      <c r="B42" s="13" t="s">
        <v>11</v>
      </c>
      <c r="C42" s="10"/>
      <c r="D42" s="26"/>
      <c r="E42" s="35"/>
      <c r="F42" s="5" t="s">
        <v>39</v>
      </c>
      <c r="G42" s="23">
        <f t="shared" si="13"/>
        <v>101.22000000000011</v>
      </c>
      <c r="H42" s="35"/>
      <c r="I42" s="29" t="s">
        <v>34</v>
      </c>
      <c r="J42" s="48">
        <f t="shared" si="10"/>
        <v>101.52000000000027</v>
      </c>
      <c r="K42" s="35"/>
      <c r="L42" s="5" t="s">
        <v>34</v>
      </c>
      <c r="M42" s="48">
        <f t="shared" si="11"/>
        <v>101.82000000000042</v>
      </c>
      <c r="N42" s="35"/>
      <c r="O42" s="5" t="s">
        <v>34</v>
      </c>
      <c r="P42" s="58">
        <f t="shared" si="12"/>
        <v>101.11200000000005</v>
      </c>
      <c r="Q42" s="35"/>
    </row>
    <row r="43" spans="1:17" ht="18" customHeight="1" x14ac:dyDescent="0.25">
      <c r="A43" s="8"/>
      <c r="B43" s="13" t="s">
        <v>11</v>
      </c>
      <c r="C43" s="10"/>
      <c r="D43" s="26"/>
      <c r="E43" s="35"/>
      <c r="F43" s="5" t="s">
        <v>40</v>
      </c>
      <c r="G43" s="23">
        <f t="shared" si="13"/>
        <v>101.23000000000012</v>
      </c>
      <c r="H43" s="35"/>
      <c r="I43" s="29"/>
      <c r="J43" s="6"/>
      <c r="K43" s="35"/>
      <c r="L43" s="5"/>
      <c r="M43" s="6"/>
      <c r="N43" s="35"/>
      <c r="O43" s="5"/>
      <c r="P43" s="15"/>
      <c r="Q43" s="35"/>
    </row>
    <row r="44" spans="1:17" ht="18" customHeight="1" x14ac:dyDescent="0.25">
      <c r="A44" s="8"/>
      <c r="B44" s="13" t="s">
        <v>11</v>
      </c>
      <c r="C44" s="28"/>
      <c r="D44" s="26"/>
      <c r="E44" s="35"/>
      <c r="F44" s="29" t="s">
        <v>41</v>
      </c>
      <c r="G44" s="23">
        <f t="shared" si="13"/>
        <v>101.24000000000012</v>
      </c>
      <c r="H44" s="35"/>
      <c r="I44" s="29"/>
      <c r="J44" s="32"/>
      <c r="K44" s="35"/>
      <c r="L44" s="29"/>
      <c r="M44" s="32"/>
      <c r="N44" s="35"/>
      <c r="O44" s="29"/>
      <c r="P44" s="31"/>
      <c r="Q44" s="35"/>
    </row>
    <row r="45" spans="1:17" ht="18" customHeight="1" x14ac:dyDescent="0.25">
      <c r="A45" s="8"/>
      <c r="B45" s="13" t="s">
        <v>12</v>
      </c>
      <c r="C45" s="30">
        <v>1604</v>
      </c>
      <c r="D45" s="26">
        <f>D37+0.01</f>
        <v>101.08000000000004</v>
      </c>
      <c r="E45" s="35"/>
      <c r="F45" s="29" t="s">
        <v>31</v>
      </c>
      <c r="G45" s="23">
        <f t="shared" si="13"/>
        <v>101.25000000000013</v>
      </c>
      <c r="H45" s="35"/>
      <c r="I45" s="29"/>
      <c r="J45" s="32"/>
      <c r="K45" s="35"/>
      <c r="L45" s="29"/>
      <c r="M45" s="32"/>
      <c r="N45" s="35"/>
      <c r="O45" s="29"/>
      <c r="P45" s="31"/>
      <c r="Q45" s="35"/>
    </row>
    <row r="46" spans="1:17" ht="18" customHeight="1" x14ac:dyDescent="0.25">
      <c r="A46" s="8"/>
      <c r="B46" s="13" t="s">
        <v>26</v>
      </c>
      <c r="C46" s="30"/>
      <c r="D46" s="26"/>
      <c r="E46" s="35"/>
      <c r="F46" s="29"/>
      <c r="G46" s="29"/>
      <c r="H46" s="35"/>
      <c r="I46" s="29" t="s">
        <v>48</v>
      </c>
      <c r="J46" s="6">
        <f>J42+0.01</f>
        <v>101.53000000000027</v>
      </c>
      <c r="K46" s="35"/>
      <c r="L46" s="29" t="s">
        <v>48</v>
      </c>
      <c r="M46" s="6">
        <f>M42+0.01</f>
        <v>101.83000000000042</v>
      </c>
      <c r="N46" s="35"/>
      <c r="O46" s="29" t="s">
        <v>48</v>
      </c>
      <c r="P46" s="15">
        <f>P42+0.001</f>
        <v>101.11300000000006</v>
      </c>
      <c r="Q46" s="35"/>
    </row>
    <row r="47" spans="1:17" ht="18" customHeight="1" x14ac:dyDescent="0.25">
      <c r="A47" s="8"/>
      <c r="B47" s="13" t="s">
        <v>10</v>
      </c>
      <c r="C47" s="30"/>
      <c r="D47" s="26"/>
      <c r="E47" s="35"/>
      <c r="F47" s="29"/>
      <c r="G47" s="29"/>
      <c r="H47" s="35"/>
      <c r="I47" s="29" t="s">
        <v>51</v>
      </c>
      <c r="J47" s="6">
        <f>J46+0.01</f>
        <v>101.54000000000028</v>
      </c>
      <c r="K47" s="35"/>
      <c r="L47" s="29" t="s">
        <v>51</v>
      </c>
      <c r="M47" s="6">
        <f>M46+0.01</f>
        <v>101.84000000000043</v>
      </c>
      <c r="N47" s="35"/>
      <c r="O47" s="29" t="s">
        <v>51</v>
      </c>
      <c r="P47" s="15">
        <f>P46+0.001</f>
        <v>101.11400000000006</v>
      </c>
      <c r="Q47" s="35"/>
    </row>
    <row r="48" spans="1:17" ht="18" customHeight="1" thickBot="1" x14ac:dyDescent="0.3">
      <c r="A48" s="54"/>
      <c r="B48" s="14" t="s">
        <v>20</v>
      </c>
      <c r="C48" s="33"/>
      <c r="D48" s="34"/>
      <c r="E48" s="66"/>
      <c r="F48" s="55"/>
      <c r="G48" s="55"/>
      <c r="H48" s="66"/>
      <c r="I48" s="55" t="s">
        <v>52</v>
      </c>
      <c r="J48" s="56">
        <f>J47+0.01</f>
        <v>101.55000000000028</v>
      </c>
      <c r="K48" s="66"/>
      <c r="L48" s="55" t="s">
        <v>52</v>
      </c>
      <c r="M48" s="56">
        <f>M47+0.01</f>
        <v>101.85000000000043</v>
      </c>
      <c r="N48" s="66"/>
      <c r="O48" s="55" t="s">
        <v>52</v>
      </c>
      <c r="P48" s="16">
        <f>P47+0.001</f>
        <v>101.11500000000007</v>
      </c>
      <c r="Q48" s="66"/>
    </row>
    <row r="49" spans="1:17" ht="15.75" thickTop="1" x14ac:dyDescent="0.25"/>
    <row r="50" spans="1:17" x14ac:dyDescent="0.25">
      <c r="A50" s="71" t="s">
        <v>55</v>
      </c>
      <c r="B50" s="71"/>
      <c r="C50" s="72"/>
      <c r="D50" s="73"/>
      <c r="E50" s="74"/>
      <c r="F50" s="75"/>
      <c r="G50" s="75"/>
      <c r="H50" s="74"/>
      <c r="I50" s="75"/>
    </row>
    <row r="51" spans="1:17" x14ac:dyDescent="0.25">
      <c r="A51" s="76" t="s">
        <v>54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</row>
    <row r="52" spans="1:17" x14ac:dyDescent="0.25">
      <c r="A52" s="69"/>
    </row>
    <row r="53" spans="1:17" x14ac:dyDescent="0.25">
      <c r="A53" s="76" t="s">
        <v>56</v>
      </c>
      <c r="B53" s="77"/>
      <c r="C53" s="77"/>
      <c r="D53" s="77"/>
      <c r="E53" s="77"/>
      <c r="F53" s="77"/>
      <c r="G53" s="77"/>
    </row>
    <row r="54" spans="1:17" x14ac:dyDescent="0.25">
      <c r="A54" s="70"/>
    </row>
    <row r="55" spans="1:17" x14ac:dyDescent="0.25">
      <c r="A55" s="76" t="s">
        <v>57</v>
      </c>
      <c r="B55" s="77"/>
      <c r="C55" s="77"/>
      <c r="D55" s="77"/>
      <c r="E55" s="77"/>
      <c r="F55" s="77"/>
      <c r="G55" s="77"/>
    </row>
  </sheetData>
  <sheetProtection sheet="1" objects="1" scenarios="1"/>
  <dataValidations count="1">
    <dataValidation type="list" allowBlank="1" showInputMessage="1" showErrorMessage="1" sqref="E4:E48 N4:N48 K4:K48 H4:H48 Q4:Q48">
      <formula1>$S$3:$S$4</formula1>
    </dataValidation>
  </dataValidations>
  <pageMargins left="0.25" right="0.25" top="0.75" bottom="0.75" header="0.3" footer="0.3"/>
  <pageSetup scale="80" orientation="landscape" horizontalDpi="200" verticalDpi="200" r:id="rId1"/>
  <headerFooter>
    <oddHeader xml:space="preserve">&amp;C&amp;"Arial,Bold"&amp;14Proposed Revision of Field of Testing 101 (as Provided by ELTAC)
MICROBIOLOGY OF DRINKING WATER
</oddHeader>
    <oddFooter>&amp;RPage &amp;P of &amp;N</oddFooter>
  </headerFooter>
  <rowBreaks count="1" manualBreakCount="1">
    <brk id="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FOT 101 (Provided by ELTAC)</vt:lpstr>
      <vt:lpstr>'FOT 101 (Provided by ELTAC)'!Print_Area</vt:lpstr>
      <vt:lpstr>'FOT 101 (Provided by ELTAC)'!Print_Titles</vt:lpstr>
    </vt:vector>
  </TitlesOfParts>
  <Company>City of Pasadena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McCarthy, Katelyn@Waterboards</dc:creator>
  <cp:lastModifiedBy>Oaxaca, Jacob@Waterboards</cp:lastModifiedBy>
  <cp:lastPrinted>2017-01-13T18:36:54Z</cp:lastPrinted>
  <dcterms:created xsi:type="dcterms:W3CDTF">2016-05-12T15:15:08Z</dcterms:created>
  <dcterms:modified xsi:type="dcterms:W3CDTF">2017-01-13T18:36:56Z</dcterms:modified>
</cp:coreProperties>
</file>