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2.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drawings/drawing4.xml" ContentType="application/vnd.openxmlformats-officedocument.drawing+xml"/>
  <Override PartName="/xl/tables/table1.xml" ContentType="application/vnd.openxmlformats-officedocument.spreadsheetml.table+xml"/>
  <Override PartName="/xl/drawings/drawing5.xml" ContentType="application/vnd.openxmlformats-officedocument.drawing+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https://cawaterboards-my.sharepoint.com/personal/michelle_delacruz_waterboards_ca_gov/Documents/Lead and Copper Rule Unit/LSLI Initial/"/>
    </mc:Choice>
  </mc:AlternateContent>
  <xr:revisionPtr revIDLastSave="4" documentId="8_{F5FE65A5-A58A-4F5F-B0CF-1721B10E32D1}" xr6:coauthVersionLast="47" xr6:coauthVersionMax="47" xr10:uidLastSave="{ED4A365E-A655-4344-B246-78905BEA7D2F}"/>
  <bookViews>
    <workbookView xWindow="-22230" yWindow="2835" windowWidth="21600" windowHeight="11235" tabRatio="599" activeTab="2" xr2:uid="{58F4E2DF-D5C9-4F26-A402-BBD2D4348A53}"/>
  </bookViews>
  <sheets>
    <sheet name="1. PWS Information" sheetId="29" r:id="rId1"/>
    <sheet name="2. Inventory Methods" sheetId="25" r:id="rId2"/>
    <sheet name="3. Detailed Inventory " sheetId="3" r:id="rId3"/>
    <sheet name="4. Inventory Summary" sheetId="1" r:id="rId4"/>
    <sheet name="5. Public Accessibility Doc." sheetId="26" r:id="rId5"/>
    <sheet name="Summary" sheetId="31" state="hidden" r:id="rId6"/>
    <sheet name="Classification Table" sheetId="30" state="hidden" r:id="rId7"/>
    <sheet name="Form Lists" sheetId="18" state="hidden" r:id="rId8"/>
    <sheet name="Dropdowns" sheetId="24" state="hidden" r:id="rId9"/>
  </sheets>
  <externalReferences>
    <externalReference r:id="rId10"/>
  </externalReferences>
  <definedNames>
    <definedName name="_xlnm._FilterDatabase" localSheetId="2" hidden="1">'3. Detailed Inventory '!$B$7:$W$107</definedName>
    <definedName name="_Ref90647591" localSheetId="4">'[1]State Checklist'!#REF!</definedName>
    <definedName name="_xlnm.Print_Area" localSheetId="0">'1. PWS Information'!$A$1:$F$21</definedName>
    <definedName name="_xlnm.Print_Area" localSheetId="2">'3. Detailed Inventory '!$A$1:$W$15</definedName>
    <definedName name="_xlnm.Print_Area" localSheetId="4">'5. Public Accessibility Doc.'!$A$1:$E$31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39" i="1" l="1"/>
  <c r="D30" i="1"/>
  <c r="C30" i="1"/>
  <c r="D29" i="1"/>
  <c r="C29" i="1"/>
  <c r="D28" i="1"/>
  <c r="C28" i="1"/>
  <c r="D27" i="1"/>
  <c r="C27" i="1"/>
  <c r="D26" i="1"/>
  <c r="C26" i="1"/>
  <c r="D25" i="1"/>
  <c r="C25" i="1"/>
  <c r="D24" i="1"/>
  <c r="C24" i="1"/>
  <c r="W11" i="3" a="1"/>
  <c r="W11" i="3" s="1"/>
  <c r="W15" i="3" a="1"/>
  <c r="W15" i="3" s="1"/>
  <c r="W14" i="3" a="1"/>
  <c r="W14" i="3" s="1"/>
  <c r="W9" i="3" a="1"/>
  <c r="W9" i="3" s="1"/>
  <c r="W10" i="3" a="1"/>
  <c r="W10" i="3" s="1"/>
  <c r="J3" i="30" a="1"/>
  <c r="J3" i="30" s="1"/>
  <c r="W8" i="3" a="1"/>
  <c r="W8" i="3" s="1"/>
  <c r="W12" i="3" a="1"/>
  <c r="W12" i="3" s="1"/>
  <c r="W13" i="3" a="1"/>
  <c r="W13" i="3" s="1"/>
  <c r="W16" i="3" a="1"/>
  <c r="W16" i="3" s="1"/>
  <c r="W17" i="3" a="1"/>
  <c r="W17" i="3" s="1"/>
  <c r="W18" i="3" a="1"/>
  <c r="W18" i="3" s="1"/>
  <c r="W19" i="3" a="1"/>
  <c r="W19" i="3" s="1"/>
  <c r="W20" i="3" a="1"/>
  <c r="W20" i="3" s="1"/>
  <c r="W21" i="3" a="1"/>
  <c r="W21" i="3" s="1"/>
  <c r="W22" i="3" a="1"/>
  <c r="W22" i="3" s="1"/>
  <c r="W23" i="3" a="1"/>
  <c r="W23" i="3" s="1"/>
  <c r="W24" i="3" a="1"/>
  <c r="W24" i="3" s="1"/>
  <c r="W25" i="3" a="1"/>
  <c r="W25" i="3" s="1"/>
  <c r="W26" i="3" a="1"/>
  <c r="W26" i="3" s="1"/>
  <c r="W27" i="3" a="1"/>
  <c r="W27" i="3" s="1"/>
  <c r="W28" i="3" a="1"/>
  <c r="W28" i="3" s="1"/>
  <c r="W29" i="3" a="1"/>
  <c r="W29" i="3" s="1"/>
  <c r="W30" i="3" a="1"/>
  <c r="W30" i="3" s="1"/>
  <c r="W31" i="3" a="1"/>
  <c r="W31" i="3" s="1"/>
  <c r="W32" i="3" a="1"/>
  <c r="W32" i="3" s="1"/>
  <c r="W33" i="3" a="1"/>
  <c r="W33" i="3" s="1"/>
  <c r="W34" i="3" a="1"/>
  <c r="W34" i="3" s="1"/>
  <c r="W35" i="3" a="1"/>
  <c r="W35" i="3" s="1"/>
  <c r="W36" i="3" a="1"/>
  <c r="W36" i="3" s="1"/>
  <c r="W37" i="3" a="1"/>
  <c r="W37" i="3" s="1"/>
  <c r="W38" i="3" a="1"/>
  <c r="W38" i="3" s="1"/>
  <c r="W39" i="3" a="1"/>
  <c r="W39" i="3" s="1"/>
  <c r="W40" i="3" a="1"/>
  <c r="W40" i="3" s="1"/>
  <c r="W41" i="3" a="1"/>
  <c r="W41" i="3" s="1"/>
  <c r="W42" i="3" a="1"/>
  <c r="W42" i="3" s="1"/>
  <c r="W43" i="3" a="1"/>
  <c r="W43" i="3" s="1"/>
  <c r="W44" i="3" a="1"/>
  <c r="W44" i="3" s="1"/>
  <c r="W45" i="3" a="1"/>
  <c r="W45" i="3" s="1"/>
  <c r="W46" i="3" a="1"/>
  <c r="W46" i="3" s="1"/>
  <c r="W47" i="3" a="1"/>
  <c r="W47" i="3" s="1"/>
  <c r="W48" i="3" a="1"/>
  <c r="W48" i="3" s="1"/>
  <c r="W49" i="3" a="1"/>
  <c r="W49" i="3" s="1"/>
  <c r="W50" i="3" a="1"/>
  <c r="W50" i="3" s="1"/>
  <c r="W51" i="3" a="1"/>
  <c r="W51" i="3" s="1"/>
  <c r="W52" i="3" a="1"/>
  <c r="W52" i="3" s="1"/>
  <c r="W53" i="3" a="1"/>
  <c r="W53" i="3" s="1"/>
  <c r="W54" i="3" a="1"/>
  <c r="W54" i="3" s="1"/>
  <c r="W55" i="3" a="1"/>
  <c r="W55" i="3" s="1"/>
  <c r="W56" i="3" a="1"/>
  <c r="W56" i="3" s="1"/>
  <c r="W57" i="3" a="1"/>
  <c r="W57" i="3" s="1"/>
  <c r="W58" i="3" a="1"/>
  <c r="W58" i="3" s="1"/>
  <c r="W59" i="3" a="1"/>
  <c r="W59" i="3" s="1"/>
  <c r="W60" i="3" a="1"/>
  <c r="W60" i="3" s="1"/>
  <c r="W61" i="3" a="1"/>
  <c r="W61" i="3" s="1"/>
  <c r="W62" i="3" a="1"/>
  <c r="W62" i="3" s="1"/>
  <c r="W63" i="3" a="1"/>
  <c r="W63" i="3" s="1"/>
  <c r="W64" i="3" a="1"/>
  <c r="W64" i="3" s="1"/>
  <c r="W65" i="3" a="1"/>
  <c r="W65" i="3" s="1"/>
  <c r="W66" i="3" a="1"/>
  <c r="W66" i="3" s="1"/>
  <c r="W67" i="3" a="1"/>
  <c r="W67" i="3" s="1"/>
  <c r="W68" i="3" a="1"/>
  <c r="W68" i="3" s="1"/>
  <c r="W69" i="3" a="1"/>
  <c r="W69" i="3" s="1"/>
  <c r="W70" i="3" a="1"/>
  <c r="W70" i="3" s="1"/>
  <c r="W71" i="3" a="1"/>
  <c r="W71" i="3" s="1"/>
  <c r="W72" i="3" a="1"/>
  <c r="W72" i="3" s="1"/>
  <c r="W73" i="3" a="1"/>
  <c r="W73" i="3" s="1"/>
  <c r="W74" i="3" a="1"/>
  <c r="W74" i="3" s="1"/>
  <c r="W75" i="3" a="1"/>
  <c r="W75" i="3" s="1"/>
  <c r="W76" i="3" a="1"/>
  <c r="W76" i="3" s="1"/>
  <c r="W77" i="3" a="1"/>
  <c r="W77" i="3" s="1"/>
  <c r="W78" i="3" a="1"/>
  <c r="W78" i="3" s="1"/>
  <c r="W79" i="3" a="1"/>
  <c r="W79" i="3" s="1"/>
  <c r="W80" i="3" a="1"/>
  <c r="W80" i="3" s="1"/>
  <c r="W81" i="3" a="1"/>
  <c r="W81" i="3" s="1"/>
  <c r="W82" i="3" a="1"/>
  <c r="W82" i="3" s="1"/>
  <c r="W83" i="3" a="1"/>
  <c r="W83" i="3" s="1"/>
  <c r="W84" i="3" a="1"/>
  <c r="W84" i="3" s="1"/>
  <c r="W85" i="3" a="1"/>
  <c r="W85" i="3" s="1"/>
  <c r="W86" i="3" a="1"/>
  <c r="W86" i="3" s="1"/>
  <c r="W87" i="3" a="1"/>
  <c r="W87" i="3" s="1"/>
  <c r="W88" i="3" a="1"/>
  <c r="W88" i="3" s="1"/>
  <c r="W89" i="3" a="1"/>
  <c r="W89" i="3" s="1"/>
  <c r="W90" i="3" a="1"/>
  <c r="W90" i="3" s="1"/>
  <c r="W91" i="3" a="1"/>
  <c r="W91" i="3" s="1"/>
  <c r="W92" i="3" a="1"/>
  <c r="W92" i="3" s="1"/>
  <c r="W93" i="3" a="1"/>
  <c r="W93" i="3" s="1"/>
  <c r="W94" i="3" a="1"/>
  <c r="W94" i="3" s="1"/>
  <c r="W95" i="3" a="1"/>
  <c r="W95" i="3" s="1"/>
  <c r="W96" i="3" a="1"/>
  <c r="W96" i="3" s="1"/>
  <c r="W97" i="3" a="1"/>
  <c r="W97" i="3" s="1"/>
  <c r="W98" i="3" a="1"/>
  <c r="W98" i="3" s="1"/>
  <c r="W99" i="3" a="1"/>
  <c r="W99" i="3" s="1"/>
  <c r="W100" i="3" a="1"/>
  <c r="W100" i="3" s="1"/>
  <c r="W101" i="3" a="1"/>
  <c r="W101" i="3" s="1"/>
  <c r="W102" i="3" a="1"/>
  <c r="W102" i="3" s="1"/>
  <c r="W103" i="3" a="1"/>
  <c r="W103" i="3" s="1"/>
  <c r="W104" i="3" a="1"/>
  <c r="W104" i="3" s="1"/>
  <c r="W105" i="3" a="1"/>
  <c r="W105" i="3" s="1"/>
  <c r="W106" i="3" a="1"/>
  <c r="W106" i="3" s="1"/>
  <c r="W107" i="3" a="1"/>
  <c r="W107" i="3" s="1"/>
  <c r="X4" i="3" l="1"/>
  <c r="X5" i="3"/>
  <c r="E38" i="1"/>
  <c r="E37" i="1"/>
  <c r="E36" i="1"/>
  <c r="E35" i="1"/>
  <c r="E40" i="1" l="1"/>
  <c r="D31" i="1"/>
  <c r="C3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Sim, Alison@Waterboards</author>
  </authors>
  <commentList>
    <comment ref="C7" authorId="0" shapeId="0" xr:uid="{B9A3E6F2-4996-4DC7-ADB7-BD47ECA09D8B}">
      <text>
        <r>
          <rPr>
            <sz val="11"/>
            <color indexed="81"/>
            <rFont val="Calibri"/>
            <family val="2"/>
            <scheme val="minor"/>
          </rPr>
          <t>Enter a street address</t>
        </r>
        <r>
          <rPr>
            <b/>
            <sz val="11"/>
            <color indexed="81"/>
            <rFont val="Calibri"/>
            <family val="2"/>
            <scheme val="minor"/>
          </rPr>
          <t xml:space="preserve"> </t>
        </r>
        <r>
          <rPr>
            <b/>
            <u/>
            <sz val="11"/>
            <color indexed="81"/>
            <rFont val="Calibri"/>
            <family val="2"/>
            <scheme val="minor"/>
          </rPr>
          <t>or</t>
        </r>
        <r>
          <rPr>
            <b/>
            <sz val="11"/>
            <color indexed="81"/>
            <rFont val="Calibri"/>
            <family val="2"/>
            <scheme val="minor"/>
          </rPr>
          <t xml:space="preserve"> </t>
        </r>
        <r>
          <rPr>
            <sz val="11"/>
            <color indexed="81"/>
            <rFont val="Calibri"/>
            <family val="2"/>
            <scheme val="minor"/>
          </rPr>
          <t>another meaningful, non-address locational identifier (e.g., block, intersection, or GPS coordinates) for each service line. 
DDW encourages water systems to use street addresses as their locational identifier where possible, especially for lead and galvanized requiring replacement service lines, and for service lines with lead goosenecks or fittings.</t>
        </r>
      </text>
    </comment>
    <comment ref="H7" authorId="0" shapeId="0" xr:uid="{AA926485-FFF0-4FBB-AB32-E991ECB75AF4}">
      <text>
        <r>
          <rPr>
            <sz val="11"/>
            <color indexed="81"/>
            <rFont val="Calibri"/>
            <family val="2"/>
            <scheme val="minor"/>
          </rPr>
          <t xml:space="preserve">Enter the installation date if the basis for material classification is </t>
        </r>
        <r>
          <rPr>
            <b/>
            <sz val="11"/>
            <color indexed="81"/>
            <rFont val="Calibri"/>
            <family val="2"/>
            <scheme val="minor"/>
          </rPr>
          <t>“Installation date is after state or local lead ban.”</t>
        </r>
        <r>
          <rPr>
            <sz val="11"/>
            <color indexed="81"/>
            <rFont val="Calibri"/>
            <family val="2"/>
            <scheme val="minor"/>
          </rPr>
          <t xml:space="preserve"> Otherwise, may leave cell blank. 
California lead ban was effective</t>
        </r>
        <r>
          <rPr>
            <b/>
            <sz val="11"/>
            <color indexed="81"/>
            <rFont val="Calibri"/>
            <family val="2"/>
            <scheme val="minor"/>
          </rPr>
          <t xml:space="preserve"> </t>
        </r>
        <r>
          <rPr>
            <sz val="11"/>
            <color indexed="81"/>
            <rFont val="Calibri"/>
            <family val="2"/>
            <scheme val="minor"/>
          </rPr>
          <t xml:space="preserve">January 1, 1986. </t>
        </r>
      </text>
    </comment>
    <comment ref="I7" authorId="0" shapeId="0" xr:uid="{CB766F47-2EF9-4F19-A88D-A66DF46961E3}">
      <text>
        <r>
          <rPr>
            <sz val="11"/>
            <color indexed="81"/>
            <rFont val="Calibri"/>
            <family val="2"/>
            <scheme val="minor"/>
          </rPr>
          <t xml:space="preserve">Enter the service line size in inches if the basis for classification is </t>
        </r>
        <r>
          <rPr>
            <b/>
            <sz val="11"/>
            <color indexed="81"/>
            <rFont val="Calibri"/>
            <family val="2"/>
            <scheme val="minor"/>
          </rPr>
          <t xml:space="preserve">“Service line diameter 4 inches or greater.” </t>
        </r>
      </text>
    </comment>
    <comment ref="O7" authorId="0" shapeId="0" xr:uid="{E5CDCA0B-B1DE-4BFE-B8A9-8C429CBB95B1}">
      <text>
        <r>
          <rPr>
            <sz val="11"/>
            <color indexed="81"/>
            <rFont val="Calibri"/>
            <family val="2"/>
            <scheme val="minor"/>
          </rPr>
          <t xml:space="preserve">If upstream (system-owned portion material) is lead or was previously lead before replaced, label customer-owned portion as </t>
        </r>
        <r>
          <rPr>
            <b/>
            <sz val="11"/>
            <color indexed="81"/>
            <rFont val="Calibri"/>
            <family val="2"/>
            <scheme val="minor"/>
          </rPr>
          <t xml:space="preserve">"galvanized requiring reaplcement." </t>
        </r>
        <r>
          <rPr>
            <b/>
            <sz val="9"/>
            <color indexed="81"/>
            <rFont val="Tahoma"/>
            <family val="2"/>
          </rPr>
          <t xml:space="preserve">
</t>
        </r>
        <r>
          <rPr>
            <sz val="11"/>
            <color indexed="81"/>
            <rFont val="Calibri"/>
            <family val="2"/>
            <scheme val="minor"/>
          </rPr>
          <t>Text will turn red if incorrectly classified.</t>
        </r>
      </text>
    </comment>
    <comment ref="P7" authorId="0" shapeId="0" xr:uid="{128A5E9E-9547-4726-B631-5E09174A9D3C}">
      <text>
        <r>
          <rPr>
            <sz val="11"/>
            <color indexed="81"/>
            <rFont val="Calibri"/>
            <family val="2"/>
            <scheme val="minor"/>
          </rPr>
          <t xml:space="preserve">Enter the installation date if the basis for material classification is </t>
        </r>
        <r>
          <rPr>
            <b/>
            <sz val="11"/>
            <color indexed="81"/>
            <rFont val="Calibri"/>
            <family val="2"/>
            <scheme val="minor"/>
          </rPr>
          <t>“Installation date is after state or local lead ban.”</t>
        </r>
        <r>
          <rPr>
            <sz val="11"/>
            <color indexed="81"/>
            <rFont val="Calibri"/>
            <family val="2"/>
            <scheme val="minor"/>
          </rPr>
          <t xml:space="preserve"> Otherwise, may leave cell blank. 
California lead ban was effective</t>
        </r>
        <r>
          <rPr>
            <b/>
            <sz val="11"/>
            <color indexed="81"/>
            <rFont val="Calibri"/>
            <family val="2"/>
            <scheme val="minor"/>
          </rPr>
          <t xml:space="preserve"> </t>
        </r>
        <r>
          <rPr>
            <sz val="11"/>
            <color indexed="81"/>
            <rFont val="Calibri"/>
            <family val="2"/>
            <scheme val="minor"/>
          </rPr>
          <t xml:space="preserve">January 1, 1986. </t>
        </r>
      </text>
    </comment>
    <comment ref="Q7" authorId="0" shapeId="0" xr:uid="{397B5FC9-740B-4A8B-898D-FF308ECB9A67}">
      <text>
        <r>
          <rPr>
            <sz val="11"/>
            <color indexed="81"/>
            <rFont val="Calibri"/>
            <family val="2"/>
            <scheme val="minor"/>
          </rPr>
          <t xml:space="preserve">Enter the service line size in inches if the basis for classification is </t>
        </r>
        <r>
          <rPr>
            <b/>
            <sz val="11"/>
            <color indexed="81"/>
            <rFont val="Calibri"/>
            <family val="2"/>
            <scheme val="minor"/>
          </rPr>
          <t xml:space="preserve">“Service line diameter 4 inches or greater.”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<sst xmlns="http://schemas.openxmlformats.org/spreadsheetml/2006/main" count="1048" uniqueCount="230">
  <si>
    <t>Inventory Summary</t>
  </si>
  <si>
    <t>Detailed Inventory</t>
  </si>
  <si>
    <t>System-Owned Portion</t>
  </si>
  <si>
    <t>Customer-Owned Portion</t>
  </si>
  <si>
    <t>Lead</t>
  </si>
  <si>
    <t>Galvanized Requiring Replacement</t>
  </si>
  <si>
    <t>Non-Lead</t>
  </si>
  <si>
    <t>Lead Status Unknown</t>
  </si>
  <si>
    <t>N/A</t>
  </si>
  <si>
    <t>Name:</t>
  </si>
  <si>
    <t>Title:</t>
  </si>
  <si>
    <t>Telephone:</t>
  </si>
  <si>
    <t>Email:</t>
  </si>
  <si>
    <t>Enter Date Last Updated:</t>
  </si>
  <si>
    <t>Part 1.  General Information</t>
  </si>
  <si>
    <r>
      <t xml:space="preserve">1. Is this the </t>
    </r>
    <r>
      <rPr>
        <b/>
        <sz val="11"/>
        <rFont val="Calibri"/>
        <family val="2"/>
        <scheme val="minor"/>
      </rPr>
      <t>Initial Inventory</t>
    </r>
    <r>
      <rPr>
        <sz val="11"/>
        <rFont val="Calibri"/>
        <family val="2"/>
        <scheme val="minor"/>
      </rPr>
      <t xml:space="preserve"> or an </t>
    </r>
    <r>
      <rPr>
        <b/>
        <sz val="11"/>
        <rFont val="Calibri"/>
        <family val="2"/>
        <scheme val="minor"/>
      </rPr>
      <t>Inventory Update</t>
    </r>
    <r>
      <rPr>
        <sz val="11"/>
        <rFont val="Calibri"/>
        <family val="2"/>
        <scheme val="minor"/>
      </rPr>
      <t>?</t>
    </r>
  </si>
  <si>
    <t>Select One</t>
  </si>
  <si>
    <t xml:space="preserve">Select "Yes" or "No" or "Don't Know" </t>
  </si>
  <si>
    <t>Part 2.  Inventory Format</t>
  </si>
  <si>
    <t>Service Line Material Classification</t>
  </si>
  <si>
    <t>Definition</t>
  </si>
  <si>
    <t>Galvanized Requiring Replacement (GRR)</t>
  </si>
  <si>
    <t>All portions of the service line are known NOT to be lead or GRR through an evidence-based record, method, or technique.</t>
  </si>
  <si>
    <t>TOTAL</t>
  </si>
  <si>
    <t>Notes</t>
  </si>
  <si>
    <t>Date Last Updated:</t>
  </si>
  <si>
    <t>Location Information</t>
  </si>
  <si>
    <t>If Non-Lead,
Was Material Ever Previously Lead?</t>
  </si>
  <si>
    <t>Service Line Installation Date</t>
  </si>
  <si>
    <t>Basis of Material Classification</t>
  </si>
  <si>
    <t>Was the Service Line Material Field Verified?</t>
  </si>
  <si>
    <t>Building Type Connected to Service Line</t>
  </si>
  <si>
    <t xml:space="preserve"> Current LCR Sampling Site?</t>
  </si>
  <si>
    <t>Street Address</t>
  </si>
  <si>
    <t>Describe the Field Verification Method</t>
  </si>
  <si>
    <t>Enter the Date of Field Verification</t>
  </si>
  <si>
    <t>No</t>
  </si>
  <si>
    <t>Non-Lead - Plastic</t>
  </si>
  <si>
    <t>Yes</t>
  </si>
  <si>
    <t>Visual inspection at meter pit</t>
  </si>
  <si>
    <t>Single Family Residence</t>
  </si>
  <si>
    <t xml:space="preserve"> No</t>
  </si>
  <si>
    <t>Installation record (e.g., tap card)</t>
  </si>
  <si>
    <t>Water Quality Sampling - Targeted</t>
  </si>
  <si>
    <t>Galvanized</t>
  </si>
  <si>
    <t>Non-Lead - Copper</t>
  </si>
  <si>
    <t>Don't know</t>
  </si>
  <si>
    <t>Service line repair or replacement record</t>
  </si>
  <si>
    <t>Other</t>
  </si>
  <si>
    <t>Unknown</t>
  </si>
  <si>
    <t>Field inspection only with no records</t>
  </si>
  <si>
    <t>Yes - Day Care</t>
  </si>
  <si>
    <t>Water Quality Sampling - Sequential</t>
  </si>
  <si>
    <t>Customer self-identification</t>
  </si>
  <si>
    <t>Non-Lead - Other</t>
  </si>
  <si>
    <t>Tab</t>
  </si>
  <si>
    <t>Form Control Lists</t>
  </si>
  <si>
    <t>Service Line Material Classification*</t>
  </si>
  <si>
    <t>Select the Field Verification Method</t>
  </si>
  <si>
    <t>For CWSs, do Multi-family Residences (MFRs) Comprise at Least 20% of the Structures You Serve?</t>
  </si>
  <si>
    <t>Is there a Lead Connector Present?</t>
  </si>
  <si>
    <t>Does the Interior Building Plumbing Contain Copper Pipes with Lead Solder Installed before your State's Lead Ban (Generally 1986 - 1988)</t>
  </si>
  <si>
    <t>Yes - School</t>
  </si>
  <si>
    <t>Multiple Family Residence</t>
  </si>
  <si>
    <t>Known</t>
  </si>
  <si>
    <t>CCTV Inspection at Curb Box - Internal</t>
  </si>
  <si>
    <t>Building</t>
  </si>
  <si>
    <t>Yes - Other</t>
  </si>
  <si>
    <t>CCTV inspection at Curb Box - External</t>
  </si>
  <si>
    <t>Water Quality Sampling - Flushed</t>
  </si>
  <si>
    <t>Water sampling only with no records</t>
  </si>
  <si>
    <t>Water Quality Sampling - Other</t>
  </si>
  <si>
    <t>Mechanical Excavation at 1 location</t>
  </si>
  <si>
    <t>Mechanical Excavation at multiple locations</t>
  </si>
  <si>
    <t>Note to EPA: this is a background sheet to be hidden or deleted</t>
  </si>
  <si>
    <t>The service line is not made of lead, but a portion is galvanized and the system is unable to demonstrate that the galvanized line was never downstream of a lead service line.</t>
  </si>
  <si>
    <r>
      <t xml:space="preserve">Part 3.  Inventory Summary Table </t>
    </r>
    <r>
      <rPr>
        <b/>
        <vertAlign val="superscript"/>
        <sz val="12"/>
        <color theme="0"/>
        <rFont val="Calibri"/>
        <family val="2"/>
        <scheme val="minor"/>
      </rPr>
      <t>1</t>
    </r>
    <r>
      <rPr>
        <b/>
        <sz val="12"/>
        <color theme="0"/>
        <rFont val="Calibri"/>
        <family val="2"/>
        <scheme val="minor"/>
      </rPr>
      <t xml:space="preserve"> </t>
    </r>
  </si>
  <si>
    <t>Select Ownership Type</t>
  </si>
  <si>
    <t>Basis of materials classification</t>
  </si>
  <si>
    <t>Ownership</t>
  </si>
  <si>
    <t>Previous Materials Evaluation</t>
  </si>
  <si>
    <t>Field Verification Methods</t>
  </si>
  <si>
    <t>The entire service line is owned by the water system</t>
  </si>
  <si>
    <t>The entire service line is owned by the customer</t>
  </si>
  <si>
    <t>Ownership is split, meaning that the system owns and portion and the customer owns a portion</t>
  </si>
  <si>
    <t>Drop down lists (Internal, DO NOT MODIFY)</t>
  </si>
  <si>
    <t>Installation date after lead ban</t>
  </si>
  <si>
    <t>Service line diameter is &gt; 2 inches</t>
  </si>
  <si>
    <t>Predictive model</t>
  </si>
  <si>
    <t xml:space="preserve">System-Owned Portion 
Service Line Material Classification </t>
  </si>
  <si>
    <t>Customer-Owned Portion
Service Line Material Classification</t>
  </si>
  <si>
    <t>4. Do you have lead goosenecks, pigtails or connectors in your system?</t>
  </si>
  <si>
    <t>CCTV investigation at curb stop - internal</t>
  </si>
  <si>
    <t>CCTV investigation at curb stop - external</t>
  </si>
  <si>
    <t>Water quality sampling</t>
  </si>
  <si>
    <t>Mechanical excavation at one location</t>
  </si>
  <si>
    <t>Mechanical excavation at multiple locations</t>
  </si>
  <si>
    <t>Visual inspection at the meter pit</t>
  </si>
  <si>
    <t>State review of customer notification of service line material</t>
  </si>
  <si>
    <t>Select "Yes", "No", or "N/A"</t>
  </si>
  <si>
    <t>Sensitive subpopulations</t>
  </si>
  <si>
    <t>Yes - Multifamily Home</t>
  </si>
  <si>
    <t>Number of Water System Owned Service Lines</t>
  </si>
  <si>
    <t xml:space="preserve">Number of Customer Owned Service Lines </t>
  </si>
  <si>
    <r>
      <t xml:space="preserve">2. Who </t>
    </r>
    <r>
      <rPr>
        <b/>
        <sz val="11"/>
        <rFont val="Calibri"/>
        <family val="2"/>
        <scheme val="minor"/>
      </rPr>
      <t>owns the service lines</t>
    </r>
    <r>
      <rPr>
        <sz val="11"/>
        <rFont val="Calibri"/>
        <family val="2"/>
        <scheme val="minor"/>
      </rPr>
      <t xml:space="preserve"> in your system?  </t>
    </r>
    <r>
      <rPr>
        <i/>
        <sz val="11"/>
        <rFont val="Calibri"/>
        <family val="2"/>
        <scheme val="minor"/>
      </rPr>
      <t>If other, please explain below.</t>
    </r>
  </si>
  <si>
    <t>3. When were lead service lines banned in your system? Reference the state or local ordinance that banned the use of lead in your system.</t>
  </si>
  <si>
    <r>
      <t>Describe your inventory format in the space provided below</t>
    </r>
    <r>
      <rPr>
        <sz val="11"/>
        <rFont val="Calibri"/>
        <family val="2"/>
        <scheme val="minor"/>
      </rPr>
      <t xml:space="preserve"> (</t>
    </r>
    <r>
      <rPr>
        <i/>
        <sz val="11"/>
        <rFont val="Calibri"/>
        <family val="2"/>
        <scheme val="minor"/>
      </rPr>
      <t>e.g.</t>
    </r>
    <r>
      <rPr>
        <sz val="11"/>
        <rFont val="Calibri"/>
        <family val="2"/>
        <scheme val="minor"/>
      </rPr>
      <t xml:space="preserve">, the </t>
    </r>
    <r>
      <rPr>
        <b/>
        <sz val="11"/>
        <rFont val="Calibri"/>
        <family val="2"/>
        <scheme val="minor"/>
      </rPr>
      <t>Detailed Inventory</t>
    </r>
    <r>
      <rPr>
        <sz val="11"/>
        <rFont val="Calibri"/>
        <family val="2"/>
        <scheme val="minor"/>
      </rPr>
      <t xml:space="preserve"> worksheet, custom spreadsheet, GIS map). Pr</t>
    </r>
    <r>
      <rPr>
        <sz val="11"/>
        <color theme="1"/>
        <rFont val="Calibri"/>
        <family val="2"/>
        <scheme val="minor"/>
      </rPr>
      <t xml:space="preserve">ovide the filename and/or web </t>
    </r>
    <r>
      <rPr>
        <sz val="11"/>
        <rFont val="Calibri"/>
        <family val="2"/>
        <scheme val="minor"/>
      </rPr>
      <t xml:space="preserve">address </t>
    </r>
    <r>
      <rPr>
        <sz val="11"/>
        <color theme="1"/>
        <rFont val="Calibri"/>
        <family val="2"/>
        <scheme val="minor"/>
      </rPr>
      <t xml:space="preserve">if applicable. </t>
    </r>
  </si>
  <si>
    <t>Statistical analysis or predictive models</t>
  </si>
  <si>
    <t>Field inspection</t>
  </si>
  <si>
    <t>Water sampling</t>
  </si>
  <si>
    <t>Table 3.1. Inventory Summary by Ownership</t>
  </si>
  <si>
    <t>Table 3.2. Inventory Summary Total</t>
  </si>
  <si>
    <t xml:space="preserve">Non-Lead - Other  </t>
  </si>
  <si>
    <t>Lead Gooseneck/Fitting</t>
  </si>
  <si>
    <t>3. How did you prioritize locations for service line materials investigations? For example, did you consider environmental justice and/or sensitive populations, did you use predictive modeling, and/or did you target areas with high number of unknowns?</t>
  </si>
  <si>
    <t>If "Other", please explain:</t>
  </si>
  <si>
    <t xml:space="preserve">          Water Quality Sampling - Flushed</t>
  </si>
  <si>
    <t xml:space="preserve">          Other</t>
  </si>
  <si>
    <t xml:space="preserve">          Water Quality Sampling - Targeted</t>
  </si>
  <si>
    <t xml:space="preserve">          Customer Self-Identification</t>
  </si>
  <si>
    <t xml:space="preserve">          Water Quality Sampling - Other</t>
  </si>
  <si>
    <t>Part 3:  Service Line Investigations</t>
  </si>
  <si>
    <t xml:space="preserve">    If "Yes", please describe:</t>
  </si>
  <si>
    <t>Select "Yes" or "No"</t>
  </si>
  <si>
    <t xml:space="preserve">          Service line repair or replacement</t>
  </si>
  <si>
    <t xml:space="preserve">          Backflow prevention device inspection</t>
  </si>
  <si>
    <t xml:space="preserve">          Water meter repair or replacement</t>
  </si>
  <si>
    <t xml:space="preserve">          Water main repair or replacement</t>
  </si>
  <si>
    <t xml:space="preserve">          Water meter reading</t>
  </si>
  <si>
    <t xml:space="preserve">1. During which normal operating activities are you collecting information on service line material? Check all that apply. </t>
  </si>
  <si>
    <t>Part 2: Identifying Service Line Material During Normal Operations</t>
  </si>
  <si>
    <t>Type of Record</t>
  </si>
  <si>
    <t xml:space="preserve">Part 1: Historical Records Review </t>
  </si>
  <si>
    <t>Inventory Methodology</t>
  </si>
  <si>
    <t>If "Other", please describe:</t>
  </si>
  <si>
    <t xml:space="preserve">          Hard copy information available in water system office</t>
  </si>
  <si>
    <t xml:space="preserve">          Information on water utility mailings or newsletter</t>
  </si>
  <si>
    <t xml:space="preserve">          Printed tabular data</t>
  </si>
  <si>
    <t xml:space="preserve">          Printed service line map</t>
  </si>
  <si>
    <t xml:space="preserve">          Online spreadsheet</t>
  </si>
  <si>
    <t xml:space="preserve">          Static online map</t>
  </si>
  <si>
    <t xml:space="preserve">          Interactive online map</t>
  </si>
  <si>
    <r>
      <t xml:space="preserve">3. How are you making your inventory publicly accessible? Check all that apply. </t>
    </r>
    <r>
      <rPr>
        <i/>
        <sz val="11"/>
        <color theme="1"/>
        <rFont val="Calibri"/>
        <family val="2"/>
        <scheme val="minor"/>
      </rPr>
      <t xml:space="preserve">Remember that if your system serves &gt; 50,000 people, you </t>
    </r>
    <r>
      <rPr>
        <b/>
        <i/>
        <sz val="11"/>
        <color theme="1"/>
        <rFont val="Calibri"/>
        <family val="2"/>
        <scheme val="minor"/>
      </rPr>
      <t>must</t>
    </r>
    <r>
      <rPr>
        <i/>
        <sz val="11"/>
        <color theme="1"/>
        <rFont val="Calibri"/>
        <family val="2"/>
        <scheme val="minor"/>
      </rPr>
      <t xml:space="preserve"> provide the inventory online.</t>
    </r>
  </si>
  <si>
    <t xml:space="preserve">     If "No", explain. Remember that location identifiers are required for service lines that are lead and galvanized requiring replacement.</t>
  </si>
  <si>
    <r>
      <t xml:space="preserve">2.  Does </t>
    </r>
    <r>
      <rPr>
        <b/>
        <i/>
        <sz val="11"/>
        <color theme="1"/>
        <rFont val="Calibri"/>
        <family val="2"/>
        <scheme val="minor"/>
      </rPr>
      <t>every service line</t>
    </r>
    <r>
      <rPr>
        <sz val="11"/>
        <color theme="1"/>
        <rFont val="Calibri"/>
        <family val="2"/>
        <scheme val="minor"/>
      </rPr>
      <t xml:space="preserve"> have a location identifier?</t>
    </r>
  </si>
  <si>
    <t xml:space="preserve">            Other</t>
  </si>
  <si>
    <t xml:space="preserve">            GPS Coordinates</t>
  </si>
  <si>
    <t xml:space="preserve">            Landmark</t>
  </si>
  <si>
    <t xml:space="preserve">            Intersection</t>
  </si>
  <si>
    <t xml:space="preserve">            Block</t>
  </si>
  <si>
    <t xml:space="preserve">            Street</t>
  </si>
  <si>
    <t xml:space="preserve">            Address</t>
  </si>
  <si>
    <t>1. Select the location identifiers that you use for your service line inventory. Check all that apply.</t>
  </si>
  <si>
    <t>Public Accessibility Documentation</t>
  </si>
  <si>
    <t>Describe the Records Reviewed for Your Inventory</t>
  </si>
  <si>
    <t>Basis of Material Classification - System-Owned</t>
  </si>
  <si>
    <t xml:space="preserve">          Interpolation</t>
  </si>
  <si>
    <t xml:space="preserve">          Interviews</t>
  </si>
  <si>
    <t xml:space="preserve">2. If "Predictive Modeling" or "Interpolation," please briefly describe the model and inputs used. </t>
  </si>
  <si>
    <t>Title/Affiliation:</t>
  </si>
  <si>
    <t>Person Who Prepared Inventory (if different from above)</t>
  </si>
  <si>
    <t>System Contact Person</t>
  </si>
  <si>
    <t>Zip Code:</t>
  </si>
  <si>
    <t>State:</t>
  </si>
  <si>
    <t>City or Town:</t>
  </si>
  <si>
    <t>Street or P.O. Box:</t>
  </si>
  <si>
    <t>Mailing Address</t>
  </si>
  <si>
    <t xml:space="preserve">                CWS                    NTNCWS</t>
  </si>
  <si>
    <t>PWS Type:</t>
  </si>
  <si>
    <t>Number of Service Connections:</t>
  </si>
  <si>
    <t>Population Served (number of people):</t>
  </si>
  <si>
    <t>PWSID:</t>
  </si>
  <si>
    <t>Water System Name:</t>
  </si>
  <si>
    <t>Facility Information</t>
  </si>
  <si>
    <t>PWS Information</t>
  </si>
  <si>
    <t xml:space="preserve">1. Identify the service line investigation methods your system used to prepare the inventory (check all that apply). </t>
  </si>
  <si>
    <t>If "Other" or "Emerging Methods," please explain:</t>
  </si>
  <si>
    <t xml:space="preserve">          Visual Inspection</t>
  </si>
  <si>
    <t xml:space="preserve">          Emerging Methods</t>
  </si>
  <si>
    <t xml:space="preserve">          Pipe Diameter</t>
  </si>
  <si>
    <t xml:space="preserve">          Pipe Dating</t>
  </si>
  <si>
    <t xml:space="preserve">          Water Quality Sampling - Sequential</t>
  </si>
  <si>
    <r>
      <t xml:space="preserve">If you are using the </t>
    </r>
    <r>
      <rPr>
        <b/>
        <i/>
        <sz val="11"/>
        <rFont val="Calibri"/>
        <family val="2"/>
        <scheme val="minor"/>
      </rPr>
      <t>Detailed Inventory</t>
    </r>
    <r>
      <rPr>
        <i/>
        <sz val="11"/>
        <rFont val="Calibri"/>
        <family val="2"/>
        <scheme val="minor"/>
      </rPr>
      <t xml:space="preserve"> worksheet, the classifications you select in the Column "Entire Service Line Material Classification" will be used to calculate the total number of service lines for each of the four material classifications below. Otherwise, enter the number of service lines </t>
    </r>
    <r>
      <rPr>
        <sz val="11"/>
        <rFont val="Calibri"/>
        <family val="2"/>
        <scheme val="minor"/>
      </rPr>
      <t>blue- and aqua colored-cells</t>
    </r>
    <r>
      <rPr>
        <i/>
        <sz val="11"/>
        <rFont val="Calibri"/>
        <family val="2"/>
        <scheme val="minor"/>
      </rPr>
      <t xml:space="preserve">. </t>
    </r>
  </si>
  <si>
    <t xml:space="preserve">Lead Connector Present? </t>
  </si>
  <si>
    <t>The service line material is not known to be lead, GRR, or non-lead line. For the entire service line or a portion of it (in cases of split ownership), there is no evidence to support material classification.</t>
  </si>
  <si>
    <r>
      <t xml:space="preserve">1. Construction Records and Plumbing Codes
</t>
    </r>
    <r>
      <rPr>
        <i/>
        <sz val="11"/>
        <color theme="1"/>
        <rFont val="Calibri"/>
        <family val="2"/>
        <scheme val="minor"/>
      </rPr>
      <t>Examples: Local ordinance adopting an international plumbing code. Permits for replacing lead service lines.</t>
    </r>
  </si>
  <si>
    <r>
      <t xml:space="preserve">2. Water System Records
</t>
    </r>
    <r>
      <rPr>
        <i/>
        <sz val="11"/>
        <color theme="1"/>
        <rFont val="Calibri"/>
        <family val="2"/>
        <scheme val="minor"/>
      </rPr>
      <t>Examples: Capital improvement plans. Standard operating procedures. Engineering standards.</t>
    </r>
  </si>
  <si>
    <r>
      <t xml:space="preserve">3. Distribution System Inspections and Records
</t>
    </r>
    <r>
      <rPr>
        <i/>
        <sz val="11"/>
        <color theme="1"/>
        <rFont val="Calibri"/>
        <family val="2"/>
        <scheme val="minor"/>
      </rPr>
      <t xml:space="preserve">Examples: Distribution system maps. Tap cards. Service line repair/replacement records. Inspection records. Meter installation records. </t>
    </r>
  </si>
  <si>
    <t>4. Other Records</t>
  </si>
  <si>
    <t>Total Number of Service Lines</t>
  </si>
  <si>
    <t>Service Line Size (inches)</t>
  </si>
  <si>
    <t>Installation date is after state or local lead ban</t>
  </si>
  <si>
    <t>Other Locational Identifier</t>
  </si>
  <si>
    <t>Historical records</t>
  </si>
  <si>
    <r>
      <rPr>
        <b/>
        <sz val="11"/>
        <color theme="1"/>
        <rFont val="Calibri"/>
        <family val="2"/>
        <scheme val="minor"/>
      </rPr>
      <t xml:space="preserve">Purpose of this worksheet:  </t>
    </r>
    <r>
      <rPr>
        <sz val="11"/>
        <color theme="1"/>
        <rFont val="Calibri"/>
        <family val="2"/>
        <scheme val="minor"/>
      </rPr>
      <t>For water systems to document basic system information.</t>
    </r>
  </si>
  <si>
    <r>
      <rPr>
        <b/>
        <sz val="11"/>
        <color theme="1"/>
        <rFont val="Calibri"/>
        <family val="2"/>
        <scheme val="minor"/>
      </rPr>
      <t>Purpose of this worksheet:</t>
    </r>
    <r>
      <rPr>
        <sz val="11"/>
        <color theme="1"/>
        <rFont val="Calibri"/>
        <family val="2"/>
        <scheme val="minor"/>
      </rPr>
      <t xml:space="preserve"> For water systems to document the methods and resources they used to develop and update their inventory.</t>
    </r>
  </si>
  <si>
    <r>
      <rPr>
        <b/>
        <sz val="11"/>
        <rFont val="Calibri"/>
        <family val="2"/>
        <scheme val="minor"/>
      </rPr>
      <t>Purpose of this worksheet:</t>
    </r>
    <r>
      <rPr>
        <sz val="11"/>
        <rFont val="Calibri"/>
        <family val="2"/>
        <scheme val="minor"/>
      </rPr>
      <t xml:space="preserve"> For systems to provide documentation to states on how they met the public accessibility requirements of the LCRR. </t>
    </r>
  </si>
  <si>
    <t>Any portion of the service line is known to be made of lead.</t>
  </si>
  <si>
    <t>Total</t>
  </si>
  <si>
    <t xml:space="preserve">          Predictive Models or Statistical Analysis</t>
  </si>
  <si>
    <t>2. Did you develop or revise standard operating procedures to collect service line material information during normal operation?</t>
  </si>
  <si>
    <t>A short section of piping, typically not exceeding two feet, which can be bent and used for connections between rigid service piping.</t>
  </si>
  <si>
    <t>Non-lead - Copper</t>
  </si>
  <si>
    <t>Non-lead - Other</t>
  </si>
  <si>
    <t>Non-lead - Plastic</t>
  </si>
  <si>
    <t>Non-lead</t>
  </si>
  <si>
    <t xml:space="preserve">Lead </t>
  </si>
  <si>
    <t>Entire Service Line Classification</t>
  </si>
  <si>
    <t>If Material Anything Other than "Lead" in Column E,
Was Material Ever Previously Lead?</t>
  </si>
  <si>
    <t xml:space="preserve">Non-lead </t>
  </si>
  <si>
    <t>Customer-Owned Service Line Material Classification</t>
  </si>
  <si>
    <t>Test Box (Use Dropdown for columns G, H, and I and column J will autopopulate)</t>
  </si>
  <si>
    <t xml:space="preserve">This summary table is for reporting material for the entire service line connecting the water main to the customer's plumbing. See the Section 4 of the Inventory Instructions or Exhibit 2-2 of U.S. EPA's Guidance for Developing and Maintaining a Service Line Inventory (US EPA, 2022). </t>
  </si>
  <si>
    <t>No, Was Present in the Past</t>
  </si>
  <si>
    <t>Don't Know</t>
  </si>
  <si>
    <t>Error Count:</t>
  </si>
  <si>
    <t>Rows Missing Information:</t>
  </si>
  <si>
    <t>Interpolation</t>
  </si>
  <si>
    <t>Missing Information</t>
  </si>
  <si>
    <t>Service line diameter 4 inches or greater</t>
  </si>
  <si>
    <t>Other (Explain in Notes)</t>
  </si>
  <si>
    <t xml:space="preserve">Unique Service Line ID </t>
  </si>
  <si>
    <t>Unique ID</t>
  </si>
  <si>
    <t>Not Valid</t>
  </si>
  <si>
    <t>If Material Anything Other than "Lead" in Column E,Was Material Ever Previously Lead?</t>
  </si>
  <si>
    <r>
      <t xml:space="preserve">Entire Service Line
Material Classification </t>
    </r>
    <r>
      <rPr>
        <b/>
        <u/>
        <sz val="12"/>
        <rFont val="Calibri"/>
        <family val="2"/>
        <scheme val="minor"/>
      </rPr>
      <t xml:space="preserve">(if error or"Missing Information" appears, ensure all required columns are filled correctly. See instructions) </t>
    </r>
  </si>
  <si>
    <r>
      <rPr>
        <b/>
        <sz val="11"/>
        <rFont val="Calibri"/>
        <family val="2"/>
        <scheme val="minor"/>
      </rPr>
      <t xml:space="preserve">Purpose of this worksheet: </t>
    </r>
    <r>
      <rPr>
        <sz val="11"/>
        <rFont val="Calibri"/>
        <family val="2"/>
        <scheme val="minor"/>
      </rPr>
      <t xml:space="preserve"> For water systems to provide a summary of their service line inventory, including information on ownership, inventory format, and the number of service lines for each of the four required materials classifications.
Note that water systems may submit their completed LCRR initial inventories before October 16, 2024. Pursuant to 40 CFR 141.85(e), water systems must provide public notification to customers served by lead, galvanized requiring replacement, and/or lead status unknown service lines within 30 days after DDW’s approval of the completed inventory. DDW will notify water systems by email when their inventory submission is approved. </t>
    </r>
  </si>
  <si>
    <r>
      <t xml:space="preserve">Upstream/System-Owned Portion </t>
    </r>
    <r>
      <rPr>
        <sz val="20"/>
        <rFont val="Calibri"/>
        <family val="2"/>
        <scheme val="minor"/>
      </rPr>
      <t>(closest to source/water main)</t>
    </r>
  </si>
  <si>
    <r>
      <t xml:space="preserve">Downstream/Customer-Owned Portion </t>
    </r>
    <r>
      <rPr>
        <sz val="20"/>
        <rFont val="Calibri"/>
        <family val="2"/>
        <scheme val="minor"/>
      </rPr>
      <t>(closest to building plumbing)</t>
    </r>
  </si>
  <si>
    <r>
      <rPr>
        <b/>
        <sz val="11"/>
        <rFont val="Calibri"/>
        <family val="2"/>
        <scheme val="minor"/>
      </rPr>
      <t>Purpose of this worksheet:</t>
    </r>
    <r>
      <rPr>
        <sz val="11"/>
        <rFont val="Calibri"/>
        <family val="2"/>
        <scheme val="minor"/>
      </rPr>
      <t xml:space="preserve"> To provide a template for water systems to track materials for each service line in their distribution system. 
</t>
    </r>
    <r>
      <rPr>
        <b/>
        <sz val="11"/>
        <rFont val="Calibri"/>
        <family val="2"/>
        <scheme val="minor"/>
      </rPr>
      <t>General Instructions:</t>
    </r>
    <r>
      <rPr>
        <sz val="11"/>
        <rFont val="Calibri"/>
        <family val="2"/>
        <scheme val="minor"/>
      </rPr>
      <t xml:space="preserve"> Each row in this worksheet represents one service line connecting the water main to the customer's plumbing. The columns with the aqua shading are required for the Inventory Summary tab. Note that users can freeze panes to enable them to see the headings and notes when entering data. The worksheet includes examples rows and is formatted for approximately 100 entries. Please refer to the </t>
    </r>
    <r>
      <rPr>
        <b/>
        <sz val="11"/>
        <color rgb="FFFF0000"/>
        <rFont val="Calibri"/>
        <family val="2"/>
        <scheme val="minor"/>
      </rPr>
      <t>red</t>
    </r>
    <r>
      <rPr>
        <sz val="11"/>
        <rFont val="Calibri"/>
        <family val="2"/>
        <scheme val="minor"/>
      </rPr>
      <t xml:space="preserve"> triangle in the upper corner for additional instructions.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</si>
</sst>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mm/dd/yy;@"/>
  </numFmts>
  <fonts count="41" x14ac:knownFonts="1">
    <font>
      <sz val="11"/>
      <color theme="1"/>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b/>
      <i/>
      <sz val="11"/>
      <color theme="1"/>
      <name val="Calibri"/>
      <family val="2"/>
      <scheme val="minor"/>
    </font>
    <font>
      <i/>
      <sz val="11"/>
      <name val="Calibri"/>
      <family val="2"/>
      <scheme val="minor"/>
    </font>
    <font>
      <b/>
      <i/>
      <sz val="11"/>
      <name val="Calibri"/>
      <family val="2"/>
      <scheme val="minor"/>
    </font>
    <font>
      <sz val="10"/>
      <color theme="1"/>
      <name val="Calibri"/>
      <family val="2"/>
      <scheme val="minor"/>
    </font>
    <font>
      <b/>
      <sz val="11"/>
      <name val="Calibri"/>
      <family val="2"/>
      <scheme val="minor"/>
    </font>
    <font>
      <sz val="11"/>
      <name val="Calibri"/>
      <family val="2"/>
      <scheme val="minor"/>
    </font>
    <font>
      <b/>
      <sz val="11"/>
      <color rgb="FFFF0000"/>
      <name val="Calibri"/>
      <family val="2"/>
      <scheme val="minor"/>
    </font>
    <font>
      <b/>
      <sz val="11"/>
      <color theme="0"/>
      <name val="Calibri"/>
      <family val="2"/>
      <scheme val="minor"/>
    </font>
    <font>
      <b/>
      <sz val="20"/>
      <color theme="0"/>
      <name val="Calibri Light"/>
      <family val="2"/>
      <scheme val="major"/>
    </font>
    <font>
      <i/>
      <sz val="11"/>
      <color theme="1"/>
      <name val="Calibri"/>
      <family val="2"/>
      <scheme val="minor"/>
    </font>
    <font>
      <b/>
      <sz val="12"/>
      <color theme="0"/>
      <name val="Calibri"/>
      <family val="2"/>
      <scheme val="minor"/>
    </font>
    <font>
      <sz val="10"/>
      <name val="Calibri"/>
      <family val="2"/>
      <scheme val="minor"/>
    </font>
    <font>
      <sz val="11"/>
      <color theme="4"/>
      <name val="Calibri"/>
      <family val="2"/>
      <scheme val="minor"/>
    </font>
    <font>
      <b/>
      <vertAlign val="superscript"/>
      <sz val="12"/>
      <color theme="0"/>
      <name val="Calibri"/>
      <family val="2"/>
      <scheme val="minor"/>
    </font>
    <font>
      <i/>
      <sz val="10"/>
      <color rgb="FFFF0000"/>
      <name val="Calibri"/>
      <family val="2"/>
      <scheme val="minor"/>
    </font>
    <font>
      <u/>
      <sz val="10"/>
      <color theme="1"/>
      <name val="Calibri"/>
      <family val="2"/>
      <scheme val="minor"/>
    </font>
    <font>
      <u/>
      <sz val="11"/>
      <color theme="1"/>
      <name val="Calibri"/>
      <family val="2"/>
      <scheme val="minor"/>
    </font>
    <font>
      <strike/>
      <sz val="11"/>
      <color theme="1"/>
      <name val="Calibri"/>
      <family val="2"/>
      <scheme val="minor"/>
    </font>
    <font>
      <sz val="10"/>
      <color rgb="FFC00000"/>
      <name val="Calibri"/>
      <family val="2"/>
      <scheme val="minor"/>
    </font>
    <font>
      <sz val="11"/>
      <color theme="1"/>
      <name val="Calibri"/>
      <family val="2"/>
      <scheme val="minor"/>
    </font>
    <font>
      <sz val="11"/>
      <color rgb="FF0070C0"/>
      <name val="Calibri"/>
      <family val="2"/>
      <scheme val="minor"/>
    </font>
    <font>
      <b/>
      <sz val="14"/>
      <color theme="1"/>
      <name val="Calibri"/>
      <family val="2"/>
      <scheme val="minor"/>
    </font>
    <font>
      <b/>
      <sz val="14"/>
      <color rgb="FFFF0000"/>
      <name val="Calibri"/>
      <family val="2"/>
      <scheme val="minor"/>
    </font>
    <font>
      <b/>
      <sz val="14"/>
      <name val="Calibri"/>
      <family val="2"/>
      <scheme val="minor"/>
    </font>
    <font>
      <i/>
      <sz val="12"/>
      <name val="Calibri"/>
      <family val="2"/>
      <scheme val="minor"/>
    </font>
    <font>
      <sz val="12"/>
      <name val="Calibri"/>
      <family val="2"/>
      <scheme val="minor"/>
    </font>
    <font>
      <b/>
      <sz val="20"/>
      <color theme="0"/>
      <name val="Calibri"/>
      <family val="2"/>
      <scheme val="minor"/>
    </font>
    <font>
      <b/>
      <sz val="20"/>
      <name val="Calibri"/>
      <family val="2"/>
      <scheme val="minor"/>
    </font>
    <font>
      <sz val="12"/>
      <color theme="1"/>
      <name val="Calibri"/>
      <family val="2"/>
      <scheme val="minor"/>
    </font>
    <font>
      <b/>
      <sz val="12"/>
      <name val="Calibri"/>
      <family val="2"/>
      <scheme val="minor"/>
    </font>
    <font>
      <b/>
      <u/>
      <sz val="12"/>
      <name val="Calibri"/>
      <family val="2"/>
      <scheme val="minor"/>
    </font>
    <font>
      <sz val="11"/>
      <color indexed="81"/>
      <name val="Calibri"/>
      <family val="2"/>
      <scheme val="minor"/>
    </font>
    <font>
      <b/>
      <sz val="11"/>
      <color indexed="81"/>
      <name val="Calibri"/>
      <family val="2"/>
      <scheme val="minor"/>
    </font>
    <font>
      <b/>
      <u/>
      <sz val="11"/>
      <color indexed="81"/>
      <name val="Calibri"/>
      <family val="2"/>
      <scheme val="minor"/>
    </font>
    <font>
      <b/>
      <sz val="9"/>
      <color indexed="81"/>
      <name val="Tahoma"/>
      <family val="2"/>
    </font>
    <font>
      <u/>
      <sz val="11"/>
      <color theme="10"/>
      <name val="Calibri"/>
      <family val="2"/>
      <scheme val="minor"/>
    </font>
    <font>
      <sz val="20"/>
      <name val="Calibri"/>
      <family val="2"/>
      <scheme val="minor"/>
    </font>
  </fonts>
  <fills count="17">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3"/>
        <bgColor indexed="64"/>
      </patternFill>
    </fill>
    <fill>
      <patternFill patternType="solid">
        <fgColor theme="1"/>
        <bgColor indexed="64"/>
      </patternFill>
    </fill>
    <fill>
      <patternFill patternType="solid">
        <fgColor rgb="FF162E51"/>
        <bgColor indexed="64"/>
      </patternFill>
    </fill>
    <fill>
      <patternFill patternType="solid">
        <fgColor rgb="FF005EA2"/>
        <bgColor indexed="64"/>
      </patternFill>
    </fill>
    <fill>
      <patternFill patternType="solid">
        <fgColor rgb="FFD9E8F6"/>
        <bgColor indexed="64"/>
      </patternFill>
    </fill>
    <fill>
      <patternFill patternType="solid">
        <fgColor rgb="FF97D4EA"/>
        <bgColor indexed="64"/>
      </patternFill>
    </fill>
    <fill>
      <patternFill patternType="solid">
        <fgColor rgb="FF97D4E4"/>
        <bgColor indexed="64"/>
      </patternFill>
    </fill>
    <fill>
      <patternFill patternType="solid">
        <fgColor rgb="FFF0F0F0"/>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0" tint="-0.249977111117893"/>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theme="0"/>
      </left>
      <right style="thin">
        <color theme="0"/>
      </right>
      <top style="thin">
        <color theme="0"/>
      </top>
      <bottom style="thin">
        <color theme="0"/>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auto="1"/>
      </left>
      <right/>
      <top style="thin">
        <color theme="1"/>
      </top>
      <bottom style="thin">
        <color theme="1"/>
      </bottom>
      <diagonal/>
    </border>
    <border>
      <left style="thin">
        <color indexed="64"/>
      </left>
      <right/>
      <top/>
      <bottom style="medium">
        <color indexed="64"/>
      </bottom>
      <diagonal/>
    </border>
    <border>
      <left/>
      <right/>
      <top/>
      <bottom style="medium">
        <color indexed="64"/>
      </bottom>
      <diagonal/>
    </border>
    <border>
      <left style="hair">
        <color indexed="64"/>
      </left>
      <right style="hair">
        <color indexed="64"/>
      </right>
      <top style="hair">
        <color auto="1"/>
      </top>
      <bottom style="hair">
        <color auto="1"/>
      </bottom>
      <diagonal/>
    </border>
    <border>
      <left style="hair">
        <color indexed="64"/>
      </left>
      <right/>
      <top style="hair">
        <color auto="1"/>
      </top>
      <bottom style="hair">
        <color auto="1"/>
      </bottom>
      <diagonal/>
    </border>
    <border>
      <left style="thin">
        <color indexed="64"/>
      </left>
      <right style="hair">
        <color indexed="64"/>
      </right>
      <top style="hair">
        <color auto="1"/>
      </top>
      <bottom style="hair">
        <color auto="1"/>
      </bottom>
      <diagonal/>
    </border>
    <border>
      <left style="hair">
        <color indexed="64"/>
      </left>
      <right style="thin">
        <color indexed="64"/>
      </right>
      <top style="hair">
        <color auto="1"/>
      </top>
      <bottom style="hair">
        <color auto="1"/>
      </bottom>
      <diagonal/>
    </border>
    <border>
      <left style="thin">
        <color indexed="64"/>
      </left>
      <right style="thin">
        <color rgb="FFF8F8F8"/>
      </right>
      <top style="thin">
        <color indexed="64"/>
      </top>
      <bottom/>
      <diagonal/>
    </border>
    <border>
      <left style="thin">
        <color rgb="FFF8F8F8"/>
      </left>
      <right style="thin">
        <color rgb="FFF8F8F8"/>
      </right>
      <top style="thin">
        <color indexed="64"/>
      </top>
      <bottom/>
      <diagonal/>
    </border>
    <border>
      <left style="thin">
        <color indexed="64"/>
      </left>
      <right style="thin">
        <color rgb="FFF8F8F8"/>
      </right>
      <top/>
      <bottom/>
      <diagonal/>
    </border>
    <border>
      <left style="thin">
        <color rgb="FFF8F8F8"/>
      </left>
      <right style="thin">
        <color rgb="FFF8F8F8"/>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theme="1"/>
      </top>
      <bottom/>
      <diagonal/>
    </border>
    <border>
      <left/>
      <right style="thin">
        <color auto="1"/>
      </right>
      <top style="thin">
        <color theme="1"/>
      </top>
      <bottom style="thin">
        <color theme="1"/>
      </bottom>
      <diagonal/>
    </border>
    <border>
      <left style="thin">
        <color rgb="FFF8F8F8"/>
      </left>
      <right/>
      <top style="thin">
        <color indexed="64"/>
      </top>
      <bottom/>
      <diagonal/>
    </border>
    <border>
      <left style="medium">
        <color indexed="64"/>
      </left>
      <right/>
      <top/>
      <bottom style="medium">
        <color indexed="64"/>
      </bottom>
      <diagonal/>
    </border>
    <border>
      <left style="medium">
        <color indexed="64"/>
      </left>
      <right/>
      <top/>
      <bottom/>
      <diagonal/>
    </border>
    <border>
      <left/>
      <right/>
      <top style="medium">
        <color indexed="64"/>
      </top>
      <bottom/>
      <diagonal/>
    </border>
    <border>
      <left style="thin">
        <color rgb="FFF8F8F8"/>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4">
    <xf numFmtId="0" fontId="0" fillId="0" borderId="0"/>
    <xf numFmtId="0" fontId="11" fillId="5" borderId="19">
      <alignment horizontal="center" vertical="center" wrapText="1"/>
    </xf>
    <xf numFmtId="43" fontId="23" fillId="0" borderId="0" applyFont="0" applyFill="0" applyBorder="0" applyAlignment="0" applyProtection="0"/>
    <xf numFmtId="0" fontId="39" fillId="0" borderId="0" applyNumberFormat="0" applyFill="0" applyBorder="0" applyAlignment="0" applyProtection="0"/>
  </cellStyleXfs>
  <cellXfs count="327">
    <xf numFmtId="0" fontId="0" fillId="0" borderId="0" xfId="0"/>
    <xf numFmtId="0" fontId="0" fillId="0" borderId="0" xfId="0" applyAlignment="1">
      <alignment vertical="center"/>
    </xf>
    <xf numFmtId="0" fontId="2" fillId="0" borderId="1" xfId="0" applyFont="1" applyBorder="1" applyAlignment="1">
      <alignment horizontal="left" vertical="center" wrapText="1" indent="1"/>
    </xf>
    <xf numFmtId="0" fontId="0" fillId="2" borderId="0" xfId="0" applyFill="1"/>
    <xf numFmtId="0" fontId="9" fillId="2" borderId="0" xfId="0" applyFont="1" applyFill="1" applyAlignment="1">
      <alignment vertical="center"/>
    </xf>
    <xf numFmtId="0" fontId="3" fillId="2" borderId="0" xfId="0" applyFont="1" applyFill="1"/>
    <xf numFmtId="0" fontId="1" fillId="0" borderId="0" xfId="0" applyFont="1"/>
    <xf numFmtId="0" fontId="13" fillId="2" borderId="0" xfId="0" applyFont="1" applyFill="1" applyAlignment="1" applyProtection="1">
      <alignment horizontal="center" vertical="center" wrapText="1" readingOrder="1"/>
      <protection locked="0"/>
    </xf>
    <xf numFmtId="0" fontId="0" fillId="2" borderId="0" xfId="0" applyFill="1" applyAlignment="1">
      <alignment vertical="center"/>
    </xf>
    <xf numFmtId="0" fontId="2" fillId="2" borderId="0" xfId="0" applyFont="1" applyFill="1"/>
    <xf numFmtId="0" fontId="1" fillId="2" borderId="0" xfId="0" applyFont="1" applyFill="1"/>
    <xf numFmtId="0" fontId="1" fillId="0" borderId="0" xfId="0" applyFont="1" applyAlignment="1">
      <alignment vertical="center"/>
    </xf>
    <xf numFmtId="0" fontId="13" fillId="0" borderId="0" xfId="0" applyFont="1" applyAlignment="1" applyProtection="1">
      <alignment horizontal="center" vertical="center" wrapText="1" readingOrder="1"/>
      <protection locked="0"/>
    </xf>
    <xf numFmtId="0" fontId="0" fillId="3" borderId="0" xfId="0" applyFill="1"/>
    <xf numFmtId="0" fontId="2" fillId="0" borderId="5" xfId="0" applyFont="1" applyBorder="1" applyAlignment="1">
      <alignment horizontal="center" vertical="center" wrapText="1"/>
    </xf>
    <xf numFmtId="164" fontId="0" fillId="2" borderId="0" xfId="0" applyNumberFormat="1" applyFill="1" applyAlignment="1">
      <alignment horizontal="left" vertical="center"/>
    </xf>
    <xf numFmtId="0" fontId="2" fillId="0" borderId="22" xfId="0" applyFont="1" applyBorder="1"/>
    <xf numFmtId="0" fontId="0" fillId="2" borderId="0" xfId="0" applyFill="1" applyAlignment="1">
      <alignment horizontal="left" vertical="center" wrapText="1"/>
    </xf>
    <xf numFmtId="0" fontId="13" fillId="2" borderId="0" xfId="0" applyFont="1" applyFill="1" applyAlignment="1">
      <alignment horizontal="left" vertical="center"/>
    </xf>
    <xf numFmtId="0" fontId="13" fillId="2" borderId="9" xfId="0" applyFont="1" applyFill="1" applyBorder="1" applyAlignment="1">
      <alignment horizontal="left" vertical="center"/>
    </xf>
    <xf numFmtId="0" fontId="11" fillId="6" borderId="0" xfId="0" applyFont="1" applyFill="1"/>
    <xf numFmtId="0" fontId="0" fillId="6" borderId="0" xfId="0" applyFill="1"/>
    <xf numFmtId="0" fontId="11" fillId="6" borderId="15" xfId="0" applyFont="1" applyFill="1" applyBorder="1"/>
    <xf numFmtId="0" fontId="0" fillId="0" borderId="15" xfId="0" applyBorder="1"/>
    <xf numFmtId="0" fontId="2" fillId="0" borderId="15" xfId="0" applyFont="1" applyBorder="1"/>
    <xf numFmtId="0" fontId="2" fillId="0" borderId="0" xfId="0" applyFont="1" applyAlignment="1">
      <alignment wrapText="1"/>
    </xf>
    <xf numFmtId="0" fontId="16" fillId="0" borderId="0" xfId="0" applyFont="1" applyAlignment="1">
      <alignment vertical="center"/>
    </xf>
    <xf numFmtId="0" fontId="9" fillId="0" borderId="0" xfId="0" applyFont="1"/>
    <xf numFmtId="0" fontId="2" fillId="0" borderId="1" xfId="0" applyFont="1" applyBorder="1" applyAlignment="1">
      <alignment horizontal="center" vertical="center" wrapText="1"/>
    </xf>
    <xf numFmtId="0" fontId="0" fillId="2" borderId="8" xfId="0" applyFill="1" applyBorder="1" applyAlignment="1">
      <alignment horizontal="left" vertical="center" wrapText="1"/>
    </xf>
    <xf numFmtId="0" fontId="5" fillId="9" borderId="25" xfId="0" applyFont="1" applyFill="1" applyBorder="1" applyAlignment="1" applyProtection="1">
      <alignment horizontal="center" vertical="center" wrapText="1" readingOrder="1"/>
      <protection locked="0"/>
    </xf>
    <xf numFmtId="0" fontId="5" fillId="9" borderId="26" xfId="0" applyFont="1" applyFill="1" applyBorder="1" applyAlignment="1" applyProtection="1">
      <alignment horizontal="center" vertical="center" wrapText="1" readingOrder="1"/>
      <protection locked="0"/>
    </xf>
    <xf numFmtId="0" fontId="2" fillId="2" borderId="9" xfId="0" applyFont="1" applyFill="1" applyBorder="1" applyAlignment="1">
      <alignment horizontal="right" vertical="center" wrapText="1"/>
    </xf>
    <xf numFmtId="3" fontId="0" fillId="2" borderId="7" xfId="0" applyNumberFormat="1" applyFill="1" applyBorder="1" applyAlignment="1">
      <alignment horizontal="right" vertical="center"/>
    </xf>
    <xf numFmtId="0" fontId="0" fillId="0" borderId="0" xfId="0" applyProtection="1">
      <protection locked="0"/>
    </xf>
    <xf numFmtId="0" fontId="7" fillId="0" borderId="0" xfId="0" applyFont="1"/>
    <xf numFmtId="0" fontId="18" fillId="0" borderId="0" xfId="0" applyFont="1"/>
    <xf numFmtId="0" fontId="19" fillId="0" borderId="0" xfId="0" applyFont="1" applyAlignment="1">
      <alignment wrapText="1"/>
    </xf>
    <xf numFmtId="0" fontId="7" fillId="0" borderId="0" xfId="0" applyFont="1" applyAlignment="1">
      <alignment wrapText="1"/>
    </xf>
    <xf numFmtId="0" fontId="0" fillId="0" borderId="0" xfId="0" applyAlignment="1">
      <alignment wrapText="1"/>
    </xf>
    <xf numFmtId="0" fontId="20" fillId="0" borderId="0" xfId="0" applyFont="1"/>
    <xf numFmtId="0" fontId="5" fillId="0" borderId="0" xfId="0" applyFont="1" applyAlignment="1">
      <alignment horizontal="left" vertical="center" wrapText="1"/>
    </xf>
    <xf numFmtId="0" fontId="10" fillId="0" borderId="0" xfId="0" applyFont="1"/>
    <xf numFmtId="0" fontId="14" fillId="0" borderId="0" xfId="0" applyFont="1" applyAlignment="1">
      <alignment vertical="center"/>
    </xf>
    <xf numFmtId="0" fontId="14" fillId="7" borderId="14" xfId="0" applyFont="1" applyFill="1" applyBorder="1" applyAlignment="1">
      <alignment vertical="center"/>
    </xf>
    <xf numFmtId="0" fontId="14" fillId="7" borderId="0" xfId="0" applyFont="1" applyFill="1" applyAlignment="1">
      <alignment vertical="center"/>
    </xf>
    <xf numFmtId="0" fontId="2" fillId="0" borderId="0" xfId="0" applyFont="1" applyAlignment="1">
      <alignment horizontal="center" vertical="center" wrapText="1"/>
    </xf>
    <xf numFmtId="0" fontId="2" fillId="0" borderId="11" xfId="0" applyFont="1" applyBorder="1" applyAlignment="1">
      <alignment horizontal="center" vertical="center" wrapText="1"/>
    </xf>
    <xf numFmtId="0" fontId="2" fillId="0" borderId="33" xfId="0" applyFont="1" applyBorder="1" applyAlignment="1">
      <alignment horizontal="left" vertical="center" wrapText="1" indent="1"/>
    </xf>
    <xf numFmtId="0" fontId="2" fillId="0" borderId="34" xfId="0" applyFont="1" applyBorder="1" applyAlignment="1">
      <alignment horizontal="left" vertical="center" wrapText="1" indent="1"/>
    </xf>
    <xf numFmtId="0" fontId="0" fillId="0" borderId="0" xfId="0" applyAlignment="1">
      <alignment horizontal="left" vertical="center" wrapText="1"/>
    </xf>
    <xf numFmtId="0" fontId="0" fillId="2" borderId="15" xfId="0" applyFill="1" applyBorder="1"/>
    <xf numFmtId="0" fontId="0" fillId="2" borderId="14" xfId="0" applyFill="1" applyBorder="1" applyAlignment="1">
      <alignment vertical="center" wrapText="1"/>
    </xf>
    <xf numFmtId="0" fontId="0" fillId="2" borderId="0" xfId="0" applyFill="1" applyAlignment="1">
      <alignment vertical="center" wrapText="1"/>
    </xf>
    <xf numFmtId="0" fontId="16" fillId="0" borderId="0" xfId="0" applyFont="1"/>
    <xf numFmtId="0" fontId="0" fillId="2" borderId="15" xfId="0" applyFill="1" applyBorder="1" applyAlignment="1">
      <alignment vertical="center" wrapText="1"/>
    </xf>
    <xf numFmtId="0" fontId="9" fillId="2" borderId="15" xfId="0" applyFont="1" applyFill="1" applyBorder="1" applyAlignment="1">
      <alignment horizontal="left" vertical="center" wrapText="1"/>
    </xf>
    <xf numFmtId="0" fontId="9" fillId="2" borderId="14" xfId="0" applyFont="1" applyFill="1" applyBorder="1" applyAlignment="1">
      <alignment horizontal="left" vertical="center" wrapText="1"/>
    </xf>
    <xf numFmtId="0" fontId="1" fillId="2" borderId="0" xfId="0" applyFont="1" applyFill="1" applyAlignment="1">
      <alignment vertical="center"/>
    </xf>
    <xf numFmtId="0" fontId="0" fillId="0" borderId="0" xfId="0" applyAlignment="1">
      <alignment vertical="top"/>
    </xf>
    <xf numFmtId="0" fontId="0" fillId="2" borderId="0" xfId="0" applyFill="1" applyAlignment="1">
      <alignment vertical="top"/>
    </xf>
    <xf numFmtId="0" fontId="1" fillId="0" borderId="0" xfId="0" applyFont="1" applyAlignment="1">
      <alignment vertical="top"/>
    </xf>
    <xf numFmtId="0" fontId="13" fillId="9" borderId="7" xfId="0" applyFont="1" applyFill="1" applyBorder="1" applyAlignment="1" applyProtection="1">
      <alignment horizontal="left" vertical="top" wrapText="1"/>
      <protection locked="0"/>
    </xf>
    <xf numFmtId="0" fontId="0" fillId="2" borderId="15" xfId="0" applyFill="1" applyBorder="1" applyAlignment="1">
      <alignment horizontal="left" vertical="top" wrapText="1"/>
    </xf>
    <xf numFmtId="0" fontId="0" fillId="2" borderId="0" xfId="0" applyFill="1" applyAlignment="1">
      <alignment horizontal="left" vertical="top" wrapText="1"/>
    </xf>
    <xf numFmtId="0" fontId="0" fillId="2" borderId="14" xfId="0" applyFill="1" applyBorder="1" applyAlignment="1">
      <alignment horizontal="left" vertical="top" wrapText="1"/>
    </xf>
    <xf numFmtId="0" fontId="16" fillId="0" borderId="0" xfId="0" applyFont="1" applyAlignment="1">
      <alignment vertical="top"/>
    </xf>
    <xf numFmtId="0" fontId="0" fillId="2" borderId="9" xfId="0" applyFill="1" applyBorder="1" applyAlignment="1">
      <alignment horizontal="left" vertical="top" wrapText="1"/>
    </xf>
    <xf numFmtId="0" fontId="13" fillId="2" borderId="9" xfId="0" applyFont="1" applyFill="1" applyBorder="1" applyAlignment="1">
      <alignment vertical="top" wrapText="1"/>
    </xf>
    <xf numFmtId="0" fontId="2" fillId="2" borderId="9" xfId="0" applyFont="1" applyFill="1" applyBorder="1" applyAlignment="1">
      <alignment vertical="top" wrapText="1"/>
    </xf>
    <xf numFmtId="0" fontId="0" fillId="0" borderId="1" xfId="0" applyBorder="1" applyAlignment="1">
      <alignment vertical="top" wrapText="1"/>
    </xf>
    <xf numFmtId="0" fontId="11" fillId="8" borderId="1" xfId="0" applyFont="1" applyFill="1" applyBorder="1" applyAlignment="1">
      <alignment horizontal="center" vertical="center"/>
    </xf>
    <xf numFmtId="0" fontId="24" fillId="0" borderId="0" xfId="0" applyFont="1"/>
    <xf numFmtId="0" fontId="0" fillId="2" borderId="36" xfId="0" applyFill="1" applyBorder="1"/>
    <xf numFmtId="0" fontId="0" fillId="0" borderId="0" xfId="0" applyAlignment="1">
      <alignment horizontal="left" vertical="center" wrapText="1" indent="1"/>
    </xf>
    <xf numFmtId="0" fontId="0" fillId="2" borderId="0" xfId="0" applyFill="1" applyAlignment="1">
      <alignment vertical="top" wrapText="1"/>
    </xf>
    <xf numFmtId="0" fontId="0" fillId="2" borderId="15" xfId="0" applyFill="1" applyBorder="1" applyAlignment="1">
      <alignment vertical="top" wrapText="1"/>
    </xf>
    <xf numFmtId="0" fontId="0" fillId="2" borderId="14" xfId="0" applyFill="1" applyBorder="1" applyAlignment="1">
      <alignment vertical="top" wrapText="1"/>
    </xf>
    <xf numFmtId="0" fontId="0" fillId="2" borderId="15" xfId="0" applyFill="1" applyBorder="1" applyAlignment="1">
      <alignment horizontal="left" vertical="center" wrapText="1"/>
    </xf>
    <xf numFmtId="0" fontId="13" fillId="3" borderId="7" xfId="0" applyFont="1" applyFill="1" applyBorder="1" applyAlignment="1" applyProtection="1">
      <alignment horizontal="left" vertical="top" wrapText="1"/>
      <protection locked="0"/>
    </xf>
    <xf numFmtId="0" fontId="5" fillId="11" borderId="25" xfId="0" applyFont="1" applyFill="1" applyBorder="1" applyAlignment="1" applyProtection="1">
      <alignment horizontal="center" vertical="center" wrapText="1" readingOrder="1"/>
      <protection locked="0"/>
    </xf>
    <xf numFmtId="0" fontId="9" fillId="2" borderId="0" xfId="0" applyFont="1" applyFill="1" applyAlignment="1">
      <alignment horizontal="left" vertical="center" wrapText="1"/>
    </xf>
    <xf numFmtId="0" fontId="9" fillId="2" borderId="0" xfId="0" applyFont="1" applyFill="1"/>
    <xf numFmtId="0" fontId="2" fillId="2" borderId="15" xfId="0" applyFont="1" applyFill="1" applyBorder="1" applyAlignment="1">
      <alignment horizontal="left" vertical="top"/>
    </xf>
    <xf numFmtId="0" fontId="0" fillId="2" borderId="0" xfId="0" applyFill="1" applyAlignment="1">
      <alignment horizontal="left" vertical="top"/>
    </xf>
    <xf numFmtId="0" fontId="0" fillId="2" borderId="15" xfId="0" applyFill="1" applyBorder="1" applyAlignment="1">
      <alignment horizontal="left" vertical="top"/>
    </xf>
    <xf numFmtId="0" fontId="8" fillId="3" borderId="12" xfId="0" applyFont="1" applyFill="1" applyBorder="1" applyAlignment="1" applyProtection="1">
      <alignment horizontal="left" vertical="center" wrapText="1"/>
      <protection locked="0"/>
    </xf>
    <xf numFmtId="0" fontId="8" fillId="3" borderId="4" xfId="0" applyFont="1" applyFill="1" applyBorder="1" applyAlignment="1" applyProtection="1">
      <alignment horizontal="left" vertical="center" wrapText="1"/>
      <protection locked="0"/>
    </xf>
    <xf numFmtId="0" fontId="9" fillId="2" borderId="7" xfId="0" applyFont="1" applyFill="1" applyBorder="1" applyAlignment="1">
      <alignment vertical="center" wrapText="1"/>
    </xf>
    <xf numFmtId="0" fontId="9" fillId="2" borderId="6" xfId="0" applyFont="1" applyFill="1" applyBorder="1" applyAlignment="1">
      <alignment vertical="center" wrapText="1"/>
    </xf>
    <xf numFmtId="0" fontId="9" fillId="3" borderId="4" xfId="0" applyFont="1" applyFill="1" applyBorder="1" applyAlignment="1" applyProtection="1">
      <alignment vertical="center" wrapText="1"/>
      <protection locked="0"/>
    </xf>
    <xf numFmtId="0" fontId="2" fillId="0" borderId="0" xfId="0" applyFont="1" applyAlignment="1">
      <alignment vertical="center"/>
    </xf>
    <xf numFmtId="0" fontId="10" fillId="0" borderId="0" xfId="0" applyFont="1" applyAlignment="1">
      <alignment vertical="center"/>
    </xf>
    <xf numFmtId="0" fontId="8" fillId="2" borderId="0" xfId="0" applyFont="1" applyFill="1" applyAlignment="1">
      <alignment vertical="center"/>
    </xf>
    <xf numFmtId="0" fontId="0" fillId="2" borderId="6" xfId="0" applyFill="1" applyBorder="1" applyAlignment="1">
      <alignment vertical="center"/>
    </xf>
    <xf numFmtId="0" fontId="0" fillId="0" borderId="6" xfId="0" applyBorder="1" applyAlignment="1">
      <alignment vertical="center"/>
    </xf>
    <xf numFmtId="0" fontId="0" fillId="2" borderId="16" xfId="0" applyFill="1" applyBorder="1" applyAlignment="1">
      <alignment vertical="center" wrapText="1"/>
    </xf>
    <xf numFmtId="0" fontId="0" fillId="2" borderId="16" xfId="0" applyFill="1" applyBorder="1" applyAlignment="1">
      <alignment vertical="center"/>
    </xf>
    <xf numFmtId="0" fontId="25" fillId="0" borderId="0" xfId="0" applyFont="1" applyAlignment="1">
      <alignment vertical="top" wrapText="1"/>
    </xf>
    <xf numFmtId="0" fontId="26" fillId="0" borderId="0" xfId="0" applyFont="1" applyAlignment="1">
      <alignment vertical="top" wrapText="1"/>
    </xf>
    <xf numFmtId="0" fontId="27" fillId="2" borderId="0" xfId="0" applyFont="1" applyFill="1" applyAlignment="1">
      <alignment vertical="top" wrapText="1"/>
    </xf>
    <xf numFmtId="0" fontId="0" fillId="2" borderId="13" xfId="0" applyFill="1" applyBorder="1"/>
    <xf numFmtId="0" fontId="0" fillId="3" borderId="9" xfId="0" applyFill="1" applyBorder="1"/>
    <xf numFmtId="0" fontId="0" fillId="4" borderId="0" xfId="0" applyFill="1"/>
    <xf numFmtId="0" fontId="0" fillId="4" borderId="40" xfId="0" applyFill="1" applyBorder="1"/>
    <xf numFmtId="0" fontId="0" fillId="4" borderId="13" xfId="0" applyFill="1" applyBorder="1"/>
    <xf numFmtId="0" fontId="0" fillId="4" borderId="9" xfId="0" applyFill="1" applyBorder="1"/>
    <xf numFmtId="0" fontId="9" fillId="13" borderId="15" xfId="0" applyFont="1" applyFill="1" applyBorder="1"/>
    <xf numFmtId="0" fontId="9" fillId="13" borderId="0" xfId="0" applyFont="1" applyFill="1"/>
    <xf numFmtId="0" fontId="9" fillId="13" borderId="14" xfId="0" applyFont="1" applyFill="1" applyBorder="1"/>
    <xf numFmtId="0" fontId="9" fillId="13" borderId="40" xfId="0" applyFont="1" applyFill="1" applyBorder="1"/>
    <xf numFmtId="0" fontId="0" fillId="14" borderId="0" xfId="0" applyFill="1"/>
    <xf numFmtId="0" fontId="0" fillId="14" borderId="40" xfId="0" applyFill="1" applyBorder="1"/>
    <xf numFmtId="0" fontId="0" fillId="14" borderId="41" xfId="0" applyFill="1" applyBorder="1"/>
    <xf numFmtId="0" fontId="2" fillId="0" borderId="24" xfId="0" applyFont="1" applyBorder="1" applyAlignment="1">
      <alignment horizontal="center" vertical="center" wrapText="1"/>
    </xf>
    <xf numFmtId="0" fontId="0" fillId="13" borderId="0" xfId="0" applyFill="1"/>
    <xf numFmtId="0" fontId="0" fillId="13" borderId="13" xfId="0" applyFill="1" applyBorder="1"/>
    <xf numFmtId="0" fontId="0" fillId="13" borderId="11" xfId="0" applyFill="1" applyBorder="1"/>
    <xf numFmtId="0" fontId="0" fillId="13" borderId="14" xfId="0" applyFill="1" applyBorder="1"/>
    <xf numFmtId="0" fontId="0" fillId="13" borderId="9" xfId="0" applyFill="1" applyBorder="1"/>
    <xf numFmtId="0" fontId="0" fillId="13" borderId="8" xfId="0" applyFill="1" applyBorder="1"/>
    <xf numFmtId="0" fontId="0" fillId="13" borderId="12" xfId="0" applyFill="1" applyBorder="1"/>
    <xf numFmtId="0" fontId="0" fillId="13" borderId="15" xfId="0" applyFill="1" applyBorder="1"/>
    <xf numFmtId="0" fontId="0" fillId="13" borderId="7" xfId="0" applyFill="1" applyBorder="1"/>
    <xf numFmtId="0" fontId="0" fillId="14" borderId="13" xfId="0" applyFill="1" applyBorder="1"/>
    <xf numFmtId="0" fontId="9" fillId="4" borderId="0" xfId="0" applyFont="1" applyFill="1"/>
    <xf numFmtId="0" fontId="0" fillId="0" borderId="15" xfId="0" applyBorder="1" applyAlignment="1">
      <alignment vertical="center"/>
    </xf>
    <xf numFmtId="0" fontId="2" fillId="15" borderId="0" xfId="0" applyFont="1" applyFill="1"/>
    <xf numFmtId="0" fontId="0" fillId="15" borderId="0" xfId="0" applyFill="1"/>
    <xf numFmtId="0" fontId="2" fillId="15" borderId="1" xfId="0" applyFont="1" applyFill="1" applyBorder="1" applyAlignment="1">
      <alignment horizontal="center" vertical="center" wrapText="1"/>
    </xf>
    <xf numFmtId="0" fontId="0" fillId="15" borderId="1" xfId="0" applyFill="1" applyBorder="1"/>
    <xf numFmtId="0" fontId="28" fillId="2" borderId="0" xfId="0" applyFont="1" applyFill="1" applyAlignment="1">
      <alignment vertical="top" wrapText="1"/>
    </xf>
    <xf numFmtId="0" fontId="29" fillId="2" borderId="0" xfId="0" applyFont="1" applyFill="1" applyAlignment="1">
      <alignment vertical="top" wrapText="1"/>
    </xf>
    <xf numFmtId="0" fontId="29" fillId="0" borderId="0" xfId="0" applyFont="1" applyAlignment="1">
      <alignment vertical="top" wrapText="1"/>
    </xf>
    <xf numFmtId="0" fontId="9" fillId="11" borderId="16" xfId="0" applyFont="1" applyFill="1" applyBorder="1" applyAlignment="1">
      <alignment horizontal="left" vertical="center"/>
    </xf>
    <xf numFmtId="0" fontId="2" fillId="2" borderId="0" xfId="0" applyFont="1" applyFill="1" applyAlignment="1">
      <alignment horizontal="right"/>
    </xf>
    <xf numFmtId="0" fontId="2" fillId="2" borderId="0" xfId="0" applyFont="1" applyFill="1" applyAlignment="1">
      <alignment horizontal="left"/>
    </xf>
    <xf numFmtId="0" fontId="29" fillId="2" borderId="0" xfId="0" applyFont="1" applyFill="1" applyAlignment="1">
      <alignment vertical="top"/>
    </xf>
    <xf numFmtId="0" fontId="5" fillId="9" borderId="27" xfId="0" applyFont="1" applyFill="1" applyBorder="1" applyAlignment="1" applyProtection="1">
      <alignment horizontal="center" vertical="center" wrapText="1" readingOrder="1"/>
      <protection locked="0"/>
    </xf>
    <xf numFmtId="0" fontId="5" fillId="9" borderId="28" xfId="0" applyFont="1" applyFill="1" applyBorder="1" applyAlignment="1" applyProtection="1">
      <alignment horizontal="center" vertical="center" wrapText="1" readingOrder="1"/>
      <protection locked="0"/>
    </xf>
    <xf numFmtId="0" fontId="9" fillId="2" borderId="0" xfId="0" applyFont="1" applyFill="1" applyAlignment="1">
      <alignment wrapText="1"/>
    </xf>
    <xf numFmtId="0" fontId="32" fillId="2" borderId="0" xfId="0" applyFont="1" applyFill="1" applyAlignment="1" applyProtection="1">
      <alignment horizontal="center" vertical="center" wrapText="1" readingOrder="1"/>
      <protection locked="0"/>
    </xf>
    <xf numFmtId="0" fontId="14" fillId="7" borderId="31" xfId="1" applyFont="1" applyFill="1" applyBorder="1">
      <alignment horizontal="center" vertical="center" wrapText="1"/>
    </xf>
    <xf numFmtId="0" fontId="14" fillId="7" borderId="32" xfId="1" applyFont="1" applyFill="1" applyBorder="1">
      <alignment horizontal="center" vertical="center" wrapText="1"/>
    </xf>
    <xf numFmtId="0" fontId="33" fillId="11" borderId="6" xfId="1" applyFont="1" applyFill="1" applyBorder="1">
      <alignment horizontal="center" vertical="center" wrapText="1"/>
    </xf>
    <xf numFmtId="0" fontId="14" fillId="7" borderId="29" xfId="1" applyFont="1" applyFill="1" applyBorder="1">
      <alignment horizontal="center" vertical="center" wrapText="1"/>
    </xf>
    <xf numFmtId="0" fontId="33" fillId="11" borderId="30" xfId="1" applyFont="1" applyFill="1" applyBorder="1">
      <alignment horizontal="center" vertical="center" wrapText="1"/>
    </xf>
    <xf numFmtId="0" fontId="14" fillId="7" borderId="30" xfId="1" applyFont="1" applyFill="1" applyBorder="1">
      <alignment horizontal="center" vertical="center" wrapText="1"/>
    </xf>
    <xf numFmtId="0" fontId="14" fillId="7" borderId="42" xfId="1" applyFont="1" applyFill="1" applyBorder="1">
      <alignment horizontal="center" vertical="center" wrapText="1"/>
    </xf>
    <xf numFmtId="0" fontId="14" fillId="7" borderId="38" xfId="1" applyFont="1" applyFill="1" applyBorder="1">
      <alignment horizontal="center" vertical="center" wrapText="1"/>
    </xf>
    <xf numFmtId="0" fontId="33" fillId="11" borderId="6" xfId="0" applyFont="1" applyFill="1" applyBorder="1" applyAlignment="1">
      <alignment horizontal="center" vertical="center" wrapText="1"/>
    </xf>
    <xf numFmtId="14" fontId="9" fillId="2" borderId="0" xfId="0" applyNumberFormat="1" applyFont="1" applyFill="1"/>
    <xf numFmtId="14" fontId="29" fillId="2" borderId="0" xfId="0" applyNumberFormat="1" applyFont="1" applyFill="1" applyAlignment="1">
      <alignment vertical="top" wrapText="1"/>
    </xf>
    <xf numFmtId="14" fontId="5" fillId="9" borderId="25" xfId="0" applyNumberFormat="1" applyFont="1" applyFill="1" applyBorder="1" applyAlignment="1" applyProtection="1">
      <alignment horizontal="center" vertical="center" wrapText="1" readingOrder="1"/>
      <protection locked="0"/>
    </xf>
    <xf numFmtId="14" fontId="9" fillId="2" borderId="0" xfId="0" applyNumberFormat="1" applyFont="1" applyFill="1" applyAlignment="1">
      <alignment horizontal="center"/>
    </xf>
    <xf numFmtId="0" fontId="0" fillId="3" borderId="40" xfId="0" applyFill="1" applyBorder="1"/>
    <xf numFmtId="0" fontId="0" fillId="3" borderId="39" xfId="0" applyFill="1" applyBorder="1"/>
    <xf numFmtId="0" fontId="0" fillId="3" borderId="24" xfId="0" applyFill="1" applyBorder="1"/>
    <xf numFmtId="0" fontId="10" fillId="14" borderId="0" xfId="0" applyFont="1" applyFill="1"/>
    <xf numFmtId="0" fontId="10" fillId="13" borderId="0" xfId="0" applyFont="1" applyFill="1"/>
    <xf numFmtId="0" fontId="10" fillId="4" borderId="0" xfId="0" applyFont="1" applyFill="1"/>
    <xf numFmtId="0" fontId="2" fillId="0" borderId="43" xfId="0" applyFont="1" applyBorder="1" applyAlignment="1">
      <alignment horizontal="center" vertical="center" wrapText="1"/>
    </xf>
    <xf numFmtId="0" fontId="2" fillId="0" borderId="44" xfId="0" applyFont="1" applyBorder="1" applyAlignment="1">
      <alignment horizontal="center" vertical="center" wrapText="1"/>
    </xf>
    <xf numFmtId="0" fontId="10" fillId="3" borderId="0" xfId="0" applyFont="1" applyFill="1"/>
    <xf numFmtId="1" fontId="0" fillId="0" borderId="0" xfId="0" applyNumberFormat="1" applyAlignment="1">
      <alignment horizontal="center"/>
    </xf>
    <xf numFmtId="1" fontId="2" fillId="0" borderId="45" xfId="0" applyNumberFormat="1" applyFont="1" applyBorder="1" applyAlignment="1">
      <alignment horizontal="center" vertical="center" wrapText="1"/>
    </xf>
    <xf numFmtId="0" fontId="8" fillId="13" borderId="43" xfId="0" applyFont="1" applyFill="1" applyBorder="1"/>
    <xf numFmtId="0" fontId="8" fillId="13" borderId="44" xfId="0" applyFont="1" applyFill="1" applyBorder="1"/>
    <xf numFmtId="1" fontId="8" fillId="0" borderId="45" xfId="0" applyNumberFormat="1" applyFont="1" applyBorder="1" applyAlignment="1">
      <alignment horizontal="center"/>
    </xf>
    <xf numFmtId="14" fontId="13" fillId="9" borderId="25" xfId="0" applyNumberFormat="1" applyFont="1" applyFill="1" applyBorder="1" applyAlignment="1" applyProtection="1">
      <alignment horizontal="center" vertical="center" wrapText="1" readingOrder="1"/>
      <protection locked="0"/>
    </xf>
    <xf numFmtId="37" fontId="8" fillId="3" borderId="12" xfId="2" applyNumberFormat="1" applyFont="1" applyFill="1" applyBorder="1" applyAlignment="1" applyProtection="1">
      <alignment horizontal="center" vertical="center" wrapText="1"/>
      <protection locked="0"/>
    </xf>
    <xf numFmtId="3" fontId="8" fillId="3" borderId="4" xfId="0" applyNumberFormat="1" applyFont="1" applyFill="1" applyBorder="1" applyAlignment="1" applyProtection="1">
      <alignment horizontal="center" vertical="center" wrapText="1"/>
      <protection locked="0"/>
    </xf>
    <xf numFmtId="0" fontId="0" fillId="2" borderId="14" xfId="0" applyFill="1" applyBorder="1" applyAlignment="1" applyProtection="1">
      <alignment horizontal="left" vertical="top" wrapText="1"/>
      <protection locked="0"/>
    </xf>
    <xf numFmtId="0" fontId="0" fillId="0" borderId="0" xfId="0" applyAlignment="1" applyProtection="1">
      <alignment vertical="top"/>
      <protection locked="0"/>
    </xf>
    <xf numFmtId="0" fontId="0" fillId="2" borderId="0" xfId="0" applyFill="1" applyAlignment="1" applyProtection="1">
      <alignment horizontal="left" vertical="top" wrapText="1"/>
      <protection locked="0"/>
    </xf>
    <xf numFmtId="0" fontId="0" fillId="2" borderId="14" xfId="0" applyFill="1" applyBorder="1" applyAlignment="1" applyProtection="1">
      <alignment vertical="center" wrapText="1"/>
      <protection locked="0"/>
    </xf>
    <xf numFmtId="0" fontId="0" fillId="2" borderId="0" xfId="0" applyFill="1" applyAlignment="1" applyProtection="1">
      <alignment vertical="center" wrapText="1"/>
      <protection locked="0"/>
    </xf>
    <xf numFmtId="0" fontId="0" fillId="9" borderId="4" xfId="0" applyFill="1" applyBorder="1" applyAlignment="1">
      <alignment horizontal="center" vertical="center" wrapText="1"/>
    </xf>
    <xf numFmtId="0" fontId="0" fillId="2" borderId="14" xfId="0" applyFill="1" applyBorder="1" applyAlignment="1" applyProtection="1">
      <alignment horizontal="left" vertical="center" wrapText="1"/>
      <protection locked="0"/>
    </xf>
    <xf numFmtId="0" fontId="0" fillId="2" borderId="14" xfId="0" applyFill="1" applyBorder="1" applyAlignment="1" applyProtection="1">
      <alignment horizontal="left" vertical="center" wrapText="1" indent="1"/>
      <protection locked="0"/>
    </xf>
    <xf numFmtId="0" fontId="9" fillId="2" borderId="14" xfId="0" applyFont="1" applyFill="1" applyBorder="1" applyAlignment="1" applyProtection="1">
      <alignment horizontal="left" vertical="center" wrapText="1" indent="1"/>
      <protection locked="0"/>
    </xf>
    <xf numFmtId="0" fontId="0" fillId="2" borderId="14" xfId="0" applyFill="1" applyBorder="1" applyAlignment="1" applyProtection="1">
      <alignment horizontal="left" vertical="center" indent="1"/>
      <protection locked="0"/>
    </xf>
    <xf numFmtId="0" fontId="0" fillId="9" borderId="1" xfId="0" applyFill="1" applyBorder="1" applyAlignment="1">
      <alignment horizontal="center" vertical="center" wrapText="1"/>
    </xf>
    <xf numFmtId="0" fontId="0" fillId="9" borderId="33" xfId="0" applyFill="1" applyBorder="1" applyAlignment="1">
      <alignment horizontal="center" vertical="center" wrapText="1"/>
    </xf>
    <xf numFmtId="2" fontId="9" fillId="2" borderId="0" xfId="0" applyNumberFormat="1" applyFont="1" applyFill="1"/>
    <xf numFmtId="2" fontId="29" fillId="2" borderId="0" xfId="0" applyNumberFormat="1" applyFont="1" applyFill="1" applyAlignment="1">
      <alignment vertical="top" wrapText="1"/>
    </xf>
    <xf numFmtId="2" fontId="14" fillId="7" borderId="30" xfId="1" applyNumberFormat="1" applyFont="1" applyFill="1" applyBorder="1">
      <alignment horizontal="center" vertical="center" wrapText="1"/>
    </xf>
    <xf numFmtId="2" fontId="5" fillId="9" borderId="25" xfId="0" applyNumberFormat="1" applyFont="1" applyFill="1" applyBorder="1" applyAlignment="1" applyProtection="1">
      <alignment horizontal="center" vertical="center" wrapText="1" readingOrder="1"/>
      <protection locked="0"/>
    </xf>
    <xf numFmtId="14" fontId="14" fillId="7" borderId="32" xfId="1" applyNumberFormat="1" applyFont="1" applyFill="1" applyBorder="1">
      <alignment horizontal="center" vertical="center" wrapText="1"/>
    </xf>
    <xf numFmtId="0" fontId="9" fillId="11" borderId="6" xfId="0" applyFont="1" applyFill="1" applyBorder="1" applyAlignment="1">
      <alignment horizontal="left" vertical="center"/>
    </xf>
    <xf numFmtId="0" fontId="5" fillId="11" borderId="27" xfId="0" applyFont="1" applyFill="1" applyBorder="1" applyAlignment="1" applyProtection="1">
      <alignment horizontal="center" vertical="center" wrapText="1" readingOrder="1"/>
      <protection locked="0"/>
    </xf>
    <xf numFmtId="0" fontId="2" fillId="3" borderId="11" xfId="0" applyFont="1" applyFill="1" applyBorder="1" applyAlignment="1" applyProtection="1">
      <alignment horizontal="left" vertical="center" wrapText="1"/>
      <protection locked="0"/>
    </xf>
    <xf numFmtId="0" fontId="2" fillId="3" borderId="12" xfId="0" applyFont="1" applyFill="1" applyBorder="1" applyAlignment="1" applyProtection="1">
      <alignment horizontal="left" vertical="center" wrapText="1"/>
      <protection locked="0"/>
    </xf>
    <xf numFmtId="0" fontId="11" fillId="7" borderId="8" xfId="0" applyFont="1" applyFill="1" applyBorder="1" applyAlignment="1">
      <alignment horizontal="left"/>
    </xf>
    <xf numFmtId="0" fontId="11" fillId="7" borderId="9" xfId="0" applyFont="1" applyFill="1" applyBorder="1" applyAlignment="1">
      <alignment horizontal="left"/>
    </xf>
    <xf numFmtId="0" fontId="11" fillId="7" borderId="7" xfId="0" applyFont="1" applyFill="1" applyBorder="1" applyAlignment="1">
      <alignment horizontal="left"/>
    </xf>
    <xf numFmtId="0" fontId="0" fillId="2" borderId="14" xfId="0" applyFill="1" applyBorder="1" applyAlignment="1">
      <alignment horizontal="left" vertical="top"/>
    </xf>
    <xf numFmtId="0" fontId="0" fillId="2" borderId="15" xfId="0" applyFill="1" applyBorder="1" applyAlignment="1">
      <alignment horizontal="left" vertical="top"/>
    </xf>
    <xf numFmtId="0" fontId="2" fillId="3" borderId="15" xfId="0" applyFont="1" applyFill="1" applyBorder="1" applyAlignment="1" applyProtection="1">
      <alignment horizontal="left" vertical="center" wrapText="1"/>
      <protection locked="0"/>
    </xf>
    <xf numFmtId="0" fontId="0" fillId="2" borderId="8" xfId="0" applyFill="1" applyBorder="1" applyAlignment="1">
      <alignment horizontal="left" vertical="top"/>
    </xf>
    <xf numFmtId="0" fontId="0" fillId="2" borderId="7" xfId="0" applyFill="1" applyBorder="1" applyAlignment="1">
      <alignment horizontal="left" vertical="top"/>
    </xf>
    <xf numFmtId="0" fontId="2" fillId="3" borderId="11" xfId="0" applyFont="1" applyFill="1" applyBorder="1" applyAlignment="1" applyProtection="1">
      <alignment horizontal="left" vertical="center"/>
      <protection locked="0"/>
    </xf>
    <xf numFmtId="0" fontId="2" fillId="3" borderId="12" xfId="0" applyFont="1" applyFill="1" applyBorder="1" applyAlignment="1" applyProtection="1">
      <alignment horizontal="left" vertical="center"/>
      <protection locked="0"/>
    </xf>
    <xf numFmtId="0" fontId="39" fillId="3" borderId="11" xfId="3" applyFill="1" applyBorder="1" applyAlignment="1" applyProtection="1">
      <alignment horizontal="left" vertical="center"/>
      <protection locked="0"/>
    </xf>
    <xf numFmtId="0" fontId="2" fillId="3" borderId="15" xfId="0" applyFont="1" applyFill="1" applyBorder="1" applyAlignment="1" applyProtection="1">
      <alignment horizontal="left" vertical="center"/>
      <protection locked="0"/>
    </xf>
    <xf numFmtId="0" fontId="11" fillId="7" borderId="2" xfId="0" applyFont="1" applyFill="1" applyBorder="1" applyAlignment="1">
      <alignment horizontal="left"/>
    </xf>
    <xf numFmtId="0" fontId="11" fillId="7" borderId="10" xfId="0" applyFont="1" applyFill="1" applyBorder="1" applyAlignment="1">
      <alignment horizontal="left"/>
    </xf>
    <xf numFmtId="0" fontId="11" fillId="7" borderId="3" xfId="0" applyFont="1" applyFill="1" applyBorder="1" applyAlignment="1">
      <alignment horizontal="left"/>
    </xf>
    <xf numFmtId="0" fontId="12" fillId="8" borderId="8" xfId="0" applyFont="1" applyFill="1" applyBorder="1" applyAlignment="1">
      <alignment horizontal="center"/>
    </xf>
    <xf numFmtId="0" fontId="12" fillId="8" borderId="9" xfId="0" applyFont="1" applyFill="1" applyBorder="1" applyAlignment="1">
      <alignment horizontal="center"/>
    </xf>
    <xf numFmtId="0" fontId="12" fillId="8" borderId="7" xfId="0" applyFont="1" applyFill="1" applyBorder="1" applyAlignment="1">
      <alignment horizontal="center"/>
    </xf>
    <xf numFmtId="0" fontId="0" fillId="12" borderId="0" xfId="0" applyFill="1" applyAlignment="1">
      <alignment horizontal="left" wrapText="1"/>
    </xf>
    <xf numFmtId="0" fontId="9" fillId="2" borderId="8" xfId="0" applyFont="1" applyFill="1" applyBorder="1" applyAlignment="1">
      <alignment horizontal="left" vertical="center" wrapText="1"/>
    </xf>
    <xf numFmtId="0" fontId="9" fillId="2" borderId="9" xfId="0" applyFont="1" applyFill="1" applyBorder="1" applyAlignment="1">
      <alignment horizontal="left" vertical="center" wrapText="1"/>
    </xf>
    <xf numFmtId="0" fontId="9" fillId="2" borderId="7" xfId="0" applyFont="1" applyFill="1" applyBorder="1" applyAlignment="1">
      <alignment horizontal="left" vertical="center" wrapText="1"/>
    </xf>
    <xf numFmtId="0" fontId="8" fillId="3" borderId="11" xfId="0" applyFont="1" applyFill="1" applyBorder="1" applyAlignment="1" applyProtection="1">
      <alignment horizontal="left" vertical="center" wrapText="1"/>
      <protection locked="0"/>
    </xf>
    <xf numFmtId="0" fontId="8" fillId="3" borderId="12" xfId="0" applyFont="1" applyFill="1" applyBorder="1" applyAlignment="1" applyProtection="1">
      <alignment horizontal="left" vertical="center" wrapText="1"/>
      <protection locked="0"/>
    </xf>
    <xf numFmtId="0" fontId="8" fillId="3" borderId="13" xfId="0" applyFont="1" applyFill="1" applyBorder="1" applyAlignment="1" applyProtection="1">
      <alignment horizontal="left" vertical="center" wrapText="1"/>
      <protection locked="0"/>
    </xf>
    <xf numFmtId="0" fontId="8" fillId="9" borderId="11" xfId="0" applyFont="1" applyFill="1" applyBorder="1" applyAlignment="1" applyProtection="1">
      <alignment horizontal="left" vertical="center" wrapText="1"/>
      <protection locked="0"/>
    </xf>
    <xf numFmtId="0" fontId="8" fillId="9" borderId="13" xfId="0" applyFont="1" applyFill="1" applyBorder="1" applyAlignment="1" applyProtection="1">
      <alignment horizontal="left" vertical="center" wrapText="1"/>
      <protection locked="0"/>
    </xf>
    <xf numFmtId="0" fontId="8" fillId="9" borderId="12" xfId="0" applyFont="1" applyFill="1" applyBorder="1" applyAlignment="1" applyProtection="1">
      <alignment horizontal="left" vertical="center" wrapText="1"/>
      <protection locked="0"/>
    </xf>
    <xf numFmtId="0" fontId="0" fillId="2" borderId="14" xfId="0" applyFill="1" applyBorder="1" applyAlignment="1">
      <alignment horizontal="left" vertical="center" wrapText="1"/>
    </xf>
    <xf numFmtId="0" fontId="0" fillId="2" borderId="0" xfId="0" applyFill="1" applyAlignment="1">
      <alignment horizontal="left" vertical="center" wrapText="1"/>
    </xf>
    <xf numFmtId="0" fontId="0" fillId="2" borderId="15" xfId="0" applyFill="1" applyBorder="1" applyAlignment="1">
      <alignment horizontal="left" vertical="center" wrapText="1"/>
    </xf>
    <xf numFmtId="0" fontId="0" fillId="2" borderId="0" xfId="0" applyFill="1" applyAlignment="1">
      <alignment horizontal="left"/>
    </xf>
    <xf numFmtId="0" fontId="9" fillId="0" borderId="6" xfId="0" applyFont="1" applyBorder="1" applyAlignment="1">
      <alignment horizontal="left" vertical="center" wrapText="1"/>
    </xf>
    <xf numFmtId="0" fontId="2" fillId="2" borderId="0" xfId="0" applyFont="1" applyFill="1" applyAlignment="1">
      <alignment horizontal="left" vertical="top" wrapText="1"/>
    </xf>
    <xf numFmtId="0" fontId="14" fillId="7" borderId="14" xfId="0" applyFont="1" applyFill="1" applyBorder="1" applyAlignment="1">
      <alignment horizontal="left" vertical="center"/>
    </xf>
    <xf numFmtId="0" fontId="14" fillId="7" borderId="0" xfId="0" applyFont="1" applyFill="1" applyAlignment="1">
      <alignment horizontal="left" vertical="center"/>
    </xf>
    <xf numFmtId="0" fontId="14" fillId="7" borderId="15" xfId="0" applyFont="1" applyFill="1" applyBorder="1" applyAlignment="1">
      <alignment horizontal="left" vertical="center"/>
    </xf>
    <xf numFmtId="164" fontId="2" fillId="9" borderId="20" xfId="0" applyNumberFormat="1" applyFont="1" applyFill="1" applyBorder="1" applyAlignment="1" applyProtection="1">
      <alignment horizontal="left" vertical="center" wrapText="1"/>
      <protection locked="0"/>
    </xf>
    <xf numFmtId="164" fontId="2" fillId="9" borderId="37" xfId="0" applyNumberFormat="1" applyFont="1" applyFill="1" applyBorder="1" applyAlignment="1" applyProtection="1">
      <alignment horizontal="left" vertical="center" wrapText="1"/>
      <protection locked="0"/>
    </xf>
    <xf numFmtId="0" fontId="0" fillId="2" borderId="8" xfId="0" applyFill="1" applyBorder="1" applyAlignment="1">
      <alignment horizontal="left" vertical="top" wrapText="1"/>
    </xf>
    <xf numFmtId="0" fontId="0" fillId="2" borderId="9" xfId="0" applyFill="1" applyBorder="1" applyAlignment="1">
      <alignment horizontal="left" vertical="top" wrapText="1"/>
    </xf>
    <xf numFmtId="0" fontId="0" fillId="2" borderId="7" xfId="0" applyFill="1" applyBorder="1" applyAlignment="1">
      <alignment horizontal="left" vertical="top" wrapText="1"/>
    </xf>
    <xf numFmtId="0" fontId="0" fillId="2" borderId="16" xfId="0" applyFill="1" applyBorder="1" applyAlignment="1">
      <alignment horizontal="left" vertical="center" wrapText="1"/>
    </xf>
    <xf numFmtId="0" fontId="2" fillId="9" borderId="14" xfId="0" applyFont="1" applyFill="1" applyBorder="1" applyAlignment="1" applyProtection="1">
      <alignment horizontal="left" vertical="center" wrapText="1"/>
      <protection locked="0"/>
    </xf>
    <xf numFmtId="0" fontId="2" fillId="9" borderId="0" xfId="0" applyFont="1" applyFill="1" applyAlignment="1" applyProtection="1">
      <alignment horizontal="left" vertical="center" wrapText="1"/>
      <protection locked="0"/>
    </xf>
    <xf numFmtId="0" fontId="2" fillId="9" borderId="15" xfId="0" applyFont="1" applyFill="1" applyBorder="1" applyAlignment="1" applyProtection="1">
      <alignment horizontal="left" vertical="center" wrapText="1"/>
      <protection locked="0"/>
    </xf>
    <xf numFmtId="0" fontId="0" fillId="9" borderId="2" xfId="0" applyFill="1" applyBorder="1" applyAlignment="1" applyProtection="1">
      <alignment horizontal="left" vertical="center" wrapText="1"/>
      <protection locked="0"/>
    </xf>
    <xf numFmtId="0" fontId="0" fillId="9" borderId="3" xfId="0" applyFill="1" applyBorder="1" applyAlignment="1" applyProtection="1">
      <alignment horizontal="left" vertical="center" wrapText="1"/>
      <protection locked="0"/>
    </xf>
    <xf numFmtId="0" fontId="11" fillId="8" borderId="2" xfId="0" applyFont="1" applyFill="1" applyBorder="1" applyAlignment="1">
      <alignment horizontal="center" vertical="center" wrapText="1"/>
    </xf>
    <xf numFmtId="0" fontId="11" fillId="8" borderId="3" xfId="0" applyFont="1" applyFill="1" applyBorder="1" applyAlignment="1">
      <alignment horizontal="center" vertical="center" wrapText="1"/>
    </xf>
    <xf numFmtId="0" fontId="0" fillId="0" borderId="14" xfId="0" applyBorder="1" applyAlignment="1">
      <alignment horizontal="left" vertical="top" wrapText="1"/>
    </xf>
    <xf numFmtId="0" fontId="0" fillId="0" borderId="0" xfId="0" applyAlignment="1">
      <alignment horizontal="left" vertical="top" wrapText="1"/>
    </xf>
    <xf numFmtId="0" fontId="0" fillId="0" borderId="15" xfId="0" applyBorder="1" applyAlignment="1">
      <alignment horizontal="left" vertical="top" wrapText="1"/>
    </xf>
    <xf numFmtId="0" fontId="2" fillId="9" borderId="11" xfId="0" applyFont="1" applyFill="1" applyBorder="1" applyAlignment="1" applyProtection="1">
      <alignment horizontal="left" vertical="center" wrapText="1"/>
      <protection locked="0"/>
    </xf>
    <xf numFmtId="0" fontId="2" fillId="9" borderId="13" xfId="0" applyFont="1" applyFill="1" applyBorder="1" applyAlignment="1" applyProtection="1">
      <alignment horizontal="left" vertical="center" wrapText="1"/>
      <protection locked="0"/>
    </xf>
    <xf numFmtId="0" fontId="2" fillId="9" borderId="12" xfId="0" applyFont="1" applyFill="1" applyBorder="1" applyAlignment="1" applyProtection="1">
      <alignment horizontal="left" vertical="center" wrapText="1"/>
      <protection locked="0"/>
    </xf>
    <xf numFmtId="0" fontId="0" fillId="4" borderId="0" xfId="0" applyFill="1" applyAlignment="1">
      <alignment horizontal="left"/>
    </xf>
    <xf numFmtId="0" fontId="14" fillId="7" borderId="8" xfId="0" applyFont="1" applyFill="1" applyBorder="1" applyAlignment="1">
      <alignment horizontal="left" vertical="center"/>
    </xf>
    <xf numFmtId="0" fontId="14" fillId="7" borderId="9" xfId="0" applyFont="1" applyFill="1" applyBorder="1" applyAlignment="1">
      <alignment horizontal="left" vertical="center"/>
    </xf>
    <xf numFmtId="0" fontId="14" fillId="7" borderId="7" xfId="0" applyFont="1" applyFill="1" applyBorder="1" applyAlignment="1">
      <alignment horizontal="left" vertical="center"/>
    </xf>
    <xf numFmtId="0" fontId="0" fillId="9" borderId="11" xfId="0" applyFill="1" applyBorder="1" applyAlignment="1" applyProtection="1">
      <alignment horizontal="left" vertical="center" wrapText="1"/>
      <protection locked="0"/>
    </xf>
    <xf numFmtId="0" fontId="0" fillId="9" borderId="13" xfId="0" applyFill="1" applyBorder="1" applyAlignment="1" applyProtection="1">
      <alignment horizontal="left" vertical="center" wrapText="1"/>
      <protection locked="0"/>
    </xf>
    <xf numFmtId="0" fontId="0" fillId="9" borderId="12" xfId="0" applyFill="1" applyBorder="1" applyAlignment="1" applyProtection="1">
      <alignment horizontal="left" vertical="center" wrapText="1"/>
      <protection locked="0"/>
    </xf>
    <xf numFmtId="0" fontId="0" fillId="9" borderId="4" xfId="0" applyFill="1" applyBorder="1" applyAlignment="1" applyProtection="1">
      <alignment horizontal="left" vertical="center" wrapText="1"/>
      <protection locked="0"/>
    </xf>
    <xf numFmtId="0" fontId="9" fillId="2" borderId="14" xfId="0" applyFont="1" applyFill="1" applyBorder="1" applyAlignment="1">
      <alignment horizontal="left" vertical="center" wrapText="1"/>
    </xf>
    <xf numFmtId="0" fontId="9" fillId="2" borderId="0" xfId="0" applyFont="1" applyFill="1" applyAlignment="1">
      <alignment horizontal="left" vertical="center" wrapText="1"/>
    </xf>
    <xf numFmtId="0" fontId="9" fillId="2" borderId="15" xfId="0" applyFont="1" applyFill="1" applyBorder="1" applyAlignment="1">
      <alignment horizontal="left" vertical="center" wrapText="1"/>
    </xf>
    <xf numFmtId="164" fontId="9" fillId="2" borderId="0" xfId="0" applyNumberFormat="1" applyFont="1" applyFill="1" applyAlignment="1">
      <alignment horizontal="left"/>
    </xf>
    <xf numFmtId="0" fontId="31" fillId="16" borderId="2" xfId="0" applyFont="1" applyFill="1" applyBorder="1" applyAlignment="1">
      <alignment horizontal="center" vertical="center"/>
    </xf>
    <xf numFmtId="0" fontId="31" fillId="16" borderId="10" xfId="0" applyFont="1" applyFill="1" applyBorder="1" applyAlignment="1">
      <alignment horizontal="center" vertical="center"/>
    </xf>
    <xf numFmtId="0" fontId="31" fillId="16" borderId="3" xfId="0" applyFont="1" applyFill="1" applyBorder="1" applyAlignment="1">
      <alignment horizontal="center" vertical="center"/>
    </xf>
    <xf numFmtId="0" fontId="12" fillId="8" borderId="0" xfId="0" applyFont="1" applyFill="1" applyAlignment="1">
      <alignment horizontal="center"/>
    </xf>
    <xf numFmtId="0" fontId="30" fillId="8" borderId="8" xfId="0" applyFont="1" applyFill="1" applyBorder="1" applyAlignment="1">
      <alignment horizontal="center" vertical="center"/>
    </xf>
    <xf numFmtId="0" fontId="30" fillId="8" borderId="9" xfId="0" applyFont="1" applyFill="1" applyBorder="1" applyAlignment="1">
      <alignment horizontal="center" vertical="center"/>
    </xf>
    <xf numFmtId="0" fontId="30" fillId="8" borderId="7" xfId="0" applyFont="1" applyFill="1" applyBorder="1" applyAlignment="1">
      <alignment horizontal="center" vertical="center"/>
    </xf>
    <xf numFmtId="0" fontId="9" fillId="4" borderId="0" xfId="0" applyFont="1" applyFill="1" applyAlignment="1">
      <alignment horizontal="left" vertical="top" wrapText="1"/>
    </xf>
    <xf numFmtId="14" fontId="8" fillId="3" borderId="10" xfId="0" applyNumberFormat="1" applyFont="1" applyFill="1" applyBorder="1" applyAlignment="1" applyProtection="1">
      <alignment horizontal="left" vertical="center" wrapText="1"/>
      <protection locked="0"/>
    </xf>
    <xf numFmtId="14" fontId="8" fillId="3" borderId="3" xfId="0" applyNumberFormat="1" applyFont="1" applyFill="1" applyBorder="1" applyAlignment="1" applyProtection="1">
      <alignment horizontal="left" vertical="center" wrapText="1"/>
      <protection locked="0"/>
    </xf>
    <xf numFmtId="0" fontId="31" fillId="4" borderId="2" xfId="0" applyFont="1" applyFill="1" applyBorder="1" applyAlignment="1">
      <alignment horizontal="center" vertical="center"/>
    </xf>
    <xf numFmtId="0" fontId="31" fillId="4" borderId="10" xfId="0" applyFont="1" applyFill="1" applyBorder="1" applyAlignment="1">
      <alignment horizontal="center" vertical="center"/>
    </xf>
    <xf numFmtId="0" fontId="31" fillId="4" borderId="3" xfId="0" applyFont="1" applyFill="1" applyBorder="1" applyAlignment="1">
      <alignment horizontal="center" vertical="center"/>
    </xf>
    <xf numFmtId="0" fontId="2" fillId="0" borderId="2" xfId="0" applyFont="1" applyBorder="1" applyAlignment="1">
      <alignment horizontal="left"/>
    </xf>
    <xf numFmtId="0" fontId="2" fillId="0" borderId="10" xfId="0" applyFont="1" applyBorder="1" applyAlignment="1">
      <alignment horizontal="left"/>
    </xf>
    <xf numFmtId="0" fontId="15" fillId="2" borderId="14" xfId="0" applyFont="1" applyFill="1" applyBorder="1" applyAlignment="1">
      <alignment horizontal="left" vertical="center" wrapText="1"/>
    </xf>
    <xf numFmtId="0" fontId="15" fillId="2" borderId="0" xfId="0" applyFont="1" applyFill="1" applyAlignment="1">
      <alignment horizontal="left" vertical="center" wrapText="1"/>
    </xf>
    <xf numFmtId="0" fontId="15" fillId="2" borderId="15" xfId="0" applyFont="1" applyFill="1" applyBorder="1" applyAlignment="1">
      <alignment horizontal="left" vertical="center" wrapText="1"/>
    </xf>
    <xf numFmtId="3" fontId="0" fillId="9" borderId="34" xfId="0" applyNumberFormat="1" applyFill="1" applyBorder="1" applyAlignment="1">
      <alignment horizontal="center" vertical="center"/>
    </xf>
    <xf numFmtId="3" fontId="0" fillId="9" borderId="35" xfId="0" applyNumberFormat="1" applyFill="1" applyBorder="1" applyAlignment="1">
      <alignment horizontal="center" vertical="center"/>
    </xf>
    <xf numFmtId="3" fontId="0" fillId="0" borderId="11" xfId="0" applyNumberFormat="1" applyBorder="1" applyAlignment="1">
      <alignment horizontal="center" vertical="center"/>
    </xf>
    <xf numFmtId="3" fontId="0" fillId="0" borderId="12" xfId="0" applyNumberFormat="1" applyBorder="1" applyAlignment="1">
      <alignment horizontal="center" vertical="center"/>
    </xf>
    <xf numFmtId="0" fontId="14" fillId="7" borderId="23" xfId="0" applyFont="1" applyFill="1" applyBorder="1" applyAlignment="1">
      <alignment horizontal="left" vertical="center"/>
    </xf>
    <xf numFmtId="0" fontId="14" fillId="7" borderId="24" xfId="0" applyFont="1" applyFill="1" applyBorder="1" applyAlignment="1">
      <alignment horizontal="left" vertical="center"/>
    </xf>
    <xf numFmtId="0" fontId="2" fillId="0" borderId="18" xfId="0" applyFont="1" applyBorder="1" applyAlignment="1">
      <alignment horizontal="center" vertical="center" wrapText="1"/>
    </xf>
    <xf numFmtId="0" fontId="2" fillId="0" borderId="17" xfId="0" applyFont="1" applyBorder="1" applyAlignment="1">
      <alignment horizontal="center" vertical="center" wrapText="1"/>
    </xf>
    <xf numFmtId="3" fontId="0" fillId="10" borderId="2" xfId="0" applyNumberFormat="1" applyFill="1" applyBorder="1" applyAlignment="1">
      <alignment horizontal="center" vertical="center"/>
    </xf>
    <xf numFmtId="3" fontId="0" fillId="10" borderId="3" xfId="0" applyNumberFormat="1" applyFill="1" applyBorder="1" applyAlignment="1">
      <alignment horizontal="center" vertical="center"/>
    </xf>
    <xf numFmtId="0" fontId="0" fillId="0" borderId="2" xfId="0" applyBorder="1" applyAlignment="1">
      <alignment horizontal="left" vertical="center" wrapText="1"/>
    </xf>
    <xf numFmtId="0" fontId="0" fillId="0" borderId="3" xfId="0" applyBorder="1" applyAlignment="1">
      <alignment horizontal="left" vertical="center" wrapText="1"/>
    </xf>
    <xf numFmtId="0" fontId="2" fillId="0" borderId="11"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2" xfId="0" applyFont="1" applyBorder="1" applyAlignment="1">
      <alignment horizontal="center" vertical="center" wrapText="1"/>
    </xf>
    <xf numFmtId="0" fontId="0" fillId="0" borderId="34" xfId="0" applyBorder="1" applyAlignment="1">
      <alignment horizontal="left" vertical="center" wrapText="1"/>
    </xf>
    <xf numFmtId="0" fontId="0" fillId="0" borderId="35" xfId="0" applyBorder="1" applyAlignment="1">
      <alignment horizontal="left" vertical="center" wrapText="1"/>
    </xf>
    <xf numFmtId="0" fontId="22" fillId="2" borderId="11" xfId="0" applyFont="1" applyFill="1" applyBorder="1" applyAlignment="1">
      <alignment horizontal="left" vertical="center" wrapText="1"/>
    </xf>
    <xf numFmtId="0" fontId="22" fillId="2" borderId="13" xfId="0" applyFont="1" applyFill="1" applyBorder="1" applyAlignment="1">
      <alignment horizontal="left" vertical="center" wrapText="1"/>
    </xf>
    <xf numFmtId="0" fontId="22" fillId="2" borderId="12" xfId="0" applyFont="1" applyFill="1" applyBorder="1" applyAlignment="1">
      <alignment horizontal="left" vertical="center" wrapText="1"/>
    </xf>
    <xf numFmtId="164" fontId="2" fillId="9" borderId="21" xfId="0" applyNumberFormat="1" applyFont="1" applyFill="1" applyBorder="1" applyAlignment="1" applyProtection="1">
      <alignment horizontal="left" vertical="center" wrapText="1"/>
      <protection locked="0"/>
    </xf>
    <xf numFmtId="0" fontId="9" fillId="4" borderId="0" xfId="0" applyFont="1" applyFill="1" applyAlignment="1">
      <alignment horizontal="left" vertical="center" wrapText="1"/>
    </xf>
    <xf numFmtId="0" fontId="9" fillId="2" borderId="2" xfId="0" applyFont="1" applyFill="1" applyBorder="1" applyAlignment="1">
      <alignment horizontal="left" vertical="center" wrapText="1"/>
    </xf>
    <xf numFmtId="0" fontId="9" fillId="2" borderId="10" xfId="0" applyFont="1" applyFill="1" applyBorder="1" applyAlignment="1">
      <alignment horizontal="left" vertical="center" wrapText="1"/>
    </xf>
    <xf numFmtId="0" fontId="9" fillId="2" borderId="2" xfId="0" applyFont="1" applyFill="1" applyBorder="1" applyAlignment="1">
      <alignment horizontal="left" vertical="center"/>
    </xf>
    <xf numFmtId="0" fontId="9" fillId="2" borderId="10" xfId="0" applyFont="1" applyFill="1" applyBorder="1" applyAlignment="1">
      <alignment horizontal="left" vertical="center"/>
    </xf>
    <xf numFmtId="0" fontId="0" fillId="2" borderId="14" xfId="0" applyFill="1" applyBorder="1" applyAlignment="1">
      <alignment horizontal="left" vertical="top" wrapText="1"/>
    </xf>
    <xf numFmtId="0" fontId="21" fillId="2" borderId="0" xfId="0" applyFont="1" applyFill="1" applyAlignment="1">
      <alignment horizontal="left" vertical="top" wrapText="1"/>
    </xf>
    <xf numFmtId="0" fontId="21" fillId="2" borderId="15" xfId="0" applyFont="1" applyFill="1" applyBorder="1" applyAlignment="1">
      <alignment horizontal="left" vertical="top" wrapText="1"/>
    </xf>
    <xf numFmtId="0" fontId="5" fillId="0" borderId="1" xfId="0" applyFont="1" applyBorder="1" applyAlignment="1">
      <alignment horizontal="left" vertical="center" wrapText="1"/>
    </xf>
    <xf numFmtId="0" fontId="9" fillId="2" borderId="8" xfId="0" applyFont="1" applyFill="1" applyBorder="1" applyAlignment="1" applyProtection="1">
      <alignment horizontal="left" vertical="top" wrapText="1"/>
      <protection locked="0"/>
    </xf>
    <xf numFmtId="0" fontId="9" fillId="2" borderId="9" xfId="0" applyFont="1" applyFill="1" applyBorder="1" applyAlignment="1" applyProtection="1">
      <alignment horizontal="left" vertical="top" wrapText="1"/>
      <protection locked="0"/>
    </xf>
    <xf numFmtId="0" fontId="9" fillId="2" borderId="7" xfId="0" applyFont="1" applyFill="1" applyBorder="1" applyAlignment="1" applyProtection="1">
      <alignment horizontal="left" vertical="top" wrapText="1"/>
      <protection locked="0"/>
    </xf>
    <xf numFmtId="0" fontId="5" fillId="9" borderId="10" xfId="0" applyFont="1" applyFill="1" applyBorder="1" applyAlignment="1" applyProtection="1">
      <alignment horizontal="left" vertical="center"/>
      <protection locked="0"/>
    </xf>
    <xf numFmtId="0" fontId="5" fillId="9" borderId="3" xfId="0" applyFont="1" applyFill="1" applyBorder="1" applyAlignment="1" applyProtection="1">
      <alignment horizontal="left" vertical="center"/>
      <protection locked="0"/>
    </xf>
    <xf numFmtId="0" fontId="13" fillId="9" borderId="9" xfId="0" applyFont="1" applyFill="1" applyBorder="1" applyAlignment="1" applyProtection="1">
      <alignment horizontal="left" vertical="center" wrapText="1"/>
      <protection locked="0"/>
    </xf>
    <xf numFmtId="0" fontId="13" fillId="9" borderId="7" xfId="0" applyFont="1" applyFill="1" applyBorder="1" applyAlignment="1" applyProtection="1">
      <alignment horizontal="left" vertical="center" wrapText="1"/>
      <protection locked="0"/>
    </xf>
    <xf numFmtId="0" fontId="13" fillId="9" borderId="10" xfId="0" applyFont="1" applyFill="1" applyBorder="1" applyAlignment="1" applyProtection="1">
      <alignment horizontal="left" vertical="top"/>
      <protection locked="0"/>
    </xf>
    <xf numFmtId="0" fontId="13" fillId="9" borderId="3" xfId="0" applyFont="1" applyFill="1" applyBorder="1" applyAlignment="1" applyProtection="1">
      <alignment horizontal="left" vertical="top"/>
      <protection locked="0"/>
    </xf>
    <xf numFmtId="0" fontId="0" fillId="2" borderId="8" xfId="0" applyFill="1" applyBorder="1" applyAlignment="1">
      <alignment horizontal="left" vertical="center" wrapText="1"/>
    </xf>
    <xf numFmtId="0" fontId="0" fillId="2" borderId="9" xfId="0" applyFill="1" applyBorder="1" applyAlignment="1">
      <alignment horizontal="left" vertical="center" wrapText="1"/>
    </xf>
    <xf numFmtId="0" fontId="13" fillId="2" borderId="14" xfId="0" applyFont="1" applyFill="1" applyBorder="1" applyAlignment="1">
      <alignment horizontal="left" vertical="center" wrapText="1"/>
    </xf>
    <xf numFmtId="0" fontId="13" fillId="2" borderId="0" xfId="0" applyFont="1" applyFill="1" applyAlignment="1">
      <alignment horizontal="left" vertical="center" wrapText="1"/>
    </xf>
    <xf numFmtId="0" fontId="13" fillId="2" borderId="15" xfId="0" applyFont="1" applyFill="1" applyBorder="1" applyAlignment="1">
      <alignment horizontal="left" vertical="center" wrapText="1"/>
    </xf>
    <xf numFmtId="0" fontId="12" fillId="8" borderId="6" xfId="0" applyFont="1" applyFill="1" applyBorder="1" applyAlignment="1">
      <alignment horizontal="center"/>
    </xf>
    <xf numFmtId="0" fontId="9" fillId="12" borderId="0" xfId="0" applyFont="1" applyFill="1" applyAlignment="1">
      <alignment horizontal="left"/>
    </xf>
    <xf numFmtId="0" fontId="0" fillId="2" borderId="7" xfId="0" applyFill="1" applyBorder="1" applyAlignment="1">
      <alignment horizontal="left" vertical="center" wrapText="1"/>
    </xf>
    <xf numFmtId="164" fontId="2" fillId="9" borderId="4" xfId="0" applyNumberFormat="1" applyFont="1" applyFill="1" applyBorder="1" applyAlignment="1" applyProtection="1">
      <alignment horizontal="left" wrapText="1"/>
      <protection locked="0"/>
    </xf>
  </cellXfs>
  <cellStyles count="4">
    <cellStyle name="Comma" xfId="2" builtinId="3"/>
    <cellStyle name="Header" xfId="1" xr:uid="{8A7E63A1-FB44-4B53-97F1-0D904394CD31}"/>
    <cellStyle name="Hyperlink" xfId="3" builtinId="8"/>
    <cellStyle name="Normal" xfId="0" builtinId="0"/>
  </cellStyles>
  <dxfs count="27">
    <dxf>
      <font>
        <b/>
        <i val="0"/>
        <color rgb="FFFF0000"/>
      </font>
      <fill>
        <patternFill patternType="none">
          <bgColor auto="1"/>
        </patternFill>
      </fill>
    </dxf>
    <dxf>
      <font>
        <b/>
        <i val="0"/>
        <color rgb="FFFF0000"/>
      </font>
      <fill>
        <patternFill patternType="solid">
          <bgColor rgb="FF97D4E4"/>
        </patternFill>
      </fill>
    </dxf>
    <dxf>
      <font>
        <b/>
        <i val="0"/>
        <color rgb="FFFF0000"/>
      </font>
      <fill>
        <patternFill>
          <bgColor rgb="FF97D4E4"/>
        </patternFill>
      </fill>
    </dxf>
    <dxf>
      <font>
        <b/>
        <i val="0"/>
        <color rgb="FFFF0000"/>
      </font>
      <fill>
        <patternFill>
          <fgColor rgb="FF87CEEB"/>
          <bgColor rgb="FF97D4E4"/>
        </patternFill>
      </fill>
    </dxf>
    <dxf>
      <font>
        <b/>
        <i/>
        <color rgb="FFFF0000"/>
      </font>
    </dxf>
    <dxf>
      <font>
        <b/>
        <i/>
        <color rgb="FFFF0000"/>
      </font>
    </dxf>
    <dxf>
      <font>
        <b/>
        <i/>
        <color rgb="FFFF0000"/>
      </font>
    </dxf>
    <dxf>
      <font>
        <b/>
        <i/>
        <color rgb="FFFF0000"/>
      </font>
    </dxf>
    <dxf>
      <font>
        <b/>
        <i/>
        <color rgb="FFFF0000"/>
      </font>
    </dxf>
    <dxf>
      <font>
        <color rgb="FFFF0000"/>
      </font>
    </dxf>
    <dxf>
      <numFmt numFmtId="1" formatCode="0"/>
      <fill>
        <patternFill patternType="none">
          <fgColor rgb="FF000000"/>
          <bgColor auto="1"/>
        </patternFill>
      </fill>
      <alignment horizontal="center" textRotation="0" indent="0" justifyLastLine="0" shrinkToFit="0" readingOrder="0"/>
    </dxf>
    <dxf>
      <fill>
        <patternFill patternType="solid">
          <fgColor indexed="64"/>
          <bgColor theme="8" tint="0.79998168889431442"/>
        </patternFill>
      </fill>
    </dxf>
    <dxf>
      <fill>
        <patternFill patternType="solid">
          <fgColor indexed="64"/>
          <bgColor theme="8" tint="0.79998168889431442"/>
        </patternFill>
      </fill>
    </dxf>
    <dxf>
      <fill>
        <patternFill patternType="solid">
          <fgColor indexed="64"/>
          <bgColor theme="8" tint="0.79998168889431442"/>
        </patternFill>
      </fill>
    </dxf>
    <dxf>
      <fill>
        <patternFill patternType="solid">
          <fgColor indexed="64"/>
          <bgColor theme="8" tint="0.79998168889431442"/>
        </patternFill>
      </fill>
      <border diagonalUp="0" diagonalDown="0">
        <left style="medium">
          <color indexed="64"/>
        </left>
        <right/>
        <top/>
        <bottom/>
        <vertical/>
        <horizontal/>
      </border>
    </dxf>
    <dxf>
      <border outline="0">
        <left style="medium">
          <color rgb="FF000000"/>
        </left>
        <right style="medium">
          <color rgb="FF000000"/>
        </right>
        <top style="medium">
          <color rgb="FF000000"/>
        </top>
        <bottom style="medium">
          <color rgb="FF000000"/>
        </bottom>
      </border>
    </dxf>
    <dxf>
      <fill>
        <patternFill patternType="solid">
          <fgColor rgb="FF000000"/>
          <bgColor rgb="FFDDEBF7"/>
        </patternFill>
      </fill>
    </dxf>
    <dxf>
      <border>
        <bottom style="medium">
          <color indexed="64"/>
        </bottom>
      </border>
    </dxf>
    <dxf>
      <font>
        <b/>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border diagonalUp="0" diagonalDown="0">
        <left/>
        <right/>
        <top/>
        <bottom/>
        <vertical/>
        <horizontal/>
      </border>
    </dxf>
    <dxf>
      <fill>
        <patternFill patternType="solid">
          <fgColor indexed="64"/>
          <bgColor theme="8" tint="0.79998168889431442"/>
        </patternFill>
      </fill>
    </dxf>
    <dxf>
      <fill>
        <patternFill patternType="solid">
          <fgColor indexed="64"/>
          <bgColor theme="8" tint="0.79998168889431442"/>
        </patternFill>
      </fill>
    </dxf>
    <dxf>
      <fill>
        <patternFill patternType="solid">
          <fgColor indexed="64"/>
          <bgColor theme="8" tint="0.79998168889431442"/>
        </patternFill>
      </fill>
    </dxf>
    <dxf>
      <fill>
        <patternFill patternType="solid">
          <fgColor indexed="64"/>
          <bgColor theme="8" tint="0.79998168889431442"/>
        </patternFill>
      </fill>
    </dxf>
    <dxf>
      <border outline="0">
        <left style="medium">
          <color rgb="FF000000"/>
        </left>
        <right style="medium">
          <color rgb="FF000000"/>
        </right>
        <top style="medium">
          <color rgb="FF000000"/>
        </top>
        <bottom style="medium">
          <color rgb="FF000000"/>
        </bottom>
      </border>
    </dxf>
    <dxf>
      <fill>
        <patternFill patternType="solid">
          <fgColor rgb="FF000000"/>
          <bgColor rgb="FFDDEBF7"/>
        </patternFill>
      </fill>
    </dxf>
    <dxf>
      <border outline="0">
        <bottom style="medium">
          <color rgb="FF000000"/>
        </bottom>
      </border>
    </dxf>
    <dxf>
      <font>
        <b/>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s>
  <tableStyles count="0" defaultTableStyle="TableStyleMedium2" defaultPivotStyle="PivotStyleLight16"/>
  <colors>
    <mruColors>
      <color rgb="FF97D4E4"/>
      <color rgb="FF87CEEB"/>
      <color rgb="FF97D4EA"/>
      <color rgb="FF162E51"/>
      <color rgb="FFD9E8F6"/>
      <color rgb="FFF8F8F8"/>
      <color rgb="FFEDEDED"/>
      <color rgb="FF4F97D1"/>
      <color rgb="FFD9E8F8"/>
      <color rgb="FF005EA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checked="Checked"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1104900</xdr:colOff>
          <xdr:row>9</xdr:row>
          <xdr:rowOff>104775</xdr:rowOff>
        </xdr:from>
        <xdr:to>
          <xdr:col>4</xdr:col>
          <xdr:colOff>1323975</xdr:colOff>
          <xdr:row>9</xdr:row>
          <xdr:rowOff>295275</xdr:rowOff>
        </xdr:to>
        <xdr:sp macro="" textlink="">
          <xdr:nvSpPr>
            <xdr:cNvPr id="64513" name="Check Box 1" descr="Check box for filling out information" hidden="1">
              <a:extLst>
                <a:ext uri="{63B3BB69-23CF-44E3-9099-C40C66FF867C}">
                  <a14:compatExt spid="_x0000_s64513"/>
                </a:ext>
                <a:ext uri="{FF2B5EF4-FFF2-40B4-BE49-F238E27FC236}">
                  <a16:creationId xmlns:a16="http://schemas.microsoft.com/office/drawing/2014/main" id="{00000000-0008-0000-0000-000001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266700</xdr:colOff>
          <xdr:row>9</xdr:row>
          <xdr:rowOff>104775</xdr:rowOff>
        </xdr:from>
        <xdr:to>
          <xdr:col>4</xdr:col>
          <xdr:colOff>485775</xdr:colOff>
          <xdr:row>9</xdr:row>
          <xdr:rowOff>295275</xdr:rowOff>
        </xdr:to>
        <xdr:sp macro="" textlink="">
          <xdr:nvSpPr>
            <xdr:cNvPr id="64514" name="Check Box 2" descr="Check box for filling out information" hidden="1">
              <a:extLst>
                <a:ext uri="{63B3BB69-23CF-44E3-9099-C40C66FF867C}">
                  <a14:compatExt spid="_x0000_s64514"/>
                </a:ext>
                <a:ext uri="{FF2B5EF4-FFF2-40B4-BE49-F238E27FC236}">
                  <a16:creationId xmlns:a16="http://schemas.microsoft.com/office/drawing/2014/main" id="{00000000-0008-0000-0000-000002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1104900</xdr:colOff>
          <xdr:row>9</xdr:row>
          <xdr:rowOff>104775</xdr:rowOff>
        </xdr:from>
        <xdr:to>
          <xdr:col>4</xdr:col>
          <xdr:colOff>1323975</xdr:colOff>
          <xdr:row>9</xdr:row>
          <xdr:rowOff>295275</xdr:rowOff>
        </xdr:to>
        <xdr:sp macro="" textlink="">
          <xdr:nvSpPr>
            <xdr:cNvPr id="64515" name="Check Box 3" descr="Check box for filling out information" hidden="1">
              <a:extLst>
                <a:ext uri="{63B3BB69-23CF-44E3-9099-C40C66FF867C}">
                  <a14:compatExt spid="_x0000_s64515"/>
                </a:ext>
                <a:ext uri="{FF2B5EF4-FFF2-40B4-BE49-F238E27FC236}">
                  <a16:creationId xmlns:a16="http://schemas.microsoft.com/office/drawing/2014/main" id="{00000000-0008-0000-0000-000003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266700</xdr:colOff>
          <xdr:row>9</xdr:row>
          <xdr:rowOff>104775</xdr:rowOff>
        </xdr:from>
        <xdr:to>
          <xdr:col>4</xdr:col>
          <xdr:colOff>485775</xdr:colOff>
          <xdr:row>9</xdr:row>
          <xdr:rowOff>295275</xdr:rowOff>
        </xdr:to>
        <xdr:sp macro="" textlink="">
          <xdr:nvSpPr>
            <xdr:cNvPr id="64516" name="Check Box 4" descr="Check box for filling out information" hidden="1">
              <a:extLst>
                <a:ext uri="{63B3BB69-23CF-44E3-9099-C40C66FF867C}">
                  <a14:compatExt spid="_x0000_s64516"/>
                </a:ext>
                <a:ext uri="{FF2B5EF4-FFF2-40B4-BE49-F238E27FC236}">
                  <a16:creationId xmlns:a16="http://schemas.microsoft.com/office/drawing/2014/main" id="{00000000-0008-0000-0000-000004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85725</xdr:colOff>
          <xdr:row>32</xdr:row>
          <xdr:rowOff>0</xdr:rowOff>
        </xdr:from>
        <xdr:to>
          <xdr:col>1</xdr:col>
          <xdr:colOff>304800</xdr:colOff>
          <xdr:row>33</xdr:row>
          <xdr:rowOff>9525</xdr:rowOff>
        </xdr:to>
        <xdr:sp macro="" textlink="">
          <xdr:nvSpPr>
            <xdr:cNvPr id="62465" name="Check Box 1" descr="Check box for filling out information" hidden="1">
              <a:extLst>
                <a:ext uri="{63B3BB69-23CF-44E3-9099-C40C66FF867C}">
                  <a14:compatExt spid="_x0000_s62465"/>
                </a:ext>
                <a:ext uri="{FF2B5EF4-FFF2-40B4-BE49-F238E27FC236}">
                  <a16:creationId xmlns:a16="http://schemas.microsoft.com/office/drawing/2014/main" id="{00000000-0008-0000-0100-000001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33</xdr:row>
          <xdr:rowOff>0</xdr:rowOff>
        </xdr:from>
        <xdr:to>
          <xdr:col>1</xdr:col>
          <xdr:colOff>304800</xdr:colOff>
          <xdr:row>34</xdr:row>
          <xdr:rowOff>9525</xdr:rowOff>
        </xdr:to>
        <xdr:sp macro="" textlink="">
          <xdr:nvSpPr>
            <xdr:cNvPr id="62466" name="Check Box 2" descr="Check box for filling out information" hidden="1">
              <a:extLst>
                <a:ext uri="{63B3BB69-23CF-44E3-9099-C40C66FF867C}">
                  <a14:compatExt spid="_x0000_s62466"/>
                </a:ext>
                <a:ext uri="{FF2B5EF4-FFF2-40B4-BE49-F238E27FC236}">
                  <a16:creationId xmlns:a16="http://schemas.microsoft.com/office/drawing/2014/main" id="{00000000-0008-0000-0100-000002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34</xdr:row>
          <xdr:rowOff>0</xdr:rowOff>
        </xdr:from>
        <xdr:to>
          <xdr:col>1</xdr:col>
          <xdr:colOff>304800</xdr:colOff>
          <xdr:row>35</xdr:row>
          <xdr:rowOff>9525</xdr:rowOff>
        </xdr:to>
        <xdr:sp macro="" textlink="">
          <xdr:nvSpPr>
            <xdr:cNvPr id="62467" name="Check Box 3" descr="Check box for filling out information" hidden="1">
              <a:extLst>
                <a:ext uri="{63B3BB69-23CF-44E3-9099-C40C66FF867C}">
                  <a14:compatExt spid="_x0000_s62467"/>
                </a:ext>
                <a:ext uri="{FF2B5EF4-FFF2-40B4-BE49-F238E27FC236}">
                  <a16:creationId xmlns:a16="http://schemas.microsoft.com/office/drawing/2014/main" id="{00000000-0008-0000-0100-000003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35</xdr:row>
          <xdr:rowOff>0</xdr:rowOff>
        </xdr:from>
        <xdr:to>
          <xdr:col>1</xdr:col>
          <xdr:colOff>304800</xdr:colOff>
          <xdr:row>36</xdr:row>
          <xdr:rowOff>9525</xdr:rowOff>
        </xdr:to>
        <xdr:sp macro="" textlink="">
          <xdr:nvSpPr>
            <xdr:cNvPr id="62468" name="Check Box 4" descr="Check box for filling out information" hidden="1">
              <a:extLst>
                <a:ext uri="{63B3BB69-23CF-44E3-9099-C40C66FF867C}">
                  <a14:compatExt spid="_x0000_s62468"/>
                </a:ext>
                <a:ext uri="{FF2B5EF4-FFF2-40B4-BE49-F238E27FC236}">
                  <a16:creationId xmlns:a16="http://schemas.microsoft.com/office/drawing/2014/main" id="{00000000-0008-0000-0100-000004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29</xdr:row>
          <xdr:rowOff>0</xdr:rowOff>
        </xdr:from>
        <xdr:to>
          <xdr:col>2</xdr:col>
          <xdr:colOff>304800</xdr:colOff>
          <xdr:row>30</xdr:row>
          <xdr:rowOff>9525</xdr:rowOff>
        </xdr:to>
        <xdr:sp macro="" textlink="">
          <xdr:nvSpPr>
            <xdr:cNvPr id="62469" name="Check Box 5" descr="Check box for filling out information" hidden="1">
              <a:extLst>
                <a:ext uri="{63B3BB69-23CF-44E3-9099-C40C66FF867C}">
                  <a14:compatExt spid="_x0000_s62469"/>
                </a:ext>
                <a:ext uri="{FF2B5EF4-FFF2-40B4-BE49-F238E27FC236}">
                  <a16:creationId xmlns:a16="http://schemas.microsoft.com/office/drawing/2014/main" id="{00000000-0008-0000-0100-000005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30</xdr:row>
          <xdr:rowOff>0</xdr:rowOff>
        </xdr:from>
        <xdr:to>
          <xdr:col>2</xdr:col>
          <xdr:colOff>304800</xdr:colOff>
          <xdr:row>31</xdr:row>
          <xdr:rowOff>9525</xdr:rowOff>
        </xdr:to>
        <xdr:sp macro="" textlink="">
          <xdr:nvSpPr>
            <xdr:cNvPr id="62470" name="Check Box 6" descr="Check box for filling out information" hidden="1">
              <a:extLst>
                <a:ext uri="{63B3BB69-23CF-44E3-9099-C40C66FF867C}">
                  <a14:compatExt spid="_x0000_s62470"/>
                </a:ext>
                <a:ext uri="{FF2B5EF4-FFF2-40B4-BE49-F238E27FC236}">
                  <a16:creationId xmlns:a16="http://schemas.microsoft.com/office/drawing/2014/main" id="{00000000-0008-0000-0100-000006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31</xdr:row>
          <xdr:rowOff>0</xdr:rowOff>
        </xdr:from>
        <xdr:to>
          <xdr:col>2</xdr:col>
          <xdr:colOff>304800</xdr:colOff>
          <xdr:row>32</xdr:row>
          <xdr:rowOff>9525</xdr:rowOff>
        </xdr:to>
        <xdr:sp macro="" textlink="">
          <xdr:nvSpPr>
            <xdr:cNvPr id="62471" name="Check Box 7" descr="Check box for filling out information" hidden="1">
              <a:extLst>
                <a:ext uri="{63B3BB69-23CF-44E3-9099-C40C66FF867C}">
                  <a14:compatExt spid="_x0000_s62471"/>
                </a:ext>
                <a:ext uri="{FF2B5EF4-FFF2-40B4-BE49-F238E27FC236}">
                  <a16:creationId xmlns:a16="http://schemas.microsoft.com/office/drawing/2014/main" id="{00000000-0008-0000-0100-000007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32</xdr:row>
          <xdr:rowOff>0</xdr:rowOff>
        </xdr:from>
        <xdr:to>
          <xdr:col>2</xdr:col>
          <xdr:colOff>304800</xdr:colOff>
          <xdr:row>33</xdr:row>
          <xdr:rowOff>9525</xdr:rowOff>
        </xdr:to>
        <xdr:sp macro="" textlink="">
          <xdr:nvSpPr>
            <xdr:cNvPr id="62472" name="Check Box 8" descr="Check box for filling out information" hidden="1">
              <a:extLst>
                <a:ext uri="{63B3BB69-23CF-44E3-9099-C40C66FF867C}">
                  <a14:compatExt spid="_x0000_s62472"/>
                </a:ext>
                <a:ext uri="{FF2B5EF4-FFF2-40B4-BE49-F238E27FC236}">
                  <a16:creationId xmlns:a16="http://schemas.microsoft.com/office/drawing/2014/main" id="{00000000-0008-0000-0100-000008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33</xdr:row>
          <xdr:rowOff>0</xdr:rowOff>
        </xdr:from>
        <xdr:to>
          <xdr:col>2</xdr:col>
          <xdr:colOff>304800</xdr:colOff>
          <xdr:row>34</xdr:row>
          <xdr:rowOff>9525</xdr:rowOff>
        </xdr:to>
        <xdr:sp macro="" textlink="">
          <xdr:nvSpPr>
            <xdr:cNvPr id="62473" name="Check Box 9" descr="Check box for filling out information" hidden="1">
              <a:extLst>
                <a:ext uri="{63B3BB69-23CF-44E3-9099-C40C66FF867C}">
                  <a14:compatExt spid="_x0000_s62473"/>
                </a:ext>
                <a:ext uri="{FF2B5EF4-FFF2-40B4-BE49-F238E27FC236}">
                  <a16:creationId xmlns:a16="http://schemas.microsoft.com/office/drawing/2014/main" id="{00000000-0008-0000-0100-000009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29</xdr:row>
          <xdr:rowOff>0</xdr:rowOff>
        </xdr:from>
        <xdr:to>
          <xdr:col>1</xdr:col>
          <xdr:colOff>304800</xdr:colOff>
          <xdr:row>30</xdr:row>
          <xdr:rowOff>9525</xdr:rowOff>
        </xdr:to>
        <xdr:sp macro="" textlink="">
          <xdr:nvSpPr>
            <xdr:cNvPr id="62474" name="Check Box 10" descr="Check box for filling out information" hidden="1">
              <a:extLst>
                <a:ext uri="{63B3BB69-23CF-44E3-9099-C40C66FF867C}">
                  <a14:compatExt spid="_x0000_s62474"/>
                </a:ext>
                <a:ext uri="{FF2B5EF4-FFF2-40B4-BE49-F238E27FC236}">
                  <a16:creationId xmlns:a16="http://schemas.microsoft.com/office/drawing/2014/main" id="{00000000-0008-0000-0100-00000A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30</xdr:row>
          <xdr:rowOff>0</xdr:rowOff>
        </xdr:from>
        <xdr:to>
          <xdr:col>1</xdr:col>
          <xdr:colOff>304800</xdr:colOff>
          <xdr:row>31</xdr:row>
          <xdr:rowOff>9525</xdr:rowOff>
        </xdr:to>
        <xdr:sp macro="" textlink="">
          <xdr:nvSpPr>
            <xdr:cNvPr id="62475" name="Check Box 11" descr="Check box for filling out information" hidden="1">
              <a:extLst>
                <a:ext uri="{63B3BB69-23CF-44E3-9099-C40C66FF867C}">
                  <a14:compatExt spid="_x0000_s62475"/>
                </a:ext>
                <a:ext uri="{FF2B5EF4-FFF2-40B4-BE49-F238E27FC236}">
                  <a16:creationId xmlns:a16="http://schemas.microsoft.com/office/drawing/2014/main" id="{00000000-0008-0000-0100-00000B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31</xdr:row>
          <xdr:rowOff>0</xdr:rowOff>
        </xdr:from>
        <xdr:to>
          <xdr:col>1</xdr:col>
          <xdr:colOff>304800</xdr:colOff>
          <xdr:row>32</xdr:row>
          <xdr:rowOff>9525</xdr:rowOff>
        </xdr:to>
        <xdr:sp macro="" textlink="">
          <xdr:nvSpPr>
            <xdr:cNvPr id="62476" name="Check Box 12" descr="Check box for filling out information" hidden="1">
              <a:extLst>
                <a:ext uri="{63B3BB69-23CF-44E3-9099-C40C66FF867C}">
                  <a14:compatExt spid="_x0000_s62476"/>
                </a:ext>
                <a:ext uri="{FF2B5EF4-FFF2-40B4-BE49-F238E27FC236}">
                  <a16:creationId xmlns:a16="http://schemas.microsoft.com/office/drawing/2014/main" id="{00000000-0008-0000-0100-00000C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16</xdr:row>
          <xdr:rowOff>0</xdr:rowOff>
        </xdr:from>
        <xdr:to>
          <xdr:col>1</xdr:col>
          <xdr:colOff>304800</xdr:colOff>
          <xdr:row>17</xdr:row>
          <xdr:rowOff>9525</xdr:rowOff>
        </xdr:to>
        <xdr:sp macro="" textlink="">
          <xdr:nvSpPr>
            <xdr:cNvPr id="62477" name="Check Box 13" descr="Check box for filling out information" hidden="1">
              <a:extLst>
                <a:ext uri="{63B3BB69-23CF-44E3-9099-C40C66FF867C}">
                  <a14:compatExt spid="_x0000_s62477"/>
                </a:ext>
                <a:ext uri="{FF2B5EF4-FFF2-40B4-BE49-F238E27FC236}">
                  <a16:creationId xmlns:a16="http://schemas.microsoft.com/office/drawing/2014/main" id="{00000000-0008-0000-0100-00000D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18</xdr:row>
          <xdr:rowOff>0</xdr:rowOff>
        </xdr:from>
        <xdr:to>
          <xdr:col>1</xdr:col>
          <xdr:colOff>304800</xdr:colOff>
          <xdr:row>19</xdr:row>
          <xdr:rowOff>9525</xdr:rowOff>
        </xdr:to>
        <xdr:sp macro="" textlink="">
          <xdr:nvSpPr>
            <xdr:cNvPr id="62478" name="Check Box 14" descr="Check box for filling out information" hidden="1">
              <a:extLst>
                <a:ext uri="{63B3BB69-23CF-44E3-9099-C40C66FF867C}">
                  <a14:compatExt spid="_x0000_s62478"/>
                </a:ext>
                <a:ext uri="{FF2B5EF4-FFF2-40B4-BE49-F238E27FC236}">
                  <a16:creationId xmlns:a16="http://schemas.microsoft.com/office/drawing/2014/main" id="{00000000-0008-0000-0100-00000E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16</xdr:row>
          <xdr:rowOff>0</xdr:rowOff>
        </xdr:from>
        <xdr:to>
          <xdr:col>2</xdr:col>
          <xdr:colOff>304800</xdr:colOff>
          <xdr:row>17</xdr:row>
          <xdr:rowOff>9525</xdr:rowOff>
        </xdr:to>
        <xdr:sp macro="" textlink="">
          <xdr:nvSpPr>
            <xdr:cNvPr id="62480" name="Check Box 16" descr="Check box for filling out information" hidden="1">
              <a:extLst>
                <a:ext uri="{63B3BB69-23CF-44E3-9099-C40C66FF867C}">
                  <a14:compatExt spid="_x0000_s62480"/>
                </a:ext>
                <a:ext uri="{FF2B5EF4-FFF2-40B4-BE49-F238E27FC236}">
                  <a16:creationId xmlns:a16="http://schemas.microsoft.com/office/drawing/2014/main" id="{00000000-0008-0000-0100-000010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17</xdr:row>
          <xdr:rowOff>0</xdr:rowOff>
        </xdr:from>
        <xdr:to>
          <xdr:col>2</xdr:col>
          <xdr:colOff>304800</xdr:colOff>
          <xdr:row>18</xdr:row>
          <xdr:rowOff>9525</xdr:rowOff>
        </xdr:to>
        <xdr:sp macro="" textlink="">
          <xdr:nvSpPr>
            <xdr:cNvPr id="62481" name="Check Box 17" descr="Check box for filling out information" hidden="1">
              <a:extLst>
                <a:ext uri="{63B3BB69-23CF-44E3-9099-C40C66FF867C}">
                  <a14:compatExt spid="_x0000_s62481"/>
                </a:ext>
                <a:ext uri="{FF2B5EF4-FFF2-40B4-BE49-F238E27FC236}">
                  <a16:creationId xmlns:a16="http://schemas.microsoft.com/office/drawing/2014/main" id="{00000000-0008-0000-0100-000011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18</xdr:row>
          <xdr:rowOff>0</xdr:rowOff>
        </xdr:from>
        <xdr:to>
          <xdr:col>2</xdr:col>
          <xdr:colOff>304800</xdr:colOff>
          <xdr:row>19</xdr:row>
          <xdr:rowOff>9525</xdr:rowOff>
        </xdr:to>
        <xdr:sp macro="" textlink="">
          <xdr:nvSpPr>
            <xdr:cNvPr id="62482" name="Check Box 18" descr="Check box for filling out information" hidden="1">
              <a:extLst>
                <a:ext uri="{63B3BB69-23CF-44E3-9099-C40C66FF867C}">
                  <a14:compatExt spid="_x0000_s62482"/>
                </a:ext>
                <a:ext uri="{FF2B5EF4-FFF2-40B4-BE49-F238E27FC236}">
                  <a16:creationId xmlns:a16="http://schemas.microsoft.com/office/drawing/2014/main" id="{00000000-0008-0000-0100-000012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33</xdr:row>
          <xdr:rowOff>0</xdr:rowOff>
        </xdr:from>
        <xdr:to>
          <xdr:col>2</xdr:col>
          <xdr:colOff>304800</xdr:colOff>
          <xdr:row>34</xdr:row>
          <xdr:rowOff>9525</xdr:rowOff>
        </xdr:to>
        <xdr:sp macro="" textlink="">
          <xdr:nvSpPr>
            <xdr:cNvPr id="62483" name="Check Box 19" descr="Check box for filling out information" hidden="1">
              <a:extLst>
                <a:ext uri="{63B3BB69-23CF-44E3-9099-C40C66FF867C}">
                  <a14:compatExt spid="_x0000_s62483"/>
                </a:ext>
                <a:ext uri="{FF2B5EF4-FFF2-40B4-BE49-F238E27FC236}">
                  <a16:creationId xmlns:a16="http://schemas.microsoft.com/office/drawing/2014/main" id="{00000000-0008-0000-0100-000013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34</xdr:row>
          <xdr:rowOff>0</xdr:rowOff>
        </xdr:from>
        <xdr:to>
          <xdr:col>2</xdr:col>
          <xdr:colOff>304800</xdr:colOff>
          <xdr:row>35</xdr:row>
          <xdr:rowOff>9525</xdr:rowOff>
        </xdr:to>
        <xdr:sp macro="" textlink="">
          <xdr:nvSpPr>
            <xdr:cNvPr id="62484" name="Check Box 20" descr="Check box for filling out information" hidden="1">
              <a:extLst>
                <a:ext uri="{63B3BB69-23CF-44E3-9099-C40C66FF867C}">
                  <a14:compatExt spid="_x0000_s62484"/>
                </a:ext>
                <a:ext uri="{FF2B5EF4-FFF2-40B4-BE49-F238E27FC236}">
                  <a16:creationId xmlns:a16="http://schemas.microsoft.com/office/drawing/2014/main" id="{00000000-0008-0000-0100-000014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34</xdr:row>
          <xdr:rowOff>0</xdr:rowOff>
        </xdr:from>
        <xdr:to>
          <xdr:col>2</xdr:col>
          <xdr:colOff>304800</xdr:colOff>
          <xdr:row>35</xdr:row>
          <xdr:rowOff>9525</xdr:rowOff>
        </xdr:to>
        <xdr:sp macro="" textlink="">
          <xdr:nvSpPr>
            <xdr:cNvPr id="62485" name="Check Box 21" descr="Check box for filling out information" hidden="1">
              <a:extLst>
                <a:ext uri="{63B3BB69-23CF-44E3-9099-C40C66FF867C}">
                  <a14:compatExt spid="_x0000_s62485"/>
                </a:ext>
                <a:ext uri="{FF2B5EF4-FFF2-40B4-BE49-F238E27FC236}">
                  <a16:creationId xmlns:a16="http://schemas.microsoft.com/office/drawing/2014/main" id="{00000000-0008-0000-0100-000015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34</xdr:row>
          <xdr:rowOff>0</xdr:rowOff>
        </xdr:from>
        <xdr:to>
          <xdr:col>2</xdr:col>
          <xdr:colOff>304800</xdr:colOff>
          <xdr:row>35</xdr:row>
          <xdr:rowOff>9525</xdr:rowOff>
        </xdr:to>
        <xdr:sp macro="" textlink="">
          <xdr:nvSpPr>
            <xdr:cNvPr id="62486" name="Check Box 22" descr="Check box for filling out information" hidden="1">
              <a:extLst>
                <a:ext uri="{63B3BB69-23CF-44E3-9099-C40C66FF867C}">
                  <a14:compatExt spid="_x0000_s62486"/>
                </a:ext>
                <a:ext uri="{FF2B5EF4-FFF2-40B4-BE49-F238E27FC236}">
                  <a16:creationId xmlns:a16="http://schemas.microsoft.com/office/drawing/2014/main" id="{00000000-0008-0000-0100-000016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30</xdr:row>
          <xdr:rowOff>0</xdr:rowOff>
        </xdr:from>
        <xdr:to>
          <xdr:col>1</xdr:col>
          <xdr:colOff>304800</xdr:colOff>
          <xdr:row>31</xdr:row>
          <xdr:rowOff>9525</xdr:rowOff>
        </xdr:to>
        <xdr:sp macro="" textlink="">
          <xdr:nvSpPr>
            <xdr:cNvPr id="62493" name="Check Box 29" descr="Check box for filling out information" hidden="1">
              <a:extLst>
                <a:ext uri="{63B3BB69-23CF-44E3-9099-C40C66FF867C}">
                  <a14:compatExt spid="_x0000_s62493"/>
                </a:ext>
                <a:ext uri="{FF2B5EF4-FFF2-40B4-BE49-F238E27FC236}">
                  <a16:creationId xmlns:a16="http://schemas.microsoft.com/office/drawing/2014/main" id="{00000000-0008-0000-0100-00001D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31</xdr:row>
          <xdr:rowOff>0</xdr:rowOff>
        </xdr:from>
        <xdr:to>
          <xdr:col>1</xdr:col>
          <xdr:colOff>304800</xdr:colOff>
          <xdr:row>32</xdr:row>
          <xdr:rowOff>9525</xdr:rowOff>
        </xdr:to>
        <xdr:sp macro="" textlink="">
          <xdr:nvSpPr>
            <xdr:cNvPr id="62494" name="Check Box 30" descr="Check box for filling out information" hidden="1">
              <a:extLst>
                <a:ext uri="{63B3BB69-23CF-44E3-9099-C40C66FF867C}">
                  <a14:compatExt spid="_x0000_s62494"/>
                </a:ext>
                <a:ext uri="{FF2B5EF4-FFF2-40B4-BE49-F238E27FC236}">
                  <a16:creationId xmlns:a16="http://schemas.microsoft.com/office/drawing/2014/main" id="{00000000-0008-0000-0100-00001E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32</xdr:row>
          <xdr:rowOff>0</xdr:rowOff>
        </xdr:from>
        <xdr:to>
          <xdr:col>1</xdr:col>
          <xdr:colOff>304800</xdr:colOff>
          <xdr:row>33</xdr:row>
          <xdr:rowOff>9525</xdr:rowOff>
        </xdr:to>
        <xdr:sp macro="" textlink="">
          <xdr:nvSpPr>
            <xdr:cNvPr id="62495" name="Check Box 31" descr="Check box for filling out information" hidden="1">
              <a:extLst>
                <a:ext uri="{63B3BB69-23CF-44E3-9099-C40C66FF867C}">
                  <a14:compatExt spid="_x0000_s62495"/>
                </a:ext>
                <a:ext uri="{FF2B5EF4-FFF2-40B4-BE49-F238E27FC236}">
                  <a16:creationId xmlns:a16="http://schemas.microsoft.com/office/drawing/2014/main" id="{00000000-0008-0000-0100-00001F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33</xdr:row>
          <xdr:rowOff>0</xdr:rowOff>
        </xdr:from>
        <xdr:to>
          <xdr:col>1</xdr:col>
          <xdr:colOff>304800</xdr:colOff>
          <xdr:row>34</xdr:row>
          <xdr:rowOff>9525</xdr:rowOff>
        </xdr:to>
        <xdr:sp macro="" textlink="">
          <xdr:nvSpPr>
            <xdr:cNvPr id="62496" name="Check Box 32" descr="Check box for filling out information" hidden="1">
              <a:extLst>
                <a:ext uri="{63B3BB69-23CF-44E3-9099-C40C66FF867C}">
                  <a14:compatExt spid="_x0000_s62496"/>
                </a:ext>
                <a:ext uri="{FF2B5EF4-FFF2-40B4-BE49-F238E27FC236}">
                  <a16:creationId xmlns:a16="http://schemas.microsoft.com/office/drawing/2014/main" id="{00000000-0008-0000-0100-000020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33</xdr:row>
          <xdr:rowOff>0</xdr:rowOff>
        </xdr:from>
        <xdr:to>
          <xdr:col>1</xdr:col>
          <xdr:colOff>304800</xdr:colOff>
          <xdr:row>34</xdr:row>
          <xdr:rowOff>9525</xdr:rowOff>
        </xdr:to>
        <xdr:sp macro="" textlink="">
          <xdr:nvSpPr>
            <xdr:cNvPr id="62497" name="Check Box 33" descr="Check box for filling out information" hidden="1">
              <a:extLst>
                <a:ext uri="{63B3BB69-23CF-44E3-9099-C40C66FF867C}">
                  <a14:compatExt spid="_x0000_s62497"/>
                </a:ext>
                <a:ext uri="{FF2B5EF4-FFF2-40B4-BE49-F238E27FC236}">
                  <a16:creationId xmlns:a16="http://schemas.microsoft.com/office/drawing/2014/main" id="{00000000-0008-0000-0100-000021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34</xdr:row>
          <xdr:rowOff>0</xdr:rowOff>
        </xdr:from>
        <xdr:to>
          <xdr:col>1</xdr:col>
          <xdr:colOff>304800</xdr:colOff>
          <xdr:row>35</xdr:row>
          <xdr:rowOff>9525</xdr:rowOff>
        </xdr:to>
        <xdr:sp macro="" textlink="">
          <xdr:nvSpPr>
            <xdr:cNvPr id="62498" name="Check Box 34" descr="Check box for filling out information" hidden="1">
              <a:extLst>
                <a:ext uri="{63B3BB69-23CF-44E3-9099-C40C66FF867C}">
                  <a14:compatExt spid="_x0000_s62498"/>
                </a:ext>
                <a:ext uri="{FF2B5EF4-FFF2-40B4-BE49-F238E27FC236}">
                  <a16:creationId xmlns:a16="http://schemas.microsoft.com/office/drawing/2014/main" id="{00000000-0008-0000-0100-000022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34</xdr:row>
          <xdr:rowOff>0</xdr:rowOff>
        </xdr:from>
        <xdr:to>
          <xdr:col>1</xdr:col>
          <xdr:colOff>304800</xdr:colOff>
          <xdr:row>35</xdr:row>
          <xdr:rowOff>9525</xdr:rowOff>
        </xdr:to>
        <xdr:sp macro="" textlink="">
          <xdr:nvSpPr>
            <xdr:cNvPr id="62499" name="Check Box 35" descr="Check box for filling out information" hidden="1">
              <a:extLst>
                <a:ext uri="{63B3BB69-23CF-44E3-9099-C40C66FF867C}">
                  <a14:compatExt spid="_x0000_s62499"/>
                </a:ext>
                <a:ext uri="{FF2B5EF4-FFF2-40B4-BE49-F238E27FC236}">
                  <a16:creationId xmlns:a16="http://schemas.microsoft.com/office/drawing/2014/main" id="{00000000-0008-0000-0100-000023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35</xdr:row>
          <xdr:rowOff>0</xdr:rowOff>
        </xdr:from>
        <xdr:to>
          <xdr:col>1</xdr:col>
          <xdr:colOff>304800</xdr:colOff>
          <xdr:row>36</xdr:row>
          <xdr:rowOff>9525</xdr:rowOff>
        </xdr:to>
        <xdr:sp macro="" textlink="">
          <xdr:nvSpPr>
            <xdr:cNvPr id="62500" name="Check Box 36" descr="Check box for filling out information" hidden="1">
              <a:extLst>
                <a:ext uri="{63B3BB69-23CF-44E3-9099-C40C66FF867C}">
                  <a14:compatExt spid="_x0000_s62500"/>
                </a:ext>
                <a:ext uri="{FF2B5EF4-FFF2-40B4-BE49-F238E27FC236}">
                  <a16:creationId xmlns:a16="http://schemas.microsoft.com/office/drawing/2014/main" id="{00000000-0008-0000-0100-000024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35</xdr:row>
          <xdr:rowOff>0</xdr:rowOff>
        </xdr:from>
        <xdr:to>
          <xdr:col>1</xdr:col>
          <xdr:colOff>304800</xdr:colOff>
          <xdr:row>36</xdr:row>
          <xdr:rowOff>9525</xdr:rowOff>
        </xdr:to>
        <xdr:sp macro="" textlink="">
          <xdr:nvSpPr>
            <xdr:cNvPr id="62501" name="Check Box 37" descr="Check box for filling out information" hidden="1">
              <a:extLst>
                <a:ext uri="{63B3BB69-23CF-44E3-9099-C40C66FF867C}">
                  <a14:compatExt spid="_x0000_s62501"/>
                </a:ext>
                <a:ext uri="{FF2B5EF4-FFF2-40B4-BE49-F238E27FC236}">
                  <a16:creationId xmlns:a16="http://schemas.microsoft.com/office/drawing/2014/main" id="{00000000-0008-0000-0100-000025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30</xdr:row>
          <xdr:rowOff>0</xdr:rowOff>
        </xdr:from>
        <xdr:to>
          <xdr:col>2</xdr:col>
          <xdr:colOff>304800</xdr:colOff>
          <xdr:row>31</xdr:row>
          <xdr:rowOff>9525</xdr:rowOff>
        </xdr:to>
        <xdr:sp macro="" textlink="">
          <xdr:nvSpPr>
            <xdr:cNvPr id="62507" name="Check Box 43" descr="Check box for filling out information" hidden="1">
              <a:extLst>
                <a:ext uri="{63B3BB69-23CF-44E3-9099-C40C66FF867C}">
                  <a14:compatExt spid="_x0000_s62507"/>
                </a:ext>
                <a:ext uri="{FF2B5EF4-FFF2-40B4-BE49-F238E27FC236}">
                  <a16:creationId xmlns:a16="http://schemas.microsoft.com/office/drawing/2014/main" id="{00000000-0008-0000-0100-00002B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30</xdr:row>
          <xdr:rowOff>0</xdr:rowOff>
        </xdr:from>
        <xdr:to>
          <xdr:col>2</xdr:col>
          <xdr:colOff>304800</xdr:colOff>
          <xdr:row>31</xdr:row>
          <xdr:rowOff>9525</xdr:rowOff>
        </xdr:to>
        <xdr:sp macro="" textlink="">
          <xdr:nvSpPr>
            <xdr:cNvPr id="62508" name="Check Box 44" descr="Check box for filling out information" hidden="1">
              <a:extLst>
                <a:ext uri="{63B3BB69-23CF-44E3-9099-C40C66FF867C}">
                  <a14:compatExt spid="_x0000_s62508"/>
                </a:ext>
                <a:ext uri="{FF2B5EF4-FFF2-40B4-BE49-F238E27FC236}">
                  <a16:creationId xmlns:a16="http://schemas.microsoft.com/office/drawing/2014/main" id="{00000000-0008-0000-0100-00002C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31</xdr:row>
          <xdr:rowOff>0</xdr:rowOff>
        </xdr:from>
        <xdr:to>
          <xdr:col>2</xdr:col>
          <xdr:colOff>304800</xdr:colOff>
          <xdr:row>32</xdr:row>
          <xdr:rowOff>9525</xdr:rowOff>
        </xdr:to>
        <xdr:sp macro="" textlink="">
          <xdr:nvSpPr>
            <xdr:cNvPr id="62509" name="Check Box 45" descr="Check box for filling out information" hidden="1">
              <a:extLst>
                <a:ext uri="{63B3BB69-23CF-44E3-9099-C40C66FF867C}">
                  <a14:compatExt spid="_x0000_s62509"/>
                </a:ext>
                <a:ext uri="{FF2B5EF4-FFF2-40B4-BE49-F238E27FC236}">
                  <a16:creationId xmlns:a16="http://schemas.microsoft.com/office/drawing/2014/main" id="{00000000-0008-0000-0100-00002D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31</xdr:row>
          <xdr:rowOff>0</xdr:rowOff>
        </xdr:from>
        <xdr:to>
          <xdr:col>2</xdr:col>
          <xdr:colOff>304800</xdr:colOff>
          <xdr:row>32</xdr:row>
          <xdr:rowOff>9525</xdr:rowOff>
        </xdr:to>
        <xdr:sp macro="" textlink="">
          <xdr:nvSpPr>
            <xdr:cNvPr id="62510" name="Check Box 46" descr="Check box for filling out information" hidden="1">
              <a:extLst>
                <a:ext uri="{63B3BB69-23CF-44E3-9099-C40C66FF867C}">
                  <a14:compatExt spid="_x0000_s62510"/>
                </a:ext>
                <a:ext uri="{FF2B5EF4-FFF2-40B4-BE49-F238E27FC236}">
                  <a16:creationId xmlns:a16="http://schemas.microsoft.com/office/drawing/2014/main" id="{00000000-0008-0000-0100-00002E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31</xdr:row>
          <xdr:rowOff>0</xdr:rowOff>
        </xdr:from>
        <xdr:to>
          <xdr:col>2</xdr:col>
          <xdr:colOff>304800</xdr:colOff>
          <xdr:row>32</xdr:row>
          <xdr:rowOff>9525</xdr:rowOff>
        </xdr:to>
        <xdr:sp macro="" textlink="">
          <xdr:nvSpPr>
            <xdr:cNvPr id="62511" name="Check Box 47" descr="Check box for filling out information" hidden="1">
              <a:extLst>
                <a:ext uri="{63B3BB69-23CF-44E3-9099-C40C66FF867C}">
                  <a14:compatExt spid="_x0000_s62511"/>
                </a:ext>
                <a:ext uri="{FF2B5EF4-FFF2-40B4-BE49-F238E27FC236}">
                  <a16:creationId xmlns:a16="http://schemas.microsoft.com/office/drawing/2014/main" id="{00000000-0008-0000-0100-00002F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32</xdr:row>
          <xdr:rowOff>0</xdr:rowOff>
        </xdr:from>
        <xdr:to>
          <xdr:col>2</xdr:col>
          <xdr:colOff>304800</xdr:colOff>
          <xdr:row>33</xdr:row>
          <xdr:rowOff>9525</xdr:rowOff>
        </xdr:to>
        <xdr:sp macro="" textlink="">
          <xdr:nvSpPr>
            <xdr:cNvPr id="62512" name="Check Box 48" descr="Check box for filling out information" hidden="1">
              <a:extLst>
                <a:ext uri="{63B3BB69-23CF-44E3-9099-C40C66FF867C}">
                  <a14:compatExt spid="_x0000_s62512"/>
                </a:ext>
                <a:ext uri="{FF2B5EF4-FFF2-40B4-BE49-F238E27FC236}">
                  <a16:creationId xmlns:a16="http://schemas.microsoft.com/office/drawing/2014/main" id="{00000000-0008-0000-0100-000030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32</xdr:row>
          <xdr:rowOff>0</xdr:rowOff>
        </xdr:from>
        <xdr:to>
          <xdr:col>2</xdr:col>
          <xdr:colOff>304800</xdr:colOff>
          <xdr:row>33</xdr:row>
          <xdr:rowOff>9525</xdr:rowOff>
        </xdr:to>
        <xdr:sp macro="" textlink="">
          <xdr:nvSpPr>
            <xdr:cNvPr id="62513" name="Check Box 49" descr="Check box for filling out information" hidden="1">
              <a:extLst>
                <a:ext uri="{63B3BB69-23CF-44E3-9099-C40C66FF867C}">
                  <a14:compatExt spid="_x0000_s62513"/>
                </a:ext>
                <a:ext uri="{FF2B5EF4-FFF2-40B4-BE49-F238E27FC236}">
                  <a16:creationId xmlns:a16="http://schemas.microsoft.com/office/drawing/2014/main" id="{00000000-0008-0000-0100-000031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32</xdr:row>
          <xdr:rowOff>0</xdr:rowOff>
        </xdr:from>
        <xdr:to>
          <xdr:col>2</xdr:col>
          <xdr:colOff>304800</xdr:colOff>
          <xdr:row>33</xdr:row>
          <xdr:rowOff>9525</xdr:rowOff>
        </xdr:to>
        <xdr:sp macro="" textlink="">
          <xdr:nvSpPr>
            <xdr:cNvPr id="62514" name="Check Box 50" descr="Check box for filling out information" hidden="1">
              <a:extLst>
                <a:ext uri="{63B3BB69-23CF-44E3-9099-C40C66FF867C}">
                  <a14:compatExt spid="_x0000_s62514"/>
                </a:ext>
                <a:ext uri="{FF2B5EF4-FFF2-40B4-BE49-F238E27FC236}">
                  <a16:creationId xmlns:a16="http://schemas.microsoft.com/office/drawing/2014/main" id="{00000000-0008-0000-0100-000032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32</xdr:row>
          <xdr:rowOff>0</xdr:rowOff>
        </xdr:from>
        <xdr:to>
          <xdr:col>2</xdr:col>
          <xdr:colOff>304800</xdr:colOff>
          <xdr:row>33</xdr:row>
          <xdr:rowOff>9525</xdr:rowOff>
        </xdr:to>
        <xdr:sp macro="" textlink="">
          <xdr:nvSpPr>
            <xdr:cNvPr id="62515" name="Check Box 51" descr="Check box for filling out information" hidden="1">
              <a:extLst>
                <a:ext uri="{63B3BB69-23CF-44E3-9099-C40C66FF867C}">
                  <a14:compatExt spid="_x0000_s62515"/>
                </a:ext>
                <a:ext uri="{FF2B5EF4-FFF2-40B4-BE49-F238E27FC236}">
                  <a16:creationId xmlns:a16="http://schemas.microsoft.com/office/drawing/2014/main" id="{00000000-0008-0000-0100-000033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33</xdr:row>
          <xdr:rowOff>0</xdr:rowOff>
        </xdr:from>
        <xdr:to>
          <xdr:col>2</xdr:col>
          <xdr:colOff>304800</xdr:colOff>
          <xdr:row>34</xdr:row>
          <xdr:rowOff>9525</xdr:rowOff>
        </xdr:to>
        <xdr:sp macro="" textlink="">
          <xdr:nvSpPr>
            <xdr:cNvPr id="62516" name="Check Box 52" descr="Check box for filling out information" hidden="1">
              <a:extLst>
                <a:ext uri="{63B3BB69-23CF-44E3-9099-C40C66FF867C}">
                  <a14:compatExt spid="_x0000_s62516"/>
                </a:ext>
                <a:ext uri="{FF2B5EF4-FFF2-40B4-BE49-F238E27FC236}">
                  <a16:creationId xmlns:a16="http://schemas.microsoft.com/office/drawing/2014/main" id="{00000000-0008-0000-0100-000034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33</xdr:row>
          <xdr:rowOff>0</xdr:rowOff>
        </xdr:from>
        <xdr:to>
          <xdr:col>2</xdr:col>
          <xdr:colOff>304800</xdr:colOff>
          <xdr:row>34</xdr:row>
          <xdr:rowOff>9525</xdr:rowOff>
        </xdr:to>
        <xdr:sp macro="" textlink="">
          <xdr:nvSpPr>
            <xdr:cNvPr id="62517" name="Check Box 53" descr="Check box for filling out information" hidden="1">
              <a:extLst>
                <a:ext uri="{63B3BB69-23CF-44E3-9099-C40C66FF867C}">
                  <a14:compatExt spid="_x0000_s62517"/>
                </a:ext>
                <a:ext uri="{FF2B5EF4-FFF2-40B4-BE49-F238E27FC236}">
                  <a16:creationId xmlns:a16="http://schemas.microsoft.com/office/drawing/2014/main" id="{00000000-0008-0000-0100-000035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33</xdr:row>
          <xdr:rowOff>0</xdr:rowOff>
        </xdr:from>
        <xdr:to>
          <xdr:col>2</xdr:col>
          <xdr:colOff>304800</xdr:colOff>
          <xdr:row>34</xdr:row>
          <xdr:rowOff>9525</xdr:rowOff>
        </xdr:to>
        <xdr:sp macro="" textlink="">
          <xdr:nvSpPr>
            <xdr:cNvPr id="62518" name="Check Box 54" descr="Check box for filling out information" hidden="1">
              <a:extLst>
                <a:ext uri="{63B3BB69-23CF-44E3-9099-C40C66FF867C}">
                  <a14:compatExt spid="_x0000_s62518"/>
                </a:ext>
                <a:ext uri="{FF2B5EF4-FFF2-40B4-BE49-F238E27FC236}">
                  <a16:creationId xmlns:a16="http://schemas.microsoft.com/office/drawing/2014/main" id="{00000000-0008-0000-0100-000036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33</xdr:row>
          <xdr:rowOff>0</xdr:rowOff>
        </xdr:from>
        <xdr:to>
          <xdr:col>2</xdr:col>
          <xdr:colOff>304800</xdr:colOff>
          <xdr:row>34</xdr:row>
          <xdr:rowOff>9525</xdr:rowOff>
        </xdr:to>
        <xdr:sp macro="" textlink="">
          <xdr:nvSpPr>
            <xdr:cNvPr id="62519" name="Check Box 55" descr="Check box for filling out information" hidden="1">
              <a:extLst>
                <a:ext uri="{63B3BB69-23CF-44E3-9099-C40C66FF867C}">
                  <a14:compatExt spid="_x0000_s62519"/>
                </a:ext>
                <a:ext uri="{FF2B5EF4-FFF2-40B4-BE49-F238E27FC236}">
                  <a16:creationId xmlns:a16="http://schemas.microsoft.com/office/drawing/2014/main" id="{00000000-0008-0000-0100-000037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34</xdr:row>
          <xdr:rowOff>0</xdr:rowOff>
        </xdr:from>
        <xdr:to>
          <xdr:col>2</xdr:col>
          <xdr:colOff>304800</xdr:colOff>
          <xdr:row>35</xdr:row>
          <xdr:rowOff>9525</xdr:rowOff>
        </xdr:to>
        <xdr:sp macro="" textlink="">
          <xdr:nvSpPr>
            <xdr:cNvPr id="62520" name="Check Box 56" descr="Check box for filling out information" hidden="1">
              <a:extLst>
                <a:ext uri="{63B3BB69-23CF-44E3-9099-C40C66FF867C}">
                  <a14:compatExt spid="_x0000_s62520"/>
                </a:ext>
                <a:ext uri="{FF2B5EF4-FFF2-40B4-BE49-F238E27FC236}">
                  <a16:creationId xmlns:a16="http://schemas.microsoft.com/office/drawing/2014/main" id="{00000000-0008-0000-0100-000038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31</xdr:row>
          <xdr:rowOff>0</xdr:rowOff>
        </xdr:from>
        <xdr:to>
          <xdr:col>2</xdr:col>
          <xdr:colOff>304800</xdr:colOff>
          <xdr:row>32</xdr:row>
          <xdr:rowOff>9525</xdr:rowOff>
        </xdr:to>
        <xdr:sp macro="" textlink="">
          <xdr:nvSpPr>
            <xdr:cNvPr id="62527" name="Check Box 63" descr="Check box for filling out information" hidden="1">
              <a:extLst>
                <a:ext uri="{63B3BB69-23CF-44E3-9099-C40C66FF867C}">
                  <a14:compatExt spid="_x0000_s62527"/>
                </a:ext>
                <a:ext uri="{FF2B5EF4-FFF2-40B4-BE49-F238E27FC236}">
                  <a16:creationId xmlns:a16="http://schemas.microsoft.com/office/drawing/2014/main" id="{00000000-0008-0000-0100-00003F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32</xdr:row>
          <xdr:rowOff>0</xdr:rowOff>
        </xdr:from>
        <xdr:to>
          <xdr:col>2</xdr:col>
          <xdr:colOff>304800</xdr:colOff>
          <xdr:row>33</xdr:row>
          <xdr:rowOff>9525</xdr:rowOff>
        </xdr:to>
        <xdr:sp macro="" textlink="">
          <xdr:nvSpPr>
            <xdr:cNvPr id="62528" name="Check Box 64" descr="Check box for filling out information" hidden="1">
              <a:extLst>
                <a:ext uri="{63B3BB69-23CF-44E3-9099-C40C66FF867C}">
                  <a14:compatExt spid="_x0000_s62528"/>
                </a:ext>
                <a:ext uri="{FF2B5EF4-FFF2-40B4-BE49-F238E27FC236}">
                  <a16:creationId xmlns:a16="http://schemas.microsoft.com/office/drawing/2014/main" id="{00000000-0008-0000-0100-000040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31</xdr:row>
          <xdr:rowOff>0</xdr:rowOff>
        </xdr:from>
        <xdr:to>
          <xdr:col>2</xdr:col>
          <xdr:colOff>304800</xdr:colOff>
          <xdr:row>32</xdr:row>
          <xdr:rowOff>9525</xdr:rowOff>
        </xdr:to>
        <xdr:sp macro="" textlink="">
          <xdr:nvSpPr>
            <xdr:cNvPr id="62529" name="Check Box 65" descr="Check box for filling out information" hidden="1">
              <a:extLst>
                <a:ext uri="{63B3BB69-23CF-44E3-9099-C40C66FF867C}">
                  <a14:compatExt spid="_x0000_s62529"/>
                </a:ext>
                <a:ext uri="{FF2B5EF4-FFF2-40B4-BE49-F238E27FC236}">
                  <a16:creationId xmlns:a16="http://schemas.microsoft.com/office/drawing/2014/main" id="{00000000-0008-0000-0100-000041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31</xdr:row>
          <xdr:rowOff>0</xdr:rowOff>
        </xdr:from>
        <xdr:to>
          <xdr:col>2</xdr:col>
          <xdr:colOff>304800</xdr:colOff>
          <xdr:row>32</xdr:row>
          <xdr:rowOff>9525</xdr:rowOff>
        </xdr:to>
        <xdr:sp macro="" textlink="">
          <xdr:nvSpPr>
            <xdr:cNvPr id="62530" name="Check Box 66" descr="Check box for filling out information" hidden="1">
              <a:extLst>
                <a:ext uri="{63B3BB69-23CF-44E3-9099-C40C66FF867C}">
                  <a14:compatExt spid="_x0000_s62530"/>
                </a:ext>
                <a:ext uri="{FF2B5EF4-FFF2-40B4-BE49-F238E27FC236}">
                  <a16:creationId xmlns:a16="http://schemas.microsoft.com/office/drawing/2014/main" id="{00000000-0008-0000-0100-000042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32</xdr:row>
          <xdr:rowOff>0</xdr:rowOff>
        </xdr:from>
        <xdr:to>
          <xdr:col>2</xdr:col>
          <xdr:colOff>304800</xdr:colOff>
          <xdr:row>33</xdr:row>
          <xdr:rowOff>9525</xdr:rowOff>
        </xdr:to>
        <xdr:sp macro="" textlink="">
          <xdr:nvSpPr>
            <xdr:cNvPr id="62531" name="Check Box 67" descr="Check box for filling out information" hidden="1">
              <a:extLst>
                <a:ext uri="{63B3BB69-23CF-44E3-9099-C40C66FF867C}">
                  <a14:compatExt spid="_x0000_s62531"/>
                </a:ext>
                <a:ext uri="{FF2B5EF4-FFF2-40B4-BE49-F238E27FC236}">
                  <a16:creationId xmlns:a16="http://schemas.microsoft.com/office/drawing/2014/main" id="{00000000-0008-0000-0100-000043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32</xdr:row>
          <xdr:rowOff>0</xdr:rowOff>
        </xdr:from>
        <xdr:to>
          <xdr:col>2</xdr:col>
          <xdr:colOff>304800</xdr:colOff>
          <xdr:row>33</xdr:row>
          <xdr:rowOff>9525</xdr:rowOff>
        </xdr:to>
        <xdr:sp macro="" textlink="">
          <xdr:nvSpPr>
            <xdr:cNvPr id="62532" name="Check Box 68" descr="Check box for filling out information" hidden="1">
              <a:extLst>
                <a:ext uri="{63B3BB69-23CF-44E3-9099-C40C66FF867C}">
                  <a14:compatExt spid="_x0000_s62532"/>
                </a:ext>
                <a:ext uri="{FF2B5EF4-FFF2-40B4-BE49-F238E27FC236}">
                  <a16:creationId xmlns:a16="http://schemas.microsoft.com/office/drawing/2014/main" id="{00000000-0008-0000-0100-000044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32</xdr:row>
          <xdr:rowOff>0</xdr:rowOff>
        </xdr:from>
        <xdr:to>
          <xdr:col>2</xdr:col>
          <xdr:colOff>304800</xdr:colOff>
          <xdr:row>33</xdr:row>
          <xdr:rowOff>9525</xdr:rowOff>
        </xdr:to>
        <xdr:sp macro="" textlink="">
          <xdr:nvSpPr>
            <xdr:cNvPr id="62533" name="Check Box 69" descr="Check box for filling out information" hidden="1">
              <a:extLst>
                <a:ext uri="{63B3BB69-23CF-44E3-9099-C40C66FF867C}">
                  <a14:compatExt spid="_x0000_s62533"/>
                </a:ext>
                <a:ext uri="{FF2B5EF4-FFF2-40B4-BE49-F238E27FC236}">
                  <a16:creationId xmlns:a16="http://schemas.microsoft.com/office/drawing/2014/main" id="{00000000-0008-0000-0100-000045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33</xdr:row>
          <xdr:rowOff>0</xdr:rowOff>
        </xdr:from>
        <xdr:to>
          <xdr:col>1</xdr:col>
          <xdr:colOff>304800</xdr:colOff>
          <xdr:row>34</xdr:row>
          <xdr:rowOff>9525</xdr:rowOff>
        </xdr:to>
        <xdr:sp macro="" textlink="">
          <xdr:nvSpPr>
            <xdr:cNvPr id="62543" name="Check Box 79" descr="Check box for filling out information" hidden="1">
              <a:extLst>
                <a:ext uri="{63B3BB69-23CF-44E3-9099-C40C66FF867C}">
                  <a14:compatExt spid="_x0000_s62543"/>
                </a:ext>
                <a:ext uri="{FF2B5EF4-FFF2-40B4-BE49-F238E27FC236}">
                  <a16:creationId xmlns:a16="http://schemas.microsoft.com/office/drawing/2014/main" id="{00000000-0008-0000-0100-00004F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34</xdr:row>
          <xdr:rowOff>0</xdr:rowOff>
        </xdr:from>
        <xdr:to>
          <xdr:col>1</xdr:col>
          <xdr:colOff>304800</xdr:colOff>
          <xdr:row>35</xdr:row>
          <xdr:rowOff>9525</xdr:rowOff>
        </xdr:to>
        <xdr:sp macro="" textlink="">
          <xdr:nvSpPr>
            <xdr:cNvPr id="62544" name="Check Box 80" descr="Check box for filling out information" hidden="1">
              <a:extLst>
                <a:ext uri="{63B3BB69-23CF-44E3-9099-C40C66FF867C}">
                  <a14:compatExt spid="_x0000_s62544"/>
                </a:ext>
                <a:ext uri="{FF2B5EF4-FFF2-40B4-BE49-F238E27FC236}">
                  <a16:creationId xmlns:a16="http://schemas.microsoft.com/office/drawing/2014/main" id="{00000000-0008-0000-0100-000050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33</xdr:row>
          <xdr:rowOff>0</xdr:rowOff>
        </xdr:from>
        <xdr:to>
          <xdr:col>1</xdr:col>
          <xdr:colOff>304800</xdr:colOff>
          <xdr:row>34</xdr:row>
          <xdr:rowOff>9525</xdr:rowOff>
        </xdr:to>
        <xdr:sp macro="" textlink="">
          <xdr:nvSpPr>
            <xdr:cNvPr id="62545" name="Check Box 81" descr="Check box for filling out information" hidden="1">
              <a:extLst>
                <a:ext uri="{63B3BB69-23CF-44E3-9099-C40C66FF867C}">
                  <a14:compatExt spid="_x0000_s62545"/>
                </a:ext>
                <a:ext uri="{FF2B5EF4-FFF2-40B4-BE49-F238E27FC236}">
                  <a16:creationId xmlns:a16="http://schemas.microsoft.com/office/drawing/2014/main" id="{00000000-0008-0000-0100-000051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34</xdr:row>
          <xdr:rowOff>0</xdr:rowOff>
        </xdr:from>
        <xdr:to>
          <xdr:col>1</xdr:col>
          <xdr:colOff>304800</xdr:colOff>
          <xdr:row>35</xdr:row>
          <xdr:rowOff>9525</xdr:rowOff>
        </xdr:to>
        <xdr:sp macro="" textlink="">
          <xdr:nvSpPr>
            <xdr:cNvPr id="62546" name="Check Box 82" descr="Check box for filling out information" hidden="1">
              <a:extLst>
                <a:ext uri="{63B3BB69-23CF-44E3-9099-C40C66FF867C}">
                  <a14:compatExt spid="_x0000_s62546"/>
                </a:ext>
                <a:ext uri="{FF2B5EF4-FFF2-40B4-BE49-F238E27FC236}">
                  <a16:creationId xmlns:a16="http://schemas.microsoft.com/office/drawing/2014/main" id="{00000000-0008-0000-0100-000052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34</xdr:row>
          <xdr:rowOff>0</xdr:rowOff>
        </xdr:from>
        <xdr:to>
          <xdr:col>1</xdr:col>
          <xdr:colOff>304800</xdr:colOff>
          <xdr:row>35</xdr:row>
          <xdr:rowOff>9525</xdr:rowOff>
        </xdr:to>
        <xdr:sp macro="" textlink="">
          <xdr:nvSpPr>
            <xdr:cNvPr id="62547" name="Check Box 83" descr="Check box for filling out information" hidden="1">
              <a:extLst>
                <a:ext uri="{63B3BB69-23CF-44E3-9099-C40C66FF867C}">
                  <a14:compatExt spid="_x0000_s62547"/>
                </a:ext>
                <a:ext uri="{FF2B5EF4-FFF2-40B4-BE49-F238E27FC236}">
                  <a16:creationId xmlns:a16="http://schemas.microsoft.com/office/drawing/2014/main" id="{00000000-0008-0000-0100-000053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34</xdr:row>
          <xdr:rowOff>0</xdr:rowOff>
        </xdr:from>
        <xdr:to>
          <xdr:col>1</xdr:col>
          <xdr:colOff>304800</xdr:colOff>
          <xdr:row>35</xdr:row>
          <xdr:rowOff>9525</xdr:rowOff>
        </xdr:to>
        <xdr:sp macro="" textlink="">
          <xdr:nvSpPr>
            <xdr:cNvPr id="62548" name="Check Box 84" descr="Check box for filling out information" hidden="1">
              <a:extLst>
                <a:ext uri="{63B3BB69-23CF-44E3-9099-C40C66FF867C}">
                  <a14:compatExt spid="_x0000_s62548"/>
                </a:ext>
                <a:ext uri="{FF2B5EF4-FFF2-40B4-BE49-F238E27FC236}">
                  <a16:creationId xmlns:a16="http://schemas.microsoft.com/office/drawing/2014/main" id="{00000000-0008-0000-0100-000054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35</xdr:row>
          <xdr:rowOff>0</xdr:rowOff>
        </xdr:from>
        <xdr:to>
          <xdr:col>1</xdr:col>
          <xdr:colOff>304800</xdr:colOff>
          <xdr:row>36</xdr:row>
          <xdr:rowOff>9525</xdr:rowOff>
        </xdr:to>
        <xdr:sp macro="" textlink="">
          <xdr:nvSpPr>
            <xdr:cNvPr id="62549" name="Check Box 85" descr="Check box for filling out information" hidden="1">
              <a:extLst>
                <a:ext uri="{63B3BB69-23CF-44E3-9099-C40C66FF867C}">
                  <a14:compatExt spid="_x0000_s62549"/>
                </a:ext>
                <a:ext uri="{FF2B5EF4-FFF2-40B4-BE49-F238E27FC236}">
                  <a16:creationId xmlns:a16="http://schemas.microsoft.com/office/drawing/2014/main" id="{00000000-0008-0000-0100-000055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34</xdr:row>
          <xdr:rowOff>0</xdr:rowOff>
        </xdr:from>
        <xdr:to>
          <xdr:col>1</xdr:col>
          <xdr:colOff>304800</xdr:colOff>
          <xdr:row>35</xdr:row>
          <xdr:rowOff>9525</xdr:rowOff>
        </xdr:to>
        <xdr:sp macro="" textlink="">
          <xdr:nvSpPr>
            <xdr:cNvPr id="62550" name="Check Box 86" descr="Check box for filling out information" hidden="1">
              <a:extLst>
                <a:ext uri="{63B3BB69-23CF-44E3-9099-C40C66FF867C}">
                  <a14:compatExt spid="_x0000_s62550"/>
                </a:ext>
                <a:ext uri="{FF2B5EF4-FFF2-40B4-BE49-F238E27FC236}">
                  <a16:creationId xmlns:a16="http://schemas.microsoft.com/office/drawing/2014/main" id="{00000000-0008-0000-0100-000056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35</xdr:row>
          <xdr:rowOff>0</xdr:rowOff>
        </xdr:from>
        <xdr:to>
          <xdr:col>1</xdr:col>
          <xdr:colOff>304800</xdr:colOff>
          <xdr:row>36</xdr:row>
          <xdr:rowOff>9525</xdr:rowOff>
        </xdr:to>
        <xdr:sp macro="" textlink="">
          <xdr:nvSpPr>
            <xdr:cNvPr id="62551" name="Check Box 87" descr="Check box for filling out information" hidden="1">
              <a:extLst>
                <a:ext uri="{63B3BB69-23CF-44E3-9099-C40C66FF867C}">
                  <a14:compatExt spid="_x0000_s62551"/>
                </a:ext>
                <a:ext uri="{FF2B5EF4-FFF2-40B4-BE49-F238E27FC236}">
                  <a16:creationId xmlns:a16="http://schemas.microsoft.com/office/drawing/2014/main" id="{00000000-0008-0000-0100-000057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35</xdr:row>
          <xdr:rowOff>0</xdr:rowOff>
        </xdr:from>
        <xdr:to>
          <xdr:col>1</xdr:col>
          <xdr:colOff>304800</xdr:colOff>
          <xdr:row>36</xdr:row>
          <xdr:rowOff>9525</xdr:rowOff>
        </xdr:to>
        <xdr:sp macro="" textlink="">
          <xdr:nvSpPr>
            <xdr:cNvPr id="62552" name="Check Box 88" descr="Check box for filling out information" hidden="1">
              <a:extLst>
                <a:ext uri="{63B3BB69-23CF-44E3-9099-C40C66FF867C}">
                  <a14:compatExt spid="_x0000_s62552"/>
                </a:ext>
                <a:ext uri="{FF2B5EF4-FFF2-40B4-BE49-F238E27FC236}">
                  <a16:creationId xmlns:a16="http://schemas.microsoft.com/office/drawing/2014/main" id="{00000000-0008-0000-0100-000058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35</xdr:row>
          <xdr:rowOff>0</xdr:rowOff>
        </xdr:from>
        <xdr:to>
          <xdr:col>1</xdr:col>
          <xdr:colOff>304800</xdr:colOff>
          <xdr:row>36</xdr:row>
          <xdr:rowOff>9525</xdr:rowOff>
        </xdr:to>
        <xdr:sp macro="" textlink="">
          <xdr:nvSpPr>
            <xdr:cNvPr id="62553" name="Check Box 89" descr="Check box for filling out information" hidden="1">
              <a:extLst>
                <a:ext uri="{63B3BB69-23CF-44E3-9099-C40C66FF867C}">
                  <a14:compatExt spid="_x0000_s62553"/>
                </a:ext>
                <a:ext uri="{FF2B5EF4-FFF2-40B4-BE49-F238E27FC236}">
                  <a16:creationId xmlns:a16="http://schemas.microsoft.com/office/drawing/2014/main" id="{00000000-0008-0000-0100-000059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35</xdr:row>
          <xdr:rowOff>0</xdr:rowOff>
        </xdr:from>
        <xdr:to>
          <xdr:col>1</xdr:col>
          <xdr:colOff>304800</xdr:colOff>
          <xdr:row>36</xdr:row>
          <xdr:rowOff>9525</xdr:rowOff>
        </xdr:to>
        <xdr:sp macro="" textlink="">
          <xdr:nvSpPr>
            <xdr:cNvPr id="62554" name="Check Box 90" descr="Check box for filling out information" hidden="1">
              <a:extLst>
                <a:ext uri="{63B3BB69-23CF-44E3-9099-C40C66FF867C}">
                  <a14:compatExt spid="_x0000_s62554"/>
                </a:ext>
                <a:ext uri="{FF2B5EF4-FFF2-40B4-BE49-F238E27FC236}">
                  <a16:creationId xmlns:a16="http://schemas.microsoft.com/office/drawing/2014/main" id="{00000000-0008-0000-0100-00005A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33</xdr:row>
          <xdr:rowOff>0</xdr:rowOff>
        </xdr:from>
        <xdr:to>
          <xdr:col>2</xdr:col>
          <xdr:colOff>304800</xdr:colOff>
          <xdr:row>34</xdr:row>
          <xdr:rowOff>9525</xdr:rowOff>
        </xdr:to>
        <xdr:sp macro="" textlink="">
          <xdr:nvSpPr>
            <xdr:cNvPr id="62556" name="Check Box 92" descr="Check box for filling out information" hidden="1">
              <a:extLst>
                <a:ext uri="{63B3BB69-23CF-44E3-9099-C40C66FF867C}">
                  <a14:compatExt spid="_x0000_s62556"/>
                </a:ext>
                <a:ext uri="{FF2B5EF4-FFF2-40B4-BE49-F238E27FC236}">
                  <a16:creationId xmlns:a16="http://schemas.microsoft.com/office/drawing/2014/main" id="{00000000-0008-0000-0100-00005C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34</xdr:row>
          <xdr:rowOff>0</xdr:rowOff>
        </xdr:from>
        <xdr:to>
          <xdr:col>2</xdr:col>
          <xdr:colOff>304800</xdr:colOff>
          <xdr:row>35</xdr:row>
          <xdr:rowOff>9525</xdr:rowOff>
        </xdr:to>
        <xdr:sp macro="" textlink="">
          <xdr:nvSpPr>
            <xdr:cNvPr id="62557" name="Check Box 93" descr="Check box for filling out information" hidden="1">
              <a:extLst>
                <a:ext uri="{63B3BB69-23CF-44E3-9099-C40C66FF867C}">
                  <a14:compatExt spid="_x0000_s62557"/>
                </a:ext>
                <a:ext uri="{FF2B5EF4-FFF2-40B4-BE49-F238E27FC236}">
                  <a16:creationId xmlns:a16="http://schemas.microsoft.com/office/drawing/2014/main" id="{00000000-0008-0000-0100-00005D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34</xdr:row>
          <xdr:rowOff>0</xdr:rowOff>
        </xdr:from>
        <xdr:to>
          <xdr:col>2</xdr:col>
          <xdr:colOff>304800</xdr:colOff>
          <xdr:row>35</xdr:row>
          <xdr:rowOff>9525</xdr:rowOff>
        </xdr:to>
        <xdr:sp macro="" textlink="">
          <xdr:nvSpPr>
            <xdr:cNvPr id="62558" name="Check Box 94" descr="Check box for filling out information" hidden="1">
              <a:extLst>
                <a:ext uri="{63B3BB69-23CF-44E3-9099-C40C66FF867C}">
                  <a14:compatExt spid="_x0000_s62558"/>
                </a:ext>
                <a:ext uri="{FF2B5EF4-FFF2-40B4-BE49-F238E27FC236}">
                  <a16:creationId xmlns:a16="http://schemas.microsoft.com/office/drawing/2014/main" id="{00000000-0008-0000-0100-00005E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33</xdr:row>
          <xdr:rowOff>0</xdr:rowOff>
        </xdr:from>
        <xdr:to>
          <xdr:col>2</xdr:col>
          <xdr:colOff>304800</xdr:colOff>
          <xdr:row>34</xdr:row>
          <xdr:rowOff>9525</xdr:rowOff>
        </xdr:to>
        <xdr:sp macro="" textlink="">
          <xdr:nvSpPr>
            <xdr:cNvPr id="62559" name="Check Box 95" descr="Check box for filling out information" hidden="1">
              <a:extLst>
                <a:ext uri="{63B3BB69-23CF-44E3-9099-C40C66FF867C}">
                  <a14:compatExt spid="_x0000_s62559"/>
                </a:ext>
                <a:ext uri="{FF2B5EF4-FFF2-40B4-BE49-F238E27FC236}">
                  <a16:creationId xmlns:a16="http://schemas.microsoft.com/office/drawing/2014/main" id="{00000000-0008-0000-0100-00005F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33</xdr:row>
          <xdr:rowOff>0</xdr:rowOff>
        </xdr:from>
        <xdr:to>
          <xdr:col>2</xdr:col>
          <xdr:colOff>304800</xdr:colOff>
          <xdr:row>34</xdr:row>
          <xdr:rowOff>9525</xdr:rowOff>
        </xdr:to>
        <xdr:sp macro="" textlink="">
          <xdr:nvSpPr>
            <xdr:cNvPr id="62560" name="Check Box 96" descr="Check box for filling out information" hidden="1">
              <a:extLst>
                <a:ext uri="{63B3BB69-23CF-44E3-9099-C40C66FF867C}">
                  <a14:compatExt spid="_x0000_s62560"/>
                </a:ext>
                <a:ext uri="{FF2B5EF4-FFF2-40B4-BE49-F238E27FC236}">
                  <a16:creationId xmlns:a16="http://schemas.microsoft.com/office/drawing/2014/main" id="{00000000-0008-0000-0100-000060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33</xdr:row>
          <xdr:rowOff>0</xdr:rowOff>
        </xdr:from>
        <xdr:to>
          <xdr:col>2</xdr:col>
          <xdr:colOff>304800</xdr:colOff>
          <xdr:row>34</xdr:row>
          <xdr:rowOff>9525</xdr:rowOff>
        </xdr:to>
        <xdr:sp macro="" textlink="">
          <xdr:nvSpPr>
            <xdr:cNvPr id="62561" name="Check Box 97" descr="Check box for filling out information" hidden="1">
              <a:extLst>
                <a:ext uri="{63B3BB69-23CF-44E3-9099-C40C66FF867C}">
                  <a14:compatExt spid="_x0000_s62561"/>
                </a:ext>
                <a:ext uri="{FF2B5EF4-FFF2-40B4-BE49-F238E27FC236}">
                  <a16:creationId xmlns:a16="http://schemas.microsoft.com/office/drawing/2014/main" id="{00000000-0008-0000-0100-000061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33</xdr:row>
          <xdr:rowOff>0</xdr:rowOff>
        </xdr:from>
        <xdr:to>
          <xdr:col>2</xdr:col>
          <xdr:colOff>304800</xdr:colOff>
          <xdr:row>34</xdr:row>
          <xdr:rowOff>9525</xdr:rowOff>
        </xdr:to>
        <xdr:sp macro="" textlink="">
          <xdr:nvSpPr>
            <xdr:cNvPr id="62562" name="Check Box 98" descr="Check box for filling out information" hidden="1">
              <a:extLst>
                <a:ext uri="{63B3BB69-23CF-44E3-9099-C40C66FF867C}">
                  <a14:compatExt spid="_x0000_s62562"/>
                </a:ext>
                <a:ext uri="{FF2B5EF4-FFF2-40B4-BE49-F238E27FC236}">
                  <a16:creationId xmlns:a16="http://schemas.microsoft.com/office/drawing/2014/main" id="{00000000-0008-0000-0100-000062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34</xdr:row>
          <xdr:rowOff>0</xdr:rowOff>
        </xdr:from>
        <xdr:to>
          <xdr:col>2</xdr:col>
          <xdr:colOff>304800</xdr:colOff>
          <xdr:row>35</xdr:row>
          <xdr:rowOff>9525</xdr:rowOff>
        </xdr:to>
        <xdr:sp macro="" textlink="">
          <xdr:nvSpPr>
            <xdr:cNvPr id="62563" name="Check Box 99" descr="Check box for filling out information" hidden="1">
              <a:extLst>
                <a:ext uri="{63B3BB69-23CF-44E3-9099-C40C66FF867C}">
                  <a14:compatExt spid="_x0000_s62563"/>
                </a:ext>
                <a:ext uri="{FF2B5EF4-FFF2-40B4-BE49-F238E27FC236}">
                  <a16:creationId xmlns:a16="http://schemas.microsoft.com/office/drawing/2014/main" id="{00000000-0008-0000-0100-000063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34</xdr:row>
          <xdr:rowOff>0</xdr:rowOff>
        </xdr:from>
        <xdr:to>
          <xdr:col>2</xdr:col>
          <xdr:colOff>304800</xdr:colOff>
          <xdr:row>35</xdr:row>
          <xdr:rowOff>9525</xdr:rowOff>
        </xdr:to>
        <xdr:sp macro="" textlink="">
          <xdr:nvSpPr>
            <xdr:cNvPr id="62564" name="Check Box 100" descr="Check box for filling out information" hidden="1">
              <a:extLst>
                <a:ext uri="{63B3BB69-23CF-44E3-9099-C40C66FF867C}">
                  <a14:compatExt spid="_x0000_s62564"/>
                </a:ext>
                <a:ext uri="{FF2B5EF4-FFF2-40B4-BE49-F238E27FC236}">
                  <a16:creationId xmlns:a16="http://schemas.microsoft.com/office/drawing/2014/main" id="{00000000-0008-0000-0100-000064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34</xdr:row>
          <xdr:rowOff>0</xdr:rowOff>
        </xdr:from>
        <xdr:to>
          <xdr:col>2</xdr:col>
          <xdr:colOff>304800</xdr:colOff>
          <xdr:row>35</xdr:row>
          <xdr:rowOff>9525</xdr:rowOff>
        </xdr:to>
        <xdr:sp macro="" textlink="">
          <xdr:nvSpPr>
            <xdr:cNvPr id="62565" name="Check Box 101" descr="Check box for filling out information" hidden="1">
              <a:extLst>
                <a:ext uri="{63B3BB69-23CF-44E3-9099-C40C66FF867C}">
                  <a14:compatExt spid="_x0000_s62565"/>
                </a:ext>
                <a:ext uri="{FF2B5EF4-FFF2-40B4-BE49-F238E27FC236}">
                  <a16:creationId xmlns:a16="http://schemas.microsoft.com/office/drawing/2014/main" id="{00000000-0008-0000-0100-000065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34</xdr:row>
          <xdr:rowOff>0</xdr:rowOff>
        </xdr:from>
        <xdr:to>
          <xdr:col>2</xdr:col>
          <xdr:colOff>304800</xdr:colOff>
          <xdr:row>35</xdr:row>
          <xdr:rowOff>9525</xdr:rowOff>
        </xdr:to>
        <xdr:sp macro="" textlink="">
          <xdr:nvSpPr>
            <xdr:cNvPr id="62566" name="Check Box 102" descr="Check box for filling out information" hidden="1">
              <a:extLst>
                <a:ext uri="{63B3BB69-23CF-44E3-9099-C40C66FF867C}">
                  <a14:compatExt spid="_x0000_s62566"/>
                </a:ext>
                <a:ext uri="{FF2B5EF4-FFF2-40B4-BE49-F238E27FC236}">
                  <a16:creationId xmlns:a16="http://schemas.microsoft.com/office/drawing/2014/main" id="{00000000-0008-0000-0100-000066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33</xdr:row>
          <xdr:rowOff>0</xdr:rowOff>
        </xdr:from>
        <xdr:to>
          <xdr:col>2</xdr:col>
          <xdr:colOff>304800</xdr:colOff>
          <xdr:row>34</xdr:row>
          <xdr:rowOff>9525</xdr:rowOff>
        </xdr:to>
        <xdr:sp macro="" textlink="">
          <xdr:nvSpPr>
            <xdr:cNvPr id="62567" name="Check Box 103" descr="Check box for filling out information" hidden="1">
              <a:extLst>
                <a:ext uri="{63B3BB69-23CF-44E3-9099-C40C66FF867C}">
                  <a14:compatExt spid="_x0000_s62567"/>
                </a:ext>
                <a:ext uri="{FF2B5EF4-FFF2-40B4-BE49-F238E27FC236}">
                  <a16:creationId xmlns:a16="http://schemas.microsoft.com/office/drawing/2014/main" id="{00000000-0008-0000-0100-000067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33</xdr:row>
          <xdr:rowOff>0</xdr:rowOff>
        </xdr:from>
        <xdr:to>
          <xdr:col>2</xdr:col>
          <xdr:colOff>304800</xdr:colOff>
          <xdr:row>34</xdr:row>
          <xdr:rowOff>9525</xdr:rowOff>
        </xdr:to>
        <xdr:sp macro="" textlink="">
          <xdr:nvSpPr>
            <xdr:cNvPr id="62568" name="Check Box 104" descr="Check box for filling out information" hidden="1">
              <a:extLst>
                <a:ext uri="{63B3BB69-23CF-44E3-9099-C40C66FF867C}">
                  <a14:compatExt spid="_x0000_s62568"/>
                </a:ext>
                <a:ext uri="{FF2B5EF4-FFF2-40B4-BE49-F238E27FC236}">
                  <a16:creationId xmlns:a16="http://schemas.microsoft.com/office/drawing/2014/main" id="{00000000-0008-0000-0100-000068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33</xdr:row>
          <xdr:rowOff>0</xdr:rowOff>
        </xdr:from>
        <xdr:to>
          <xdr:col>2</xdr:col>
          <xdr:colOff>304800</xdr:colOff>
          <xdr:row>34</xdr:row>
          <xdr:rowOff>9525</xdr:rowOff>
        </xdr:to>
        <xdr:sp macro="" textlink="">
          <xdr:nvSpPr>
            <xdr:cNvPr id="62569" name="Check Box 105" descr="Check box for filling out information" hidden="1">
              <a:extLst>
                <a:ext uri="{63B3BB69-23CF-44E3-9099-C40C66FF867C}">
                  <a14:compatExt spid="_x0000_s62569"/>
                </a:ext>
                <a:ext uri="{FF2B5EF4-FFF2-40B4-BE49-F238E27FC236}">
                  <a16:creationId xmlns:a16="http://schemas.microsoft.com/office/drawing/2014/main" id="{00000000-0008-0000-0100-000069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33</xdr:row>
          <xdr:rowOff>0</xdr:rowOff>
        </xdr:from>
        <xdr:to>
          <xdr:col>2</xdr:col>
          <xdr:colOff>304800</xdr:colOff>
          <xdr:row>34</xdr:row>
          <xdr:rowOff>9525</xdr:rowOff>
        </xdr:to>
        <xdr:sp macro="" textlink="">
          <xdr:nvSpPr>
            <xdr:cNvPr id="62570" name="Check Box 106" descr="Check box for filling out information" hidden="1">
              <a:extLst>
                <a:ext uri="{63B3BB69-23CF-44E3-9099-C40C66FF867C}">
                  <a14:compatExt spid="_x0000_s62570"/>
                </a:ext>
                <a:ext uri="{FF2B5EF4-FFF2-40B4-BE49-F238E27FC236}">
                  <a16:creationId xmlns:a16="http://schemas.microsoft.com/office/drawing/2014/main" id="{00000000-0008-0000-0100-00006A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16</xdr:row>
          <xdr:rowOff>0</xdr:rowOff>
        </xdr:from>
        <xdr:to>
          <xdr:col>1</xdr:col>
          <xdr:colOff>304800</xdr:colOff>
          <xdr:row>17</xdr:row>
          <xdr:rowOff>9525</xdr:rowOff>
        </xdr:to>
        <xdr:sp macro="" textlink="">
          <xdr:nvSpPr>
            <xdr:cNvPr id="62571" name="Check Box 107" descr="Check box for filling out information" hidden="1">
              <a:extLst>
                <a:ext uri="{63B3BB69-23CF-44E3-9099-C40C66FF867C}">
                  <a14:compatExt spid="_x0000_s62571"/>
                </a:ext>
                <a:ext uri="{FF2B5EF4-FFF2-40B4-BE49-F238E27FC236}">
                  <a16:creationId xmlns:a16="http://schemas.microsoft.com/office/drawing/2014/main" id="{00000000-0008-0000-0100-00006B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17</xdr:row>
          <xdr:rowOff>0</xdr:rowOff>
        </xdr:from>
        <xdr:to>
          <xdr:col>1</xdr:col>
          <xdr:colOff>304800</xdr:colOff>
          <xdr:row>18</xdr:row>
          <xdr:rowOff>9525</xdr:rowOff>
        </xdr:to>
        <xdr:sp macro="" textlink="">
          <xdr:nvSpPr>
            <xdr:cNvPr id="62572" name="Check Box 108" descr="Check box for filling out information" hidden="1">
              <a:extLst>
                <a:ext uri="{63B3BB69-23CF-44E3-9099-C40C66FF867C}">
                  <a14:compatExt spid="_x0000_s62572"/>
                </a:ext>
                <a:ext uri="{FF2B5EF4-FFF2-40B4-BE49-F238E27FC236}">
                  <a16:creationId xmlns:a16="http://schemas.microsoft.com/office/drawing/2014/main" id="{00000000-0008-0000-0100-00006C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18</xdr:row>
          <xdr:rowOff>0</xdr:rowOff>
        </xdr:from>
        <xdr:to>
          <xdr:col>1</xdr:col>
          <xdr:colOff>304800</xdr:colOff>
          <xdr:row>19</xdr:row>
          <xdr:rowOff>9525</xdr:rowOff>
        </xdr:to>
        <xdr:sp macro="" textlink="">
          <xdr:nvSpPr>
            <xdr:cNvPr id="62573" name="Check Box 109" descr="Check box for filling out information" hidden="1">
              <a:extLst>
                <a:ext uri="{63B3BB69-23CF-44E3-9099-C40C66FF867C}">
                  <a14:compatExt spid="_x0000_s62573"/>
                </a:ext>
                <a:ext uri="{FF2B5EF4-FFF2-40B4-BE49-F238E27FC236}">
                  <a16:creationId xmlns:a16="http://schemas.microsoft.com/office/drawing/2014/main" id="{00000000-0008-0000-0100-00006D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16</xdr:row>
          <xdr:rowOff>0</xdr:rowOff>
        </xdr:from>
        <xdr:to>
          <xdr:col>2</xdr:col>
          <xdr:colOff>304800</xdr:colOff>
          <xdr:row>17</xdr:row>
          <xdr:rowOff>9525</xdr:rowOff>
        </xdr:to>
        <xdr:sp macro="" textlink="">
          <xdr:nvSpPr>
            <xdr:cNvPr id="62574" name="Check Box 110" descr="Check box for filling out information" hidden="1">
              <a:extLst>
                <a:ext uri="{63B3BB69-23CF-44E3-9099-C40C66FF867C}">
                  <a14:compatExt spid="_x0000_s62574"/>
                </a:ext>
                <a:ext uri="{FF2B5EF4-FFF2-40B4-BE49-F238E27FC236}">
                  <a16:creationId xmlns:a16="http://schemas.microsoft.com/office/drawing/2014/main" id="{00000000-0008-0000-0100-00006E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17</xdr:row>
          <xdr:rowOff>0</xdr:rowOff>
        </xdr:from>
        <xdr:to>
          <xdr:col>2</xdr:col>
          <xdr:colOff>304800</xdr:colOff>
          <xdr:row>18</xdr:row>
          <xdr:rowOff>9525</xdr:rowOff>
        </xdr:to>
        <xdr:sp macro="" textlink="">
          <xdr:nvSpPr>
            <xdr:cNvPr id="62575" name="Check Box 111" descr="Check box for filling out information" hidden="1">
              <a:extLst>
                <a:ext uri="{63B3BB69-23CF-44E3-9099-C40C66FF867C}">
                  <a14:compatExt spid="_x0000_s62575"/>
                </a:ext>
                <a:ext uri="{FF2B5EF4-FFF2-40B4-BE49-F238E27FC236}">
                  <a16:creationId xmlns:a16="http://schemas.microsoft.com/office/drawing/2014/main" id="{00000000-0008-0000-0100-00006F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18</xdr:row>
          <xdr:rowOff>0</xdr:rowOff>
        </xdr:from>
        <xdr:to>
          <xdr:col>2</xdr:col>
          <xdr:colOff>304800</xdr:colOff>
          <xdr:row>19</xdr:row>
          <xdr:rowOff>9525</xdr:rowOff>
        </xdr:to>
        <xdr:sp macro="" textlink="">
          <xdr:nvSpPr>
            <xdr:cNvPr id="62576" name="Check Box 112" descr="Check box for filling out information" hidden="1">
              <a:extLst>
                <a:ext uri="{63B3BB69-23CF-44E3-9099-C40C66FF867C}">
                  <a14:compatExt spid="_x0000_s62576"/>
                </a:ext>
                <a:ext uri="{FF2B5EF4-FFF2-40B4-BE49-F238E27FC236}">
                  <a16:creationId xmlns:a16="http://schemas.microsoft.com/office/drawing/2014/main" id="{00000000-0008-0000-0100-000070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161925</xdr:colOff>
          <xdr:row>26</xdr:row>
          <xdr:rowOff>9525</xdr:rowOff>
        </xdr:from>
        <xdr:to>
          <xdr:col>1</xdr:col>
          <xdr:colOff>381000</xdr:colOff>
          <xdr:row>27</xdr:row>
          <xdr:rowOff>28575</xdr:rowOff>
        </xdr:to>
        <xdr:sp macro="" textlink="">
          <xdr:nvSpPr>
            <xdr:cNvPr id="63489" name="Check Box 1" descr="Check box for filling out information" hidden="1">
              <a:extLst>
                <a:ext uri="{63B3BB69-23CF-44E3-9099-C40C66FF867C}">
                  <a14:compatExt spid="_x0000_s63489"/>
                </a:ext>
                <a:ext uri="{FF2B5EF4-FFF2-40B4-BE49-F238E27FC236}">
                  <a16:creationId xmlns:a16="http://schemas.microsoft.com/office/drawing/2014/main" id="{00000000-0008-0000-0400-00000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26</xdr:row>
          <xdr:rowOff>371475</xdr:rowOff>
        </xdr:from>
        <xdr:to>
          <xdr:col>1</xdr:col>
          <xdr:colOff>381000</xdr:colOff>
          <xdr:row>28</xdr:row>
          <xdr:rowOff>28575</xdr:rowOff>
        </xdr:to>
        <xdr:sp macro="" textlink="">
          <xdr:nvSpPr>
            <xdr:cNvPr id="63490" name="Check Box 2" descr="Check box for filling out information" hidden="1">
              <a:extLst>
                <a:ext uri="{63B3BB69-23CF-44E3-9099-C40C66FF867C}">
                  <a14:compatExt spid="_x0000_s63490"/>
                </a:ext>
                <a:ext uri="{FF2B5EF4-FFF2-40B4-BE49-F238E27FC236}">
                  <a16:creationId xmlns:a16="http://schemas.microsoft.com/office/drawing/2014/main" id="{00000000-0008-0000-0400-00000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20</xdr:row>
          <xdr:rowOff>0</xdr:rowOff>
        </xdr:from>
        <xdr:to>
          <xdr:col>1</xdr:col>
          <xdr:colOff>381000</xdr:colOff>
          <xdr:row>21</xdr:row>
          <xdr:rowOff>9525</xdr:rowOff>
        </xdr:to>
        <xdr:sp macro="" textlink="">
          <xdr:nvSpPr>
            <xdr:cNvPr id="63491" name="Check Box 3" descr="Check box for filling out information" hidden="1">
              <a:extLst>
                <a:ext uri="{63B3BB69-23CF-44E3-9099-C40C66FF867C}">
                  <a14:compatExt spid="_x0000_s63491"/>
                </a:ext>
                <a:ext uri="{FF2B5EF4-FFF2-40B4-BE49-F238E27FC236}">
                  <a16:creationId xmlns:a16="http://schemas.microsoft.com/office/drawing/2014/main" id="{00000000-0008-0000-0400-00000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21</xdr:row>
          <xdr:rowOff>0</xdr:rowOff>
        </xdr:from>
        <xdr:to>
          <xdr:col>1</xdr:col>
          <xdr:colOff>381000</xdr:colOff>
          <xdr:row>22</xdr:row>
          <xdr:rowOff>9525</xdr:rowOff>
        </xdr:to>
        <xdr:sp macro="" textlink="">
          <xdr:nvSpPr>
            <xdr:cNvPr id="63492" name="Check Box 4" descr="Check box for filling out information" hidden="1">
              <a:extLst>
                <a:ext uri="{63B3BB69-23CF-44E3-9099-C40C66FF867C}">
                  <a14:compatExt spid="_x0000_s63492"/>
                </a:ext>
                <a:ext uri="{FF2B5EF4-FFF2-40B4-BE49-F238E27FC236}">
                  <a16:creationId xmlns:a16="http://schemas.microsoft.com/office/drawing/2014/main" id="{00000000-0008-0000-0400-00000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23</xdr:row>
          <xdr:rowOff>0</xdr:rowOff>
        </xdr:from>
        <xdr:to>
          <xdr:col>1</xdr:col>
          <xdr:colOff>381000</xdr:colOff>
          <xdr:row>24</xdr:row>
          <xdr:rowOff>9525</xdr:rowOff>
        </xdr:to>
        <xdr:sp macro="" textlink="">
          <xdr:nvSpPr>
            <xdr:cNvPr id="63493" name="Check Box 5" descr="Check box for filling out information" hidden="1">
              <a:extLst>
                <a:ext uri="{63B3BB69-23CF-44E3-9099-C40C66FF867C}">
                  <a14:compatExt spid="_x0000_s63493"/>
                </a:ext>
                <a:ext uri="{FF2B5EF4-FFF2-40B4-BE49-F238E27FC236}">
                  <a16:creationId xmlns:a16="http://schemas.microsoft.com/office/drawing/2014/main" id="{00000000-0008-0000-0400-00000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24</xdr:row>
          <xdr:rowOff>0</xdr:rowOff>
        </xdr:from>
        <xdr:to>
          <xdr:col>1</xdr:col>
          <xdr:colOff>381000</xdr:colOff>
          <xdr:row>25</xdr:row>
          <xdr:rowOff>9525</xdr:rowOff>
        </xdr:to>
        <xdr:sp macro="" textlink="">
          <xdr:nvSpPr>
            <xdr:cNvPr id="63494" name="Check Box 6" descr="Check box for filling out information" hidden="1">
              <a:extLst>
                <a:ext uri="{63B3BB69-23CF-44E3-9099-C40C66FF867C}">
                  <a14:compatExt spid="_x0000_s63494"/>
                </a:ext>
                <a:ext uri="{FF2B5EF4-FFF2-40B4-BE49-F238E27FC236}">
                  <a16:creationId xmlns:a16="http://schemas.microsoft.com/office/drawing/2014/main" id="{00000000-0008-0000-0400-00000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25</xdr:row>
          <xdr:rowOff>0</xdr:rowOff>
        </xdr:from>
        <xdr:to>
          <xdr:col>1</xdr:col>
          <xdr:colOff>381000</xdr:colOff>
          <xdr:row>26</xdr:row>
          <xdr:rowOff>9525</xdr:rowOff>
        </xdr:to>
        <xdr:sp macro="" textlink="">
          <xdr:nvSpPr>
            <xdr:cNvPr id="63495" name="Check Box 7" descr="Check box for filling out information" hidden="1">
              <a:extLst>
                <a:ext uri="{63B3BB69-23CF-44E3-9099-C40C66FF867C}">
                  <a14:compatExt spid="_x0000_s63495"/>
                </a:ext>
                <a:ext uri="{FF2B5EF4-FFF2-40B4-BE49-F238E27FC236}">
                  <a16:creationId xmlns:a16="http://schemas.microsoft.com/office/drawing/2014/main" id="{00000000-0008-0000-0400-00000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7</xdr:row>
          <xdr:rowOff>0</xdr:rowOff>
        </xdr:from>
        <xdr:to>
          <xdr:col>1</xdr:col>
          <xdr:colOff>381000</xdr:colOff>
          <xdr:row>8</xdr:row>
          <xdr:rowOff>9525</xdr:rowOff>
        </xdr:to>
        <xdr:sp macro="" textlink="">
          <xdr:nvSpPr>
            <xdr:cNvPr id="63496" name="Check Box 8" descr="Check box for filling out information" hidden="1">
              <a:extLst>
                <a:ext uri="{63B3BB69-23CF-44E3-9099-C40C66FF867C}">
                  <a14:compatExt spid="_x0000_s63496"/>
                </a:ext>
                <a:ext uri="{FF2B5EF4-FFF2-40B4-BE49-F238E27FC236}">
                  <a16:creationId xmlns:a16="http://schemas.microsoft.com/office/drawing/2014/main" id="{00000000-0008-0000-0400-00000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8</xdr:row>
          <xdr:rowOff>0</xdr:rowOff>
        </xdr:from>
        <xdr:to>
          <xdr:col>1</xdr:col>
          <xdr:colOff>381000</xdr:colOff>
          <xdr:row>9</xdr:row>
          <xdr:rowOff>9525</xdr:rowOff>
        </xdr:to>
        <xdr:sp macro="" textlink="">
          <xdr:nvSpPr>
            <xdr:cNvPr id="63497" name="Check Box 9" descr="Check box for filling out information" hidden="1">
              <a:extLst>
                <a:ext uri="{63B3BB69-23CF-44E3-9099-C40C66FF867C}">
                  <a14:compatExt spid="_x0000_s63497"/>
                </a:ext>
                <a:ext uri="{FF2B5EF4-FFF2-40B4-BE49-F238E27FC236}">
                  <a16:creationId xmlns:a16="http://schemas.microsoft.com/office/drawing/2014/main" id="{00000000-0008-0000-0400-00000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10</xdr:row>
          <xdr:rowOff>0</xdr:rowOff>
        </xdr:from>
        <xdr:to>
          <xdr:col>1</xdr:col>
          <xdr:colOff>381000</xdr:colOff>
          <xdr:row>11</xdr:row>
          <xdr:rowOff>9525</xdr:rowOff>
        </xdr:to>
        <xdr:sp macro="" textlink="">
          <xdr:nvSpPr>
            <xdr:cNvPr id="63498" name="Check Box 10" descr="Check box for filling out information" hidden="1">
              <a:extLst>
                <a:ext uri="{63B3BB69-23CF-44E3-9099-C40C66FF867C}">
                  <a14:compatExt spid="_x0000_s63498"/>
                </a:ext>
                <a:ext uri="{FF2B5EF4-FFF2-40B4-BE49-F238E27FC236}">
                  <a16:creationId xmlns:a16="http://schemas.microsoft.com/office/drawing/2014/main" id="{00000000-0008-0000-0400-00000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11</xdr:row>
          <xdr:rowOff>0</xdr:rowOff>
        </xdr:from>
        <xdr:to>
          <xdr:col>1</xdr:col>
          <xdr:colOff>381000</xdr:colOff>
          <xdr:row>12</xdr:row>
          <xdr:rowOff>9525</xdr:rowOff>
        </xdr:to>
        <xdr:sp macro="" textlink="">
          <xdr:nvSpPr>
            <xdr:cNvPr id="63499" name="Check Box 11" descr="Check box for filling out information" hidden="1">
              <a:extLst>
                <a:ext uri="{63B3BB69-23CF-44E3-9099-C40C66FF867C}">
                  <a14:compatExt spid="_x0000_s63499"/>
                </a:ext>
                <a:ext uri="{FF2B5EF4-FFF2-40B4-BE49-F238E27FC236}">
                  <a16:creationId xmlns:a16="http://schemas.microsoft.com/office/drawing/2014/main" id="{00000000-0008-0000-0400-00000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13</xdr:row>
          <xdr:rowOff>0</xdr:rowOff>
        </xdr:from>
        <xdr:to>
          <xdr:col>1</xdr:col>
          <xdr:colOff>381000</xdr:colOff>
          <xdr:row>14</xdr:row>
          <xdr:rowOff>9525</xdr:rowOff>
        </xdr:to>
        <xdr:sp macro="" textlink="">
          <xdr:nvSpPr>
            <xdr:cNvPr id="63500" name="Check Box 12" descr="Check box for filling out information" hidden="1">
              <a:extLst>
                <a:ext uri="{63B3BB69-23CF-44E3-9099-C40C66FF867C}">
                  <a14:compatExt spid="_x0000_s63500"/>
                </a:ext>
                <a:ext uri="{FF2B5EF4-FFF2-40B4-BE49-F238E27FC236}">
                  <a16:creationId xmlns:a16="http://schemas.microsoft.com/office/drawing/2014/main" id="{00000000-0008-0000-0400-00000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9</xdr:row>
          <xdr:rowOff>0</xdr:rowOff>
        </xdr:from>
        <xdr:to>
          <xdr:col>1</xdr:col>
          <xdr:colOff>381000</xdr:colOff>
          <xdr:row>10</xdr:row>
          <xdr:rowOff>9525</xdr:rowOff>
        </xdr:to>
        <xdr:sp macro="" textlink="">
          <xdr:nvSpPr>
            <xdr:cNvPr id="63501" name="Check Box 13" descr="Check box for filling out information" hidden="1">
              <a:extLst>
                <a:ext uri="{63B3BB69-23CF-44E3-9099-C40C66FF867C}">
                  <a14:compatExt spid="_x0000_s63501"/>
                </a:ext>
                <a:ext uri="{FF2B5EF4-FFF2-40B4-BE49-F238E27FC236}">
                  <a16:creationId xmlns:a16="http://schemas.microsoft.com/office/drawing/2014/main" id="{00000000-0008-0000-0400-00000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12</xdr:row>
          <xdr:rowOff>0</xdr:rowOff>
        </xdr:from>
        <xdr:to>
          <xdr:col>1</xdr:col>
          <xdr:colOff>381000</xdr:colOff>
          <xdr:row>13</xdr:row>
          <xdr:rowOff>9525</xdr:rowOff>
        </xdr:to>
        <xdr:sp macro="" textlink="">
          <xdr:nvSpPr>
            <xdr:cNvPr id="63502" name="Check Box 14" descr="Check box for filling out information" hidden="1">
              <a:extLst>
                <a:ext uri="{63B3BB69-23CF-44E3-9099-C40C66FF867C}">
                  <a14:compatExt spid="_x0000_s63502"/>
                </a:ext>
                <a:ext uri="{FF2B5EF4-FFF2-40B4-BE49-F238E27FC236}">
                  <a16:creationId xmlns:a16="http://schemas.microsoft.com/office/drawing/2014/main" id="{00000000-0008-0000-0400-00000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21</xdr:row>
          <xdr:rowOff>0</xdr:rowOff>
        </xdr:from>
        <xdr:to>
          <xdr:col>1</xdr:col>
          <xdr:colOff>381000</xdr:colOff>
          <xdr:row>22</xdr:row>
          <xdr:rowOff>9525</xdr:rowOff>
        </xdr:to>
        <xdr:sp macro="" textlink="">
          <xdr:nvSpPr>
            <xdr:cNvPr id="63503" name="Check Box 15" descr="Check box for filling out information" hidden="1">
              <a:extLst>
                <a:ext uri="{63B3BB69-23CF-44E3-9099-C40C66FF867C}">
                  <a14:compatExt spid="_x0000_s63503"/>
                </a:ext>
                <a:ext uri="{FF2B5EF4-FFF2-40B4-BE49-F238E27FC236}">
                  <a16:creationId xmlns:a16="http://schemas.microsoft.com/office/drawing/2014/main" id="{00000000-0008-0000-0400-00000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22</xdr:row>
          <xdr:rowOff>0</xdr:rowOff>
        </xdr:from>
        <xdr:to>
          <xdr:col>1</xdr:col>
          <xdr:colOff>381000</xdr:colOff>
          <xdr:row>23</xdr:row>
          <xdr:rowOff>9525</xdr:rowOff>
        </xdr:to>
        <xdr:sp macro="" textlink="">
          <xdr:nvSpPr>
            <xdr:cNvPr id="63504" name="Check Box 16" descr="Check box for filling out information" hidden="1">
              <a:extLst>
                <a:ext uri="{63B3BB69-23CF-44E3-9099-C40C66FF867C}">
                  <a14:compatExt spid="_x0000_s63504"/>
                </a:ext>
                <a:ext uri="{FF2B5EF4-FFF2-40B4-BE49-F238E27FC236}">
                  <a16:creationId xmlns:a16="http://schemas.microsoft.com/office/drawing/2014/main" id="{00000000-0008-0000-0400-00001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oneCellAnchor>
    <xdr:from>
      <xdr:col>5</xdr:col>
      <xdr:colOff>158750</xdr:colOff>
      <xdr:row>1</xdr:row>
      <xdr:rowOff>692150</xdr:rowOff>
    </xdr:from>
    <xdr:ext cx="7733333" cy="4193651"/>
    <xdr:pic>
      <xdr:nvPicPr>
        <xdr:cNvPr id="2" name="Picture 1" descr="Classification of Entire Service Line When Ownership is Split table. ">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8474075" y="873125"/>
          <a:ext cx="7733333" cy="4193651"/>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6</xdr:col>
      <xdr:colOff>34925</xdr:colOff>
      <xdr:row>5</xdr:row>
      <xdr:rowOff>85725</xdr:rowOff>
    </xdr:from>
    <xdr:ext cx="7733333" cy="4196826"/>
    <xdr:pic>
      <xdr:nvPicPr>
        <xdr:cNvPr id="2" name="Picture 1" descr="Classification of Entire Service Line When Ownership is Split table. ">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9150350" y="1562100"/>
          <a:ext cx="7733333" cy="4196826"/>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DDW\DDW-Public\LCRR\EPA%20LSL%20Guide\Inventory%20Template_FINAL_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Dropdowns"/>
      <sheetName val="Template Instructions_Systems"/>
      <sheetName val="Template Instructions_State"/>
      <sheetName val="Classifying SLs"/>
      <sheetName val="PWS Information"/>
      <sheetName val="Inventory Methods"/>
      <sheetName val="Inventory Summary"/>
      <sheetName val="Detailed Inventory"/>
      <sheetName val="Public Accessibility Doc."/>
      <sheetName val="State Checklist"/>
      <sheetName val="Building Conditionals"/>
      <sheetName val="Form Lis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refreshError="1"/>
      <sheetData sheetId="12"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DD21DA6-392E-47A4-8304-C4381B77C642}" name="Table136" displayName="Table136" ref="B2:E34" totalsRowShown="0" headerRowDxfId="26" dataDxfId="24" headerRowBorderDxfId="25" tableBorderDxfId="23">
  <autoFilter ref="B2:E34" xr:uid="{DAFF6621-77C9-4C30-A8D9-2EE531D7005E}"/>
  <tableColumns count="4">
    <tableColumn id="1" xr3:uid="{6D1B7E33-7421-45B0-80A1-FC1C4F23D971}" name="System-Owned Portion" dataDxfId="22"/>
    <tableColumn id="3" xr3:uid="{91CA4E8A-D23A-4048-B391-DFFEC422AC4E}" name="If Material Anything Other than &quot;Lead&quot; in Column E,_x000a_Was Material Ever Previously Lead?" dataDxfId="21"/>
    <tableColumn id="4" xr3:uid="{0EE9E29C-BF28-4CF1-B11F-2DAF768B58EE}" name="Customer-Owned Portion" dataDxfId="20"/>
    <tableColumn id="5" xr3:uid="{16ABF239-7A26-4DE4-A933-BCFA3F9432E2}" name="Entire Service Line Classification" dataDxfId="19"/>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3B93353-FC3E-4E99-9085-963E2A534E06}" name="Table15" displayName="Table15" ref="A2:E170" totalsRowShown="0" headerRowDxfId="18" dataDxfId="16" headerRowBorderDxfId="17" tableBorderDxfId="15">
  <autoFilter ref="A2:E170" xr:uid="{DAFF6621-77C9-4C30-A8D9-2EE531D7005E}"/>
  <tableColumns count="5">
    <tableColumn id="1" xr3:uid="{74E5441A-284E-4987-ABCD-165BE953254B}" name="System-Owned Portion" dataDxfId="14"/>
    <tableColumn id="3" xr3:uid="{6E59AFF6-DAE4-407D-A4C7-266631ACFC67}" name="If Material Anything Other than &quot;Lead&quot; in Column E,Was Material Ever Previously Lead?" dataDxfId="13"/>
    <tableColumn id="4" xr3:uid="{0F7D5A7B-B99D-452C-A4BD-D8DFDBEC62DA}" name="Customer-Owned Portion" dataDxfId="12"/>
    <tableColumn id="5" xr3:uid="{AA5970A4-CF54-4CBE-B7B3-F872A84C4698}" name="Entire Service Line Classification" dataDxfId="11"/>
    <tableColumn id="2" xr3:uid="{8F7C3FBB-7913-4E16-A06B-D8CB973B8CF7}" name="Unique ID" dataDxfId="10"/>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6" Type="http://schemas.openxmlformats.org/officeDocument/2006/relationships/ctrlProp" Target="../ctrlProps/ctrlProp27.xml"/><Relationship Id="rId21" Type="http://schemas.openxmlformats.org/officeDocument/2006/relationships/ctrlProp" Target="../ctrlProps/ctrlProp22.xml"/><Relationship Id="rId42" Type="http://schemas.openxmlformats.org/officeDocument/2006/relationships/ctrlProp" Target="../ctrlProps/ctrlProp43.xml"/><Relationship Id="rId47" Type="http://schemas.openxmlformats.org/officeDocument/2006/relationships/ctrlProp" Target="../ctrlProps/ctrlProp48.xml"/><Relationship Id="rId63" Type="http://schemas.openxmlformats.org/officeDocument/2006/relationships/ctrlProp" Target="../ctrlProps/ctrlProp64.xml"/><Relationship Id="rId68" Type="http://schemas.openxmlformats.org/officeDocument/2006/relationships/ctrlProp" Target="../ctrlProps/ctrlProp69.xml"/><Relationship Id="rId84" Type="http://schemas.openxmlformats.org/officeDocument/2006/relationships/ctrlProp" Target="../ctrlProps/ctrlProp85.xml"/><Relationship Id="rId16" Type="http://schemas.openxmlformats.org/officeDocument/2006/relationships/ctrlProp" Target="../ctrlProps/ctrlProp17.xml"/><Relationship Id="rId11" Type="http://schemas.openxmlformats.org/officeDocument/2006/relationships/ctrlProp" Target="../ctrlProps/ctrlProp12.xml"/><Relationship Id="rId32" Type="http://schemas.openxmlformats.org/officeDocument/2006/relationships/ctrlProp" Target="../ctrlProps/ctrlProp33.xml"/><Relationship Id="rId37" Type="http://schemas.openxmlformats.org/officeDocument/2006/relationships/ctrlProp" Target="../ctrlProps/ctrlProp38.xml"/><Relationship Id="rId53" Type="http://schemas.openxmlformats.org/officeDocument/2006/relationships/ctrlProp" Target="../ctrlProps/ctrlProp54.xml"/><Relationship Id="rId58" Type="http://schemas.openxmlformats.org/officeDocument/2006/relationships/ctrlProp" Target="../ctrlProps/ctrlProp59.xml"/><Relationship Id="rId74" Type="http://schemas.openxmlformats.org/officeDocument/2006/relationships/ctrlProp" Target="../ctrlProps/ctrlProp75.xml"/><Relationship Id="rId79" Type="http://schemas.openxmlformats.org/officeDocument/2006/relationships/ctrlProp" Target="../ctrlProps/ctrlProp80.xml"/><Relationship Id="rId5" Type="http://schemas.openxmlformats.org/officeDocument/2006/relationships/ctrlProp" Target="../ctrlProps/ctrlProp6.xml"/><Relationship Id="rId19" Type="http://schemas.openxmlformats.org/officeDocument/2006/relationships/ctrlProp" Target="../ctrlProps/ctrlProp20.xml"/><Relationship Id="rId14" Type="http://schemas.openxmlformats.org/officeDocument/2006/relationships/ctrlProp" Target="../ctrlProps/ctrlProp15.xml"/><Relationship Id="rId22" Type="http://schemas.openxmlformats.org/officeDocument/2006/relationships/ctrlProp" Target="../ctrlProps/ctrlProp23.xml"/><Relationship Id="rId27" Type="http://schemas.openxmlformats.org/officeDocument/2006/relationships/ctrlProp" Target="../ctrlProps/ctrlProp28.xml"/><Relationship Id="rId30" Type="http://schemas.openxmlformats.org/officeDocument/2006/relationships/ctrlProp" Target="../ctrlProps/ctrlProp31.xml"/><Relationship Id="rId35" Type="http://schemas.openxmlformats.org/officeDocument/2006/relationships/ctrlProp" Target="../ctrlProps/ctrlProp36.xml"/><Relationship Id="rId43" Type="http://schemas.openxmlformats.org/officeDocument/2006/relationships/ctrlProp" Target="../ctrlProps/ctrlProp44.xml"/><Relationship Id="rId48" Type="http://schemas.openxmlformats.org/officeDocument/2006/relationships/ctrlProp" Target="../ctrlProps/ctrlProp49.xml"/><Relationship Id="rId56" Type="http://schemas.openxmlformats.org/officeDocument/2006/relationships/ctrlProp" Target="../ctrlProps/ctrlProp57.xml"/><Relationship Id="rId64" Type="http://schemas.openxmlformats.org/officeDocument/2006/relationships/ctrlProp" Target="../ctrlProps/ctrlProp65.xml"/><Relationship Id="rId69" Type="http://schemas.openxmlformats.org/officeDocument/2006/relationships/ctrlProp" Target="../ctrlProps/ctrlProp70.xml"/><Relationship Id="rId77" Type="http://schemas.openxmlformats.org/officeDocument/2006/relationships/ctrlProp" Target="../ctrlProps/ctrlProp78.xml"/><Relationship Id="rId8" Type="http://schemas.openxmlformats.org/officeDocument/2006/relationships/ctrlProp" Target="../ctrlProps/ctrlProp9.xml"/><Relationship Id="rId51" Type="http://schemas.openxmlformats.org/officeDocument/2006/relationships/ctrlProp" Target="../ctrlProps/ctrlProp52.xml"/><Relationship Id="rId72" Type="http://schemas.openxmlformats.org/officeDocument/2006/relationships/ctrlProp" Target="../ctrlProps/ctrlProp73.xml"/><Relationship Id="rId80" Type="http://schemas.openxmlformats.org/officeDocument/2006/relationships/ctrlProp" Target="../ctrlProps/ctrlProp81.xml"/><Relationship Id="rId85" Type="http://schemas.openxmlformats.org/officeDocument/2006/relationships/ctrlProp" Target="../ctrlProps/ctrlProp86.xml"/><Relationship Id="rId3" Type="http://schemas.openxmlformats.org/officeDocument/2006/relationships/vmlDrawing" Target="../drawings/vmlDrawing2.vml"/><Relationship Id="rId12" Type="http://schemas.openxmlformats.org/officeDocument/2006/relationships/ctrlProp" Target="../ctrlProps/ctrlProp13.xml"/><Relationship Id="rId17" Type="http://schemas.openxmlformats.org/officeDocument/2006/relationships/ctrlProp" Target="../ctrlProps/ctrlProp18.xml"/><Relationship Id="rId25" Type="http://schemas.openxmlformats.org/officeDocument/2006/relationships/ctrlProp" Target="../ctrlProps/ctrlProp26.xml"/><Relationship Id="rId33" Type="http://schemas.openxmlformats.org/officeDocument/2006/relationships/ctrlProp" Target="../ctrlProps/ctrlProp34.xml"/><Relationship Id="rId38" Type="http://schemas.openxmlformats.org/officeDocument/2006/relationships/ctrlProp" Target="../ctrlProps/ctrlProp39.xml"/><Relationship Id="rId46" Type="http://schemas.openxmlformats.org/officeDocument/2006/relationships/ctrlProp" Target="../ctrlProps/ctrlProp47.xml"/><Relationship Id="rId59" Type="http://schemas.openxmlformats.org/officeDocument/2006/relationships/ctrlProp" Target="../ctrlProps/ctrlProp60.xml"/><Relationship Id="rId67" Type="http://schemas.openxmlformats.org/officeDocument/2006/relationships/ctrlProp" Target="../ctrlProps/ctrlProp68.xml"/><Relationship Id="rId20" Type="http://schemas.openxmlformats.org/officeDocument/2006/relationships/ctrlProp" Target="../ctrlProps/ctrlProp21.xml"/><Relationship Id="rId41" Type="http://schemas.openxmlformats.org/officeDocument/2006/relationships/ctrlProp" Target="../ctrlProps/ctrlProp42.xml"/><Relationship Id="rId54" Type="http://schemas.openxmlformats.org/officeDocument/2006/relationships/ctrlProp" Target="../ctrlProps/ctrlProp55.xml"/><Relationship Id="rId62" Type="http://schemas.openxmlformats.org/officeDocument/2006/relationships/ctrlProp" Target="../ctrlProps/ctrlProp63.xml"/><Relationship Id="rId70" Type="http://schemas.openxmlformats.org/officeDocument/2006/relationships/ctrlProp" Target="../ctrlProps/ctrlProp71.xml"/><Relationship Id="rId75" Type="http://schemas.openxmlformats.org/officeDocument/2006/relationships/ctrlProp" Target="../ctrlProps/ctrlProp76.xml"/><Relationship Id="rId83" Type="http://schemas.openxmlformats.org/officeDocument/2006/relationships/ctrlProp" Target="../ctrlProps/ctrlProp84.xml"/><Relationship Id="rId1" Type="http://schemas.openxmlformats.org/officeDocument/2006/relationships/printerSettings" Target="../printerSettings/printerSettings2.bin"/><Relationship Id="rId6" Type="http://schemas.openxmlformats.org/officeDocument/2006/relationships/ctrlProp" Target="../ctrlProps/ctrlProp7.xml"/><Relationship Id="rId15" Type="http://schemas.openxmlformats.org/officeDocument/2006/relationships/ctrlProp" Target="../ctrlProps/ctrlProp16.xml"/><Relationship Id="rId23" Type="http://schemas.openxmlformats.org/officeDocument/2006/relationships/ctrlProp" Target="../ctrlProps/ctrlProp24.xml"/><Relationship Id="rId28" Type="http://schemas.openxmlformats.org/officeDocument/2006/relationships/ctrlProp" Target="../ctrlProps/ctrlProp29.xml"/><Relationship Id="rId36" Type="http://schemas.openxmlformats.org/officeDocument/2006/relationships/ctrlProp" Target="../ctrlProps/ctrlProp37.xml"/><Relationship Id="rId49" Type="http://schemas.openxmlformats.org/officeDocument/2006/relationships/ctrlProp" Target="../ctrlProps/ctrlProp50.xml"/><Relationship Id="rId57" Type="http://schemas.openxmlformats.org/officeDocument/2006/relationships/ctrlProp" Target="../ctrlProps/ctrlProp58.xml"/><Relationship Id="rId10" Type="http://schemas.openxmlformats.org/officeDocument/2006/relationships/ctrlProp" Target="../ctrlProps/ctrlProp11.xml"/><Relationship Id="rId31" Type="http://schemas.openxmlformats.org/officeDocument/2006/relationships/ctrlProp" Target="../ctrlProps/ctrlProp32.xml"/><Relationship Id="rId44" Type="http://schemas.openxmlformats.org/officeDocument/2006/relationships/ctrlProp" Target="../ctrlProps/ctrlProp45.xml"/><Relationship Id="rId52" Type="http://schemas.openxmlformats.org/officeDocument/2006/relationships/ctrlProp" Target="../ctrlProps/ctrlProp53.xml"/><Relationship Id="rId60" Type="http://schemas.openxmlformats.org/officeDocument/2006/relationships/ctrlProp" Target="../ctrlProps/ctrlProp61.xml"/><Relationship Id="rId65" Type="http://schemas.openxmlformats.org/officeDocument/2006/relationships/ctrlProp" Target="../ctrlProps/ctrlProp66.xml"/><Relationship Id="rId73" Type="http://schemas.openxmlformats.org/officeDocument/2006/relationships/ctrlProp" Target="../ctrlProps/ctrlProp74.xml"/><Relationship Id="rId78" Type="http://schemas.openxmlformats.org/officeDocument/2006/relationships/ctrlProp" Target="../ctrlProps/ctrlProp79.xml"/><Relationship Id="rId81" Type="http://schemas.openxmlformats.org/officeDocument/2006/relationships/ctrlProp" Target="../ctrlProps/ctrlProp82.xml"/><Relationship Id="rId86" Type="http://schemas.openxmlformats.org/officeDocument/2006/relationships/ctrlProp" Target="../ctrlProps/ctrlProp87.xml"/><Relationship Id="rId4" Type="http://schemas.openxmlformats.org/officeDocument/2006/relationships/ctrlProp" Target="../ctrlProps/ctrlProp5.xml"/><Relationship Id="rId9" Type="http://schemas.openxmlformats.org/officeDocument/2006/relationships/ctrlProp" Target="../ctrlProps/ctrlProp10.xml"/><Relationship Id="rId13" Type="http://schemas.openxmlformats.org/officeDocument/2006/relationships/ctrlProp" Target="../ctrlProps/ctrlProp14.xml"/><Relationship Id="rId18" Type="http://schemas.openxmlformats.org/officeDocument/2006/relationships/ctrlProp" Target="../ctrlProps/ctrlProp19.xml"/><Relationship Id="rId39" Type="http://schemas.openxmlformats.org/officeDocument/2006/relationships/ctrlProp" Target="../ctrlProps/ctrlProp40.xml"/><Relationship Id="rId34" Type="http://schemas.openxmlformats.org/officeDocument/2006/relationships/ctrlProp" Target="../ctrlProps/ctrlProp35.xml"/><Relationship Id="rId50" Type="http://schemas.openxmlformats.org/officeDocument/2006/relationships/ctrlProp" Target="../ctrlProps/ctrlProp51.xml"/><Relationship Id="rId55" Type="http://schemas.openxmlformats.org/officeDocument/2006/relationships/ctrlProp" Target="../ctrlProps/ctrlProp56.xml"/><Relationship Id="rId76" Type="http://schemas.openxmlformats.org/officeDocument/2006/relationships/ctrlProp" Target="../ctrlProps/ctrlProp77.xml"/><Relationship Id="rId7" Type="http://schemas.openxmlformats.org/officeDocument/2006/relationships/ctrlProp" Target="../ctrlProps/ctrlProp8.xml"/><Relationship Id="rId71" Type="http://schemas.openxmlformats.org/officeDocument/2006/relationships/ctrlProp" Target="../ctrlProps/ctrlProp72.xml"/><Relationship Id="rId2" Type="http://schemas.openxmlformats.org/officeDocument/2006/relationships/drawing" Target="../drawings/drawing2.xml"/><Relationship Id="rId29" Type="http://schemas.openxmlformats.org/officeDocument/2006/relationships/ctrlProp" Target="../ctrlProps/ctrlProp30.xml"/><Relationship Id="rId24" Type="http://schemas.openxmlformats.org/officeDocument/2006/relationships/ctrlProp" Target="../ctrlProps/ctrlProp25.xml"/><Relationship Id="rId40" Type="http://schemas.openxmlformats.org/officeDocument/2006/relationships/ctrlProp" Target="../ctrlProps/ctrlProp41.xml"/><Relationship Id="rId45" Type="http://schemas.openxmlformats.org/officeDocument/2006/relationships/ctrlProp" Target="../ctrlProps/ctrlProp46.xml"/><Relationship Id="rId66" Type="http://schemas.openxmlformats.org/officeDocument/2006/relationships/ctrlProp" Target="../ctrlProps/ctrlProp67.xml"/><Relationship Id="rId87" Type="http://schemas.openxmlformats.org/officeDocument/2006/relationships/ctrlProp" Target="../ctrlProps/ctrlProp88.xml"/><Relationship Id="rId61" Type="http://schemas.openxmlformats.org/officeDocument/2006/relationships/ctrlProp" Target="../ctrlProps/ctrlProp62.xml"/><Relationship Id="rId82" Type="http://schemas.openxmlformats.org/officeDocument/2006/relationships/ctrlProp" Target="../ctrlProps/ctrlProp83.x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93.xml"/><Relationship Id="rId13" Type="http://schemas.openxmlformats.org/officeDocument/2006/relationships/ctrlProp" Target="../ctrlProps/ctrlProp98.xml"/><Relationship Id="rId18" Type="http://schemas.openxmlformats.org/officeDocument/2006/relationships/ctrlProp" Target="../ctrlProps/ctrlProp103.xml"/><Relationship Id="rId3" Type="http://schemas.openxmlformats.org/officeDocument/2006/relationships/vmlDrawing" Target="../drawings/vmlDrawing4.vml"/><Relationship Id="rId7" Type="http://schemas.openxmlformats.org/officeDocument/2006/relationships/ctrlProp" Target="../ctrlProps/ctrlProp92.xml"/><Relationship Id="rId12" Type="http://schemas.openxmlformats.org/officeDocument/2006/relationships/ctrlProp" Target="../ctrlProps/ctrlProp97.xml"/><Relationship Id="rId17" Type="http://schemas.openxmlformats.org/officeDocument/2006/relationships/ctrlProp" Target="../ctrlProps/ctrlProp102.xml"/><Relationship Id="rId2" Type="http://schemas.openxmlformats.org/officeDocument/2006/relationships/drawing" Target="../drawings/drawing3.xml"/><Relationship Id="rId16" Type="http://schemas.openxmlformats.org/officeDocument/2006/relationships/ctrlProp" Target="../ctrlProps/ctrlProp101.xml"/><Relationship Id="rId1" Type="http://schemas.openxmlformats.org/officeDocument/2006/relationships/printerSettings" Target="../printerSettings/printerSettings5.bin"/><Relationship Id="rId6" Type="http://schemas.openxmlformats.org/officeDocument/2006/relationships/ctrlProp" Target="../ctrlProps/ctrlProp91.xml"/><Relationship Id="rId11" Type="http://schemas.openxmlformats.org/officeDocument/2006/relationships/ctrlProp" Target="../ctrlProps/ctrlProp96.xml"/><Relationship Id="rId5" Type="http://schemas.openxmlformats.org/officeDocument/2006/relationships/ctrlProp" Target="../ctrlProps/ctrlProp90.xml"/><Relationship Id="rId15" Type="http://schemas.openxmlformats.org/officeDocument/2006/relationships/ctrlProp" Target="../ctrlProps/ctrlProp100.xml"/><Relationship Id="rId10" Type="http://schemas.openxmlformats.org/officeDocument/2006/relationships/ctrlProp" Target="../ctrlProps/ctrlProp95.xml"/><Relationship Id="rId19" Type="http://schemas.openxmlformats.org/officeDocument/2006/relationships/ctrlProp" Target="../ctrlProps/ctrlProp104.xml"/><Relationship Id="rId4" Type="http://schemas.openxmlformats.org/officeDocument/2006/relationships/ctrlProp" Target="../ctrlProps/ctrlProp89.xml"/><Relationship Id="rId9" Type="http://schemas.openxmlformats.org/officeDocument/2006/relationships/ctrlProp" Target="../ctrlProps/ctrlProp94.xml"/><Relationship Id="rId14" Type="http://schemas.openxmlformats.org/officeDocument/2006/relationships/ctrlProp" Target="../ctrlProps/ctrlProp99.xml"/></Relationships>
</file>

<file path=xl/worksheets/_rels/sheet6.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C4FA6A-8412-40D2-8CE1-F46FA52F5008}">
  <sheetPr codeName="Sheet3">
    <pageSetUpPr fitToPage="1"/>
  </sheetPr>
  <dimension ref="A1:K25"/>
  <sheetViews>
    <sheetView zoomScaleNormal="100" zoomScaleSheetLayoutView="87" zoomScalePageLayoutView="68" workbookViewId="0">
      <selection activeCell="B8" sqref="B8:E8"/>
    </sheetView>
  </sheetViews>
  <sheetFormatPr defaultColWidth="0" defaultRowHeight="15" x14ac:dyDescent="0.25"/>
  <cols>
    <col min="1" max="1" width="6.140625" style="3" customWidth="1"/>
    <col min="2" max="5" width="30.85546875" customWidth="1"/>
    <col min="6" max="6" width="6.140625" style="82" customWidth="1"/>
    <col min="7" max="7" width="22.42578125" style="6" hidden="1" customWidth="1"/>
    <col min="8" max="11" width="0" hidden="1" customWidth="1"/>
    <col min="12" max="16384" width="8.85546875" hidden="1"/>
  </cols>
  <sheetData>
    <row r="1" spans="1:11" x14ac:dyDescent="0.25">
      <c r="A1" s="5"/>
      <c r="B1" s="3"/>
      <c r="C1" s="3"/>
      <c r="D1" s="3"/>
      <c r="E1" s="3"/>
    </row>
    <row r="2" spans="1:11" ht="26.25" x14ac:dyDescent="0.4">
      <c r="A2" s="5"/>
      <c r="B2" s="208" t="s">
        <v>174</v>
      </c>
      <c r="C2" s="209"/>
      <c r="D2" s="209"/>
      <c r="E2" s="210"/>
    </row>
    <row r="3" spans="1:11" ht="8.4499999999999993" customHeight="1" x14ac:dyDescent="0.25">
      <c r="A3" s="5"/>
      <c r="B3" s="224"/>
      <c r="C3" s="224"/>
      <c r="D3" s="224"/>
      <c r="E3" s="224"/>
    </row>
    <row r="4" spans="1:11" x14ac:dyDescent="0.25">
      <c r="A4" s="5"/>
      <c r="B4" s="211" t="s">
        <v>194</v>
      </c>
      <c r="C4" s="211"/>
      <c r="D4" s="211"/>
      <c r="E4" s="211"/>
    </row>
    <row r="5" spans="1:11" ht="9.75" customHeight="1" x14ac:dyDescent="0.25">
      <c r="A5" s="5"/>
      <c r="B5" s="101"/>
      <c r="C5" s="3"/>
      <c r="D5" s="3"/>
      <c r="E5" s="3"/>
    </row>
    <row r="6" spans="1:11" x14ac:dyDescent="0.25">
      <c r="A6" s="5"/>
      <c r="B6" s="193" t="s">
        <v>173</v>
      </c>
      <c r="C6" s="194"/>
      <c r="D6" s="194"/>
      <c r="E6" s="195"/>
    </row>
    <row r="7" spans="1:11" ht="18.95" customHeight="1" x14ac:dyDescent="0.25">
      <c r="A7" s="5"/>
      <c r="B7" s="221" t="s">
        <v>172</v>
      </c>
      <c r="C7" s="222"/>
      <c r="D7" s="222"/>
      <c r="E7" s="223"/>
      <c r="F7" s="100"/>
      <c r="G7" s="99"/>
      <c r="H7" s="98"/>
      <c r="I7" s="98"/>
      <c r="J7" s="98"/>
      <c r="K7" s="98"/>
    </row>
    <row r="8" spans="1:11" ht="27.75" customHeight="1" x14ac:dyDescent="0.25">
      <c r="A8" s="5"/>
      <c r="B8" s="218"/>
      <c r="C8" s="219"/>
      <c r="D8" s="219"/>
      <c r="E8" s="220"/>
      <c r="F8" s="100"/>
      <c r="G8" s="99"/>
      <c r="H8" s="98"/>
      <c r="I8" s="98"/>
      <c r="J8" s="98"/>
      <c r="K8" s="98"/>
    </row>
    <row r="9" spans="1:11" ht="30" x14ac:dyDescent="0.25">
      <c r="A9" s="5"/>
      <c r="B9" s="97" t="s">
        <v>171</v>
      </c>
      <c r="C9" s="96" t="s">
        <v>170</v>
      </c>
      <c r="D9" s="95" t="s">
        <v>169</v>
      </c>
      <c r="E9" s="94" t="s">
        <v>168</v>
      </c>
      <c r="F9" s="93"/>
      <c r="G9" s="92"/>
      <c r="H9" s="91"/>
      <c r="I9" s="91"/>
      <c r="J9" s="91"/>
      <c r="K9" s="91"/>
    </row>
    <row r="10" spans="1:11" ht="30.75" customHeight="1" x14ac:dyDescent="0.25">
      <c r="A10" s="5"/>
      <c r="B10" s="87"/>
      <c r="C10" s="170"/>
      <c r="D10" s="171"/>
      <c r="E10" s="90" t="s">
        <v>167</v>
      </c>
    </row>
    <row r="11" spans="1:11" x14ac:dyDescent="0.25">
      <c r="A11" s="5"/>
      <c r="B11" s="205" t="s">
        <v>166</v>
      </c>
      <c r="C11" s="206"/>
      <c r="D11" s="206"/>
      <c r="E11" s="207"/>
    </row>
    <row r="12" spans="1:11" s="3" customFormat="1" ht="18.75" customHeight="1" x14ac:dyDescent="0.25">
      <c r="A12" s="5"/>
      <c r="B12" s="212" t="s">
        <v>165</v>
      </c>
      <c r="C12" s="213"/>
      <c r="D12" s="213"/>
      <c r="E12" s="214"/>
      <c r="F12" s="82"/>
      <c r="G12" s="10"/>
    </row>
    <row r="13" spans="1:11" ht="18.75" customHeight="1" x14ac:dyDescent="0.25">
      <c r="A13" s="5"/>
      <c r="B13" s="215"/>
      <c r="C13" s="217"/>
      <c r="D13" s="217"/>
      <c r="E13" s="216"/>
    </row>
    <row r="14" spans="1:11" s="3" customFormat="1" ht="21.75" customHeight="1" x14ac:dyDescent="0.25">
      <c r="A14" s="5"/>
      <c r="B14" s="212" t="s">
        <v>164</v>
      </c>
      <c r="C14" s="214"/>
      <c r="D14" s="89" t="s">
        <v>163</v>
      </c>
      <c r="E14" s="88" t="s">
        <v>162</v>
      </c>
      <c r="F14" s="82"/>
      <c r="G14" s="10"/>
    </row>
    <row r="15" spans="1:11" ht="15.75" customHeight="1" x14ac:dyDescent="0.25">
      <c r="A15" s="5"/>
      <c r="B15" s="215"/>
      <c r="C15" s="216"/>
      <c r="D15" s="87"/>
      <c r="E15" s="86"/>
    </row>
    <row r="16" spans="1:11" x14ac:dyDescent="0.25">
      <c r="A16" s="5"/>
      <c r="B16" s="193" t="s">
        <v>161</v>
      </c>
      <c r="C16" s="194"/>
      <c r="D16" s="194"/>
      <c r="E16" s="195"/>
    </row>
    <row r="17" spans="1:11" x14ac:dyDescent="0.25">
      <c r="A17" s="5"/>
      <c r="B17" s="196" t="s">
        <v>9</v>
      </c>
      <c r="C17" s="197"/>
      <c r="D17" s="84" t="s">
        <v>10</v>
      </c>
      <c r="E17" s="85"/>
      <c r="F17" s="4"/>
      <c r="G17" s="11"/>
      <c r="H17" s="1"/>
      <c r="I17" s="1"/>
      <c r="J17" s="1"/>
      <c r="K17" s="1"/>
    </row>
    <row r="18" spans="1:11" x14ac:dyDescent="0.25">
      <c r="A18" s="5"/>
      <c r="B18" s="201"/>
      <c r="C18" s="204"/>
      <c r="D18" s="201"/>
      <c r="E18" s="202"/>
      <c r="F18" s="4"/>
      <c r="G18" s="11"/>
      <c r="H18" s="1"/>
      <c r="I18" s="1"/>
      <c r="J18" s="1"/>
      <c r="K18" s="1"/>
    </row>
    <row r="19" spans="1:11" ht="18" customHeight="1" x14ac:dyDescent="0.25">
      <c r="A19" s="5"/>
      <c r="B19" s="199" t="s">
        <v>11</v>
      </c>
      <c r="C19" s="200"/>
      <c r="D19" s="84" t="s">
        <v>12</v>
      </c>
      <c r="E19" s="83"/>
      <c r="F19" s="4"/>
      <c r="G19" s="11"/>
      <c r="H19" s="1"/>
      <c r="I19" s="1"/>
      <c r="J19" s="1"/>
      <c r="K19" s="1"/>
    </row>
    <row r="20" spans="1:11" x14ac:dyDescent="0.25">
      <c r="A20" s="5"/>
      <c r="B20" s="201"/>
      <c r="C20" s="202"/>
      <c r="D20" s="203"/>
      <c r="E20" s="202"/>
      <c r="F20" s="4"/>
      <c r="G20" s="11"/>
      <c r="H20" s="1"/>
      <c r="I20" s="1"/>
      <c r="J20" s="1"/>
      <c r="K20" s="1"/>
    </row>
    <row r="21" spans="1:11" x14ac:dyDescent="0.25">
      <c r="B21" s="193" t="s">
        <v>160</v>
      </c>
      <c r="C21" s="194"/>
      <c r="D21" s="194"/>
      <c r="E21" s="195"/>
    </row>
    <row r="22" spans="1:11" x14ac:dyDescent="0.25">
      <c r="B22" s="196" t="s">
        <v>9</v>
      </c>
      <c r="C22" s="197"/>
      <c r="D22" s="84" t="s">
        <v>159</v>
      </c>
      <c r="E22" s="85"/>
    </row>
    <row r="23" spans="1:11" x14ac:dyDescent="0.25">
      <c r="B23" s="191"/>
      <c r="C23" s="198"/>
      <c r="D23" s="191"/>
      <c r="E23" s="192"/>
    </row>
    <row r="24" spans="1:11" x14ac:dyDescent="0.25">
      <c r="B24" s="199" t="s">
        <v>11</v>
      </c>
      <c r="C24" s="200"/>
      <c r="D24" s="84" t="s">
        <v>12</v>
      </c>
      <c r="E24" s="83"/>
    </row>
    <row r="25" spans="1:11" x14ac:dyDescent="0.25">
      <c r="B25" s="191"/>
      <c r="C25" s="192"/>
      <c r="D25" s="191"/>
      <c r="E25" s="192"/>
    </row>
  </sheetData>
  <sheetProtection algorithmName="SHA-512" hashValue="wM4OO1RkkhP6rX7J5P+MCZ6OU92flpEUsXM+LF89loxpwOLgr5MFtbVdOCHR0FQ29oAXhX146bOXqFl8UwYsfw==" saltValue="T6UfluOSQMbQJ0SWAQQSBA==" spinCount="100000" sheet="1" objects="1" scenarios="1" formatCells="0"/>
  <mergeCells count="25">
    <mergeCell ref="B11:E11"/>
    <mergeCell ref="B2:E2"/>
    <mergeCell ref="B4:E4"/>
    <mergeCell ref="B12:E12"/>
    <mergeCell ref="B15:C15"/>
    <mergeCell ref="B14:C14"/>
    <mergeCell ref="B13:E13"/>
    <mergeCell ref="B8:E8"/>
    <mergeCell ref="B7:E7"/>
    <mergeCell ref="B3:E3"/>
    <mergeCell ref="B6:E6"/>
    <mergeCell ref="B16:E16"/>
    <mergeCell ref="B20:C20"/>
    <mergeCell ref="D20:E20"/>
    <mergeCell ref="B19:C19"/>
    <mergeCell ref="B18:C18"/>
    <mergeCell ref="B17:C17"/>
    <mergeCell ref="D18:E18"/>
    <mergeCell ref="B25:C25"/>
    <mergeCell ref="D25:E25"/>
    <mergeCell ref="B21:E21"/>
    <mergeCell ref="B22:C22"/>
    <mergeCell ref="B23:C23"/>
    <mergeCell ref="D23:E23"/>
    <mergeCell ref="B24:C24"/>
  </mergeCells>
  <printOptions horizontalCentered="1"/>
  <pageMargins left="0.25" right="0.25" top="0.75" bottom="0.75" header="0.3" footer="0.3"/>
  <pageSetup scale="75" orientation="portrait" horizontalDpi="4294967293"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64513" r:id="rId4" name="Check Box 1">
              <controlPr defaultSize="0" autoFill="0" autoLine="0" autoPict="0" altText="Check box for filling out information">
                <anchor moveWithCells="1">
                  <from>
                    <xdr:col>4</xdr:col>
                    <xdr:colOff>1104900</xdr:colOff>
                    <xdr:row>9</xdr:row>
                    <xdr:rowOff>104775</xdr:rowOff>
                  </from>
                  <to>
                    <xdr:col>4</xdr:col>
                    <xdr:colOff>1323975</xdr:colOff>
                    <xdr:row>9</xdr:row>
                    <xdr:rowOff>295275</xdr:rowOff>
                  </to>
                </anchor>
              </controlPr>
            </control>
          </mc:Choice>
        </mc:AlternateContent>
        <mc:AlternateContent xmlns:mc="http://schemas.openxmlformats.org/markup-compatibility/2006">
          <mc:Choice Requires="x14">
            <control shapeId="64514" r:id="rId5" name="Check Box 2">
              <controlPr defaultSize="0" autoFill="0" autoLine="0" autoPict="0" altText="Check box for filling out information">
                <anchor moveWithCells="1">
                  <from>
                    <xdr:col>4</xdr:col>
                    <xdr:colOff>266700</xdr:colOff>
                    <xdr:row>9</xdr:row>
                    <xdr:rowOff>104775</xdr:rowOff>
                  </from>
                  <to>
                    <xdr:col>4</xdr:col>
                    <xdr:colOff>485775</xdr:colOff>
                    <xdr:row>9</xdr:row>
                    <xdr:rowOff>295275</xdr:rowOff>
                  </to>
                </anchor>
              </controlPr>
            </control>
          </mc:Choice>
        </mc:AlternateContent>
        <mc:AlternateContent xmlns:mc="http://schemas.openxmlformats.org/markup-compatibility/2006">
          <mc:Choice Requires="x14">
            <control shapeId="64515" r:id="rId6" name="Check Box 3">
              <controlPr defaultSize="0" autoFill="0" autoLine="0" autoPict="0" altText="Check box for filling out information">
                <anchor moveWithCells="1">
                  <from>
                    <xdr:col>4</xdr:col>
                    <xdr:colOff>1104900</xdr:colOff>
                    <xdr:row>9</xdr:row>
                    <xdr:rowOff>104775</xdr:rowOff>
                  </from>
                  <to>
                    <xdr:col>4</xdr:col>
                    <xdr:colOff>1323975</xdr:colOff>
                    <xdr:row>9</xdr:row>
                    <xdr:rowOff>295275</xdr:rowOff>
                  </to>
                </anchor>
              </controlPr>
            </control>
          </mc:Choice>
        </mc:AlternateContent>
        <mc:AlternateContent xmlns:mc="http://schemas.openxmlformats.org/markup-compatibility/2006">
          <mc:Choice Requires="x14">
            <control shapeId="64516" r:id="rId7" name="Check Box 4">
              <controlPr defaultSize="0" autoFill="0" autoLine="0" autoPict="0" altText="Check box for filling out information">
                <anchor moveWithCells="1">
                  <from>
                    <xdr:col>4</xdr:col>
                    <xdr:colOff>266700</xdr:colOff>
                    <xdr:row>9</xdr:row>
                    <xdr:rowOff>104775</xdr:rowOff>
                  </from>
                  <to>
                    <xdr:col>4</xdr:col>
                    <xdr:colOff>485775</xdr:colOff>
                    <xdr:row>9</xdr:row>
                    <xdr:rowOff>295275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74ABF4-7C3E-43FF-B756-32D0C49956E2}">
  <sheetPr codeName="Sheet5">
    <pageSetUpPr fitToPage="1"/>
  </sheetPr>
  <dimension ref="A1:N51"/>
  <sheetViews>
    <sheetView zoomScaleNormal="100" workbookViewId="0">
      <selection activeCell="C3" sqref="C3:D3"/>
    </sheetView>
  </sheetViews>
  <sheetFormatPr defaultColWidth="0" defaultRowHeight="15" x14ac:dyDescent="0.25"/>
  <cols>
    <col min="1" max="1" width="6.140625" style="3" customWidth="1"/>
    <col min="2" max="2" width="41.5703125" customWidth="1"/>
    <col min="3" max="3" width="43.85546875" customWidth="1"/>
    <col min="4" max="4" width="45.85546875" customWidth="1"/>
    <col min="5" max="5" width="6.140625" style="3" customWidth="1"/>
    <col min="6" max="16384" width="8.85546875" hidden="1"/>
  </cols>
  <sheetData>
    <row r="1" spans="1:12" x14ac:dyDescent="0.25">
      <c r="B1" s="3"/>
      <c r="C1" s="3"/>
      <c r="D1" s="3"/>
    </row>
    <row r="2" spans="1:12" ht="26.25" x14ac:dyDescent="0.4">
      <c r="B2" s="208" t="s">
        <v>133</v>
      </c>
      <c r="C2" s="209"/>
      <c r="D2" s="210"/>
      <c r="E2" s="10"/>
      <c r="F2" s="6"/>
    </row>
    <row r="3" spans="1:12" x14ac:dyDescent="0.25">
      <c r="B3" s="16" t="s">
        <v>13</v>
      </c>
      <c r="C3" s="230"/>
      <c r="D3" s="231"/>
    </row>
    <row r="4" spans="1:12" x14ac:dyDescent="0.25">
      <c r="B4" s="73"/>
      <c r="C4" s="3"/>
      <c r="D4" s="3"/>
    </row>
    <row r="5" spans="1:12" x14ac:dyDescent="0.25">
      <c r="B5" s="249" t="s">
        <v>195</v>
      </c>
      <c r="C5" s="249"/>
      <c r="D5" s="249"/>
      <c r="F5" s="72"/>
      <c r="G5" s="72"/>
      <c r="H5" s="72"/>
      <c r="I5" s="72"/>
      <c r="J5" s="72"/>
      <c r="K5" s="72"/>
      <c r="L5" s="72"/>
    </row>
    <row r="6" spans="1:12" x14ac:dyDescent="0.25">
      <c r="B6" s="3"/>
      <c r="C6" s="3"/>
      <c r="D6" s="3"/>
      <c r="F6" s="72"/>
    </row>
    <row r="7" spans="1:12" s="1" customFormat="1" ht="15.75" x14ac:dyDescent="0.25">
      <c r="A7" s="8"/>
      <c r="B7" s="227" t="s">
        <v>132</v>
      </c>
      <c r="C7" s="228"/>
      <c r="D7" s="229"/>
      <c r="E7" s="58"/>
    </row>
    <row r="8" spans="1:12" ht="51.75" customHeight="1" x14ac:dyDescent="0.25">
      <c r="B8" s="71" t="s">
        <v>131</v>
      </c>
      <c r="C8" s="241" t="s">
        <v>154</v>
      </c>
      <c r="D8" s="242"/>
    </row>
    <row r="9" spans="1:12" s="59" customFormat="1" ht="72" customHeight="1" x14ac:dyDescent="0.25">
      <c r="A9" s="60"/>
      <c r="B9" s="70" t="s">
        <v>185</v>
      </c>
      <c r="C9" s="239"/>
      <c r="D9" s="240"/>
      <c r="E9" s="60"/>
    </row>
    <row r="10" spans="1:12" s="59" customFormat="1" ht="60" x14ac:dyDescent="0.25">
      <c r="A10" s="60"/>
      <c r="B10" s="70" t="s">
        <v>186</v>
      </c>
      <c r="C10" s="239"/>
      <c r="D10" s="240"/>
      <c r="E10" s="60"/>
    </row>
    <row r="11" spans="1:12" s="59" customFormat="1" ht="79.5" customHeight="1" x14ac:dyDescent="0.25">
      <c r="A11" s="60"/>
      <c r="B11" s="70" t="s">
        <v>187</v>
      </c>
      <c r="C11" s="239"/>
      <c r="D11" s="240"/>
      <c r="E11" s="60"/>
    </row>
    <row r="12" spans="1:12" s="59" customFormat="1" ht="63.75" customHeight="1" x14ac:dyDescent="0.25">
      <c r="A12" s="60"/>
      <c r="B12" s="70" t="s">
        <v>188</v>
      </c>
      <c r="C12" s="239"/>
      <c r="D12" s="240"/>
      <c r="E12" s="60"/>
    </row>
    <row r="13" spans="1:12" s="59" customFormat="1" x14ac:dyDescent="0.25">
      <c r="A13" s="60"/>
      <c r="B13" s="69"/>
      <c r="C13" s="68"/>
      <c r="D13" s="67"/>
      <c r="E13" s="60"/>
    </row>
    <row r="14" spans="1:12" s="1" customFormat="1" ht="15.75" x14ac:dyDescent="0.25">
      <c r="A14" s="8"/>
      <c r="B14" s="250" t="s">
        <v>130</v>
      </c>
      <c r="C14" s="251"/>
      <c r="D14" s="252"/>
      <c r="E14" s="58"/>
    </row>
    <row r="15" spans="1:12" s="59" customFormat="1" x14ac:dyDescent="0.25">
      <c r="A15" s="60"/>
      <c r="B15" s="232" t="s">
        <v>129</v>
      </c>
      <c r="C15" s="233"/>
      <c r="D15" s="234"/>
      <c r="E15" s="60"/>
      <c r="F15" s="61"/>
    </row>
    <row r="16" spans="1:12" s="59" customFormat="1" ht="11.25" customHeight="1" x14ac:dyDescent="0.25">
      <c r="A16" s="60"/>
      <c r="B16" s="65"/>
      <c r="C16" s="64"/>
      <c r="D16" s="63"/>
      <c r="E16" s="60"/>
      <c r="F16" s="61"/>
    </row>
    <row r="17" spans="1:6" s="59" customFormat="1" x14ac:dyDescent="0.25">
      <c r="A17" s="60"/>
      <c r="B17" s="172" t="s">
        <v>128</v>
      </c>
      <c r="C17" s="173" t="s">
        <v>127</v>
      </c>
      <c r="D17" s="63"/>
      <c r="E17" s="60"/>
      <c r="F17" s="66"/>
    </row>
    <row r="18" spans="1:6" s="59" customFormat="1" x14ac:dyDescent="0.25">
      <c r="A18" s="60"/>
      <c r="B18" s="172" t="s">
        <v>126</v>
      </c>
      <c r="C18" s="174" t="s">
        <v>125</v>
      </c>
      <c r="D18" s="63"/>
      <c r="E18" s="60"/>
      <c r="F18" s="61"/>
    </row>
    <row r="19" spans="1:6" s="59" customFormat="1" x14ac:dyDescent="0.25">
      <c r="A19" s="60"/>
      <c r="B19" s="172" t="s">
        <v>124</v>
      </c>
      <c r="C19" s="174" t="s">
        <v>117</v>
      </c>
      <c r="D19" s="63"/>
      <c r="E19" s="60"/>
      <c r="F19" s="61"/>
    </row>
    <row r="20" spans="1:6" s="59" customFormat="1" ht="11.45" customHeight="1" x14ac:dyDescent="0.25">
      <c r="A20" s="60"/>
      <c r="B20" s="65"/>
      <c r="C20" s="64"/>
      <c r="D20" s="63"/>
      <c r="E20" s="60"/>
      <c r="F20" s="61"/>
    </row>
    <row r="21" spans="1:6" x14ac:dyDescent="0.25">
      <c r="B21" s="235" t="s">
        <v>115</v>
      </c>
      <c r="C21" s="235"/>
      <c r="D21" s="235"/>
    </row>
    <row r="22" spans="1:6" ht="24.75" customHeight="1" x14ac:dyDescent="0.25">
      <c r="B22" s="236"/>
      <c r="C22" s="237"/>
      <c r="D22" s="238"/>
    </row>
    <row r="23" spans="1:6" s="59" customFormat="1" ht="30.6" customHeight="1" x14ac:dyDescent="0.25">
      <c r="A23" s="60"/>
      <c r="B23" s="232" t="s">
        <v>200</v>
      </c>
      <c r="C23" s="233"/>
      <c r="D23" s="62" t="s">
        <v>36</v>
      </c>
      <c r="E23" s="60"/>
      <c r="F23" s="61"/>
    </row>
    <row r="24" spans="1:6" s="59" customFormat="1" x14ac:dyDescent="0.25">
      <c r="A24" s="60"/>
      <c r="B24" s="243" t="s">
        <v>122</v>
      </c>
      <c r="C24" s="244"/>
      <c r="D24" s="245"/>
      <c r="E24" s="60"/>
      <c r="F24" s="61"/>
    </row>
    <row r="25" spans="1:6" s="59" customFormat="1" x14ac:dyDescent="0.25">
      <c r="A25" s="60"/>
      <c r="B25" s="246"/>
      <c r="C25" s="247"/>
      <c r="D25" s="248"/>
      <c r="E25" s="60"/>
      <c r="F25" s="61"/>
    </row>
    <row r="26" spans="1:6" s="59" customFormat="1" x14ac:dyDescent="0.25">
      <c r="A26" s="60"/>
      <c r="B26" s="226"/>
      <c r="C26" s="226"/>
      <c r="D26" s="226"/>
      <c r="E26" s="60"/>
    </row>
    <row r="27" spans="1:6" s="1" customFormat="1" ht="15.75" x14ac:dyDescent="0.25">
      <c r="A27" s="8"/>
      <c r="B27" s="227" t="s">
        <v>121</v>
      </c>
      <c r="C27" s="228"/>
      <c r="D27" s="229"/>
      <c r="E27" s="58"/>
    </row>
    <row r="28" spans="1:6" x14ac:dyDescent="0.25">
      <c r="B28" s="212" t="s">
        <v>175</v>
      </c>
      <c r="C28" s="213"/>
      <c r="D28" s="214"/>
    </row>
    <row r="29" spans="1:6" ht="11.45" customHeight="1" x14ac:dyDescent="0.25">
      <c r="B29" s="57"/>
      <c r="C29" s="81"/>
      <c r="D29" s="56"/>
    </row>
    <row r="30" spans="1:6" x14ac:dyDescent="0.25">
      <c r="B30" s="175" t="s">
        <v>177</v>
      </c>
      <c r="C30" s="176" t="s">
        <v>120</v>
      </c>
      <c r="D30" s="51"/>
      <c r="F30" s="54"/>
    </row>
    <row r="31" spans="1:6" x14ac:dyDescent="0.25">
      <c r="B31" s="175" t="s">
        <v>119</v>
      </c>
      <c r="C31" s="176" t="s">
        <v>199</v>
      </c>
      <c r="D31" s="51"/>
    </row>
    <row r="32" spans="1:6" x14ac:dyDescent="0.25">
      <c r="B32" s="175" t="s">
        <v>180</v>
      </c>
      <c r="C32" s="176" t="s">
        <v>156</v>
      </c>
      <c r="D32" s="51"/>
    </row>
    <row r="33" spans="2:14" x14ac:dyDescent="0.25">
      <c r="B33" s="175" t="s">
        <v>179</v>
      </c>
      <c r="C33" s="176" t="s">
        <v>157</v>
      </c>
      <c r="D33" s="51"/>
      <c r="F33" s="244"/>
      <c r="G33" s="244"/>
      <c r="H33" s="244"/>
      <c r="I33" s="244"/>
      <c r="J33" s="244"/>
      <c r="K33" s="244"/>
      <c r="L33" s="244"/>
      <c r="M33" s="244"/>
      <c r="N33" s="244"/>
    </row>
    <row r="34" spans="2:14" x14ac:dyDescent="0.25">
      <c r="B34" s="175" t="s">
        <v>118</v>
      </c>
      <c r="C34" s="176" t="s">
        <v>178</v>
      </c>
      <c r="D34" s="51"/>
      <c r="F34" s="244"/>
      <c r="G34" s="244"/>
      <c r="H34" s="244"/>
      <c r="I34" s="244"/>
      <c r="J34" s="244"/>
      <c r="K34" s="244"/>
      <c r="L34" s="244"/>
      <c r="M34" s="244"/>
      <c r="N34" s="244"/>
    </row>
    <row r="35" spans="2:14" x14ac:dyDescent="0.25">
      <c r="B35" s="175" t="s">
        <v>116</v>
      </c>
      <c r="C35" s="176" t="s">
        <v>117</v>
      </c>
      <c r="D35" s="51"/>
    </row>
    <row r="36" spans="2:14" x14ac:dyDescent="0.25">
      <c r="B36" s="175" t="s">
        <v>181</v>
      </c>
      <c r="C36" s="3"/>
      <c r="D36" s="51"/>
    </row>
    <row r="37" spans="2:14" ht="12" customHeight="1" x14ac:dyDescent="0.25">
      <c r="B37" s="52"/>
      <c r="C37" s="3"/>
      <c r="D37" s="51"/>
    </row>
    <row r="38" spans="2:14" x14ac:dyDescent="0.25">
      <c r="B38" s="221" t="s">
        <v>176</v>
      </c>
      <c r="C38" s="222"/>
      <c r="D38" s="223"/>
    </row>
    <row r="39" spans="2:14" ht="28.5" customHeight="1" x14ac:dyDescent="0.25">
      <c r="B39" s="253"/>
      <c r="C39" s="254"/>
      <c r="D39" s="255"/>
    </row>
    <row r="40" spans="2:14" x14ac:dyDescent="0.25">
      <c r="B40" s="257" t="s">
        <v>158</v>
      </c>
      <c r="C40" s="258"/>
      <c r="D40" s="259"/>
    </row>
    <row r="41" spans="2:14" ht="34.5" customHeight="1" x14ac:dyDescent="0.25">
      <c r="B41" s="253"/>
      <c r="C41" s="254"/>
      <c r="D41" s="255"/>
    </row>
    <row r="42" spans="2:14" ht="35.25" customHeight="1" x14ac:dyDescent="0.25">
      <c r="B42" s="225" t="s">
        <v>114</v>
      </c>
      <c r="C42" s="225"/>
      <c r="D42" s="225"/>
    </row>
    <row r="43" spans="2:14" ht="46.5" customHeight="1" x14ac:dyDescent="0.25">
      <c r="B43" s="256"/>
      <c r="C43" s="256"/>
      <c r="D43" s="256"/>
    </row>
    <row r="44" spans="2:14" x14ac:dyDescent="0.25">
      <c r="B44" s="50"/>
      <c r="C44" s="50"/>
      <c r="D44" s="50"/>
    </row>
    <row r="45" spans="2:14" x14ac:dyDescent="0.25">
      <c r="B45" s="50"/>
      <c r="C45" s="50"/>
      <c r="D45" s="50"/>
    </row>
    <row r="46" spans="2:14" x14ac:dyDescent="0.25">
      <c r="B46" s="50"/>
      <c r="C46" s="50"/>
      <c r="D46" s="50"/>
    </row>
    <row r="47" spans="2:14" x14ac:dyDescent="0.25">
      <c r="B47" s="50"/>
      <c r="C47" s="50"/>
      <c r="D47" s="50"/>
    </row>
    <row r="48" spans="2:14" x14ac:dyDescent="0.25">
      <c r="B48" s="50"/>
      <c r="C48" s="50"/>
      <c r="D48" s="50"/>
    </row>
    <row r="49" spans="2:4" x14ac:dyDescent="0.25">
      <c r="B49" s="50"/>
      <c r="C49" s="50"/>
      <c r="D49" s="50"/>
    </row>
    <row r="50" spans="2:4" x14ac:dyDescent="0.25">
      <c r="B50" s="50"/>
      <c r="C50" s="50"/>
      <c r="D50" s="50"/>
    </row>
    <row r="51" spans="2:4" x14ac:dyDescent="0.25">
      <c r="B51" s="50"/>
      <c r="C51" s="50"/>
      <c r="D51" s="50"/>
    </row>
  </sheetData>
  <sheetProtection algorithmName="SHA-512" hashValue="zSwLNY/mKng//KLTQZKubkyEfKLEeC69mD4rRN36LnEspv9QTeyKn/VNUOD4ZUo87ky4ZaHemqfeL0JRvv6Uzg==" saltValue="5KD9ABsqfx21fkH9R20Yzw==" spinCount="100000" sheet="1" formatCells="0"/>
  <mergeCells count="26">
    <mergeCell ref="B43:D43"/>
    <mergeCell ref="B28:D28"/>
    <mergeCell ref="B38:D38"/>
    <mergeCell ref="B40:D40"/>
    <mergeCell ref="B41:D41"/>
    <mergeCell ref="F33:N34"/>
    <mergeCell ref="B27:D27"/>
    <mergeCell ref="B39:D39"/>
    <mergeCell ref="C9:D9"/>
    <mergeCell ref="C10:D10"/>
    <mergeCell ref="B2:D2"/>
    <mergeCell ref="B42:D42"/>
    <mergeCell ref="B26:D26"/>
    <mergeCell ref="B7:D7"/>
    <mergeCell ref="C3:D3"/>
    <mergeCell ref="B15:D15"/>
    <mergeCell ref="B21:D21"/>
    <mergeCell ref="B22:D22"/>
    <mergeCell ref="B23:C23"/>
    <mergeCell ref="C12:D12"/>
    <mergeCell ref="C8:D8"/>
    <mergeCell ref="C11:D11"/>
    <mergeCell ref="B24:D24"/>
    <mergeCell ref="B25:D25"/>
    <mergeCell ref="B5:D5"/>
    <mergeCell ref="B14:D14"/>
  </mergeCells>
  <dataValidations count="1">
    <dataValidation type="list" allowBlank="1" showInputMessage="1" showErrorMessage="1" sqref="D23" xr:uid="{16E34F37-0774-4BE3-BB64-CDE3B4FAB36A}">
      <formula1>"Select ""Yes"" or ""No"", Yes, No"</formula1>
    </dataValidation>
  </dataValidations>
  <printOptions horizontalCentered="1"/>
  <pageMargins left="0.25" right="0.25" top="0.75" bottom="0.75" header="0.3" footer="0.3"/>
  <pageSetup scale="70" fitToHeight="0" orientation="portrait" horizontalDpi="300" verticalDpi="300" r:id="rId1"/>
  <colBreaks count="1" manualBreakCount="1">
    <brk id="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62470" r:id="rId4" name="Check Box 6">
              <controlPr defaultSize="0" autoFill="0" autoLine="0" autoPict="0" altText="Check box for filling out information">
                <anchor moveWithCells="1">
                  <from>
                    <xdr:col>2</xdr:col>
                    <xdr:colOff>85725</xdr:colOff>
                    <xdr:row>30</xdr:row>
                    <xdr:rowOff>0</xdr:rowOff>
                  </from>
                  <to>
                    <xdr:col>2</xdr:col>
                    <xdr:colOff>304800</xdr:colOff>
                    <xdr:row>31</xdr:row>
                    <xdr:rowOff>9525</xdr:rowOff>
                  </to>
                </anchor>
              </controlPr>
            </control>
          </mc:Choice>
        </mc:AlternateContent>
        <mc:AlternateContent xmlns:mc="http://schemas.openxmlformats.org/markup-compatibility/2006">
          <mc:Choice Requires="x14">
            <control shapeId="62474" r:id="rId5" name="Check Box 10">
              <controlPr defaultSize="0" autoFill="0" autoLine="0" autoPict="0" altText="Check box for filling out information">
                <anchor moveWithCells="1">
                  <from>
                    <xdr:col>1</xdr:col>
                    <xdr:colOff>85725</xdr:colOff>
                    <xdr:row>29</xdr:row>
                    <xdr:rowOff>0</xdr:rowOff>
                  </from>
                  <to>
                    <xdr:col>1</xdr:col>
                    <xdr:colOff>304800</xdr:colOff>
                    <xdr:row>30</xdr:row>
                    <xdr:rowOff>9525</xdr:rowOff>
                  </to>
                </anchor>
              </controlPr>
            </control>
          </mc:Choice>
        </mc:AlternateContent>
        <mc:AlternateContent xmlns:mc="http://schemas.openxmlformats.org/markup-compatibility/2006">
          <mc:Choice Requires="x14">
            <control shapeId="62477" r:id="rId6" name="Check Box 13">
              <controlPr defaultSize="0" autoFill="0" autoLine="0" autoPict="0" altText="Check box for filling out information">
                <anchor moveWithCells="1">
                  <from>
                    <xdr:col>1</xdr:col>
                    <xdr:colOff>85725</xdr:colOff>
                    <xdr:row>16</xdr:row>
                    <xdr:rowOff>0</xdr:rowOff>
                  </from>
                  <to>
                    <xdr:col>1</xdr:col>
                    <xdr:colOff>304800</xdr:colOff>
                    <xdr:row>17</xdr:row>
                    <xdr:rowOff>9525</xdr:rowOff>
                  </to>
                </anchor>
              </controlPr>
            </control>
          </mc:Choice>
        </mc:AlternateContent>
        <mc:AlternateContent xmlns:mc="http://schemas.openxmlformats.org/markup-compatibility/2006">
          <mc:Choice Requires="x14">
            <control shapeId="62478" r:id="rId7" name="Check Box 14">
              <controlPr defaultSize="0" autoFill="0" autoLine="0" autoPict="0" altText="Check box for filling out information">
                <anchor moveWithCells="1">
                  <from>
                    <xdr:col>1</xdr:col>
                    <xdr:colOff>85725</xdr:colOff>
                    <xdr:row>18</xdr:row>
                    <xdr:rowOff>0</xdr:rowOff>
                  </from>
                  <to>
                    <xdr:col>1</xdr:col>
                    <xdr:colOff>304800</xdr:colOff>
                    <xdr:row>19</xdr:row>
                    <xdr:rowOff>9525</xdr:rowOff>
                  </to>
                </anchor>
              </controlPr>
            </control>
          </mc:Choice>
        </mc:AlternateContent>
        <mc:AlternateContent xmlns:mc="http://schemas.openxmlformats.org/markup-compatibility/2006">
          <mc:Choice Requires="x14">
            <control shapeId="62480" r:id="rId8" name="Check Box 16">
              <controlPr defaultSize="0" autoFill="0" autoLine="0" autoPict="0" altText="Check box for filling out information">
                <anchor moveWithCells="1">
                  <from>
                    <xdr:col>2</xdr:col>
                    <xdr:colOff>85725</xdr:colOff>
                    <xdr:row>16</xdr:row>
                    <xdr:rowOff>0</xdr:rowOff>
                  </from>
                  <to>
                    <xdr:col>2</xdr:col>
                    <xdr:colOff>304800</xdr:colOff>
                    <xdr:row>17</xdr:row>
                    <xdr:rowOff>9525</xdr:rowOff>
                  </to>
                </anchor>
              </controlPr>
            </control>
          </mc:Choice>
        </mc:AlternateContent>
        <mc:AlternateContent xmlns:mc="http://schemas.openxmlformats.org/markup-compatibility/2006">
          <mc:Choice Requires="x14">
            <control shapeId="62481" r:id="rId9" name="Check Box 17">
              <controlPr defaultSize="0" autoFill="0" autoLine="0" autoPict="0" altText="Check box for filling out information">
                <anchor moveWithCells="1">
                  <from>
                    <xdr:col>2</xdr:col>
                    <xdr:colOff>85725</xdr:colOff>
                    <xdr:row>17</xdr:row>
                    <xdr:rowOff>0</xdr:rowOff>
                  </from>
                  <to>
                    <xdr:col>2</xdr:col>
                    <xdr:colOff>304800</xdr:colOff>
                    <xdr:row>18</xdr:row>
                    <xdr:rowOff>9525</xdr:rowOff>
                  </to>
                </anchor>
              </controlPr>
            </control>
          </mc:Choice>
        </mc:AlternateContent>
        <mc:AlternateContent xmlns:mc="http://schemas.openxmlformats.org/markup-compatibility/2006">
          <mc:Choice Requires="x14">
            <control shapeId="62482" r:id="rId10" name="Check Box 18">
              <controlPr defaultSize="0" autoFill="0" autoLine="0" autoPict="0" altText="Check box for filling out information">
                <anchor moveWithCells="1">
                  <from>
                    <xdr:col>2</xdr:col>
                    <xdr:colOff>85725</xdr:colOff>
                    <xdr:row>18</xdr:row>
                    <xdr:rowOff>0</xdr:rowOff>
                  </from>
                  <to>
                    <xdr:col>2</xdr:col>
                    <xdr:colOff>304800</xdr:colOff>
                    <xdr:row>19</xdr:row>
                    <xdr:rowOff>9525</xdr:rowOff>
                  </to>
                </anchor>
              </controlPr>
            </control>
          </mc:Choice>
        </mc:AlternateContent>
        <mc:AlternateContent xmlns:mc="http://schemas.openxmlformats.org/markup-compatibility/2006">
          <mc:Choice Requires="x14">
            <control shapeId="62469" r:id="rId11" name="Check Box 5">
              <controlPr defaultSize="0" autoFill="0" autoLine="0" autoPict="0" altText="Check box for filling out information">
                <anchor moveWithCells="1">
                  <from>
                    <xdr:col>2</xdr:col>
                    <xdr:colOff>85725</xdr:colOff>
                    <xdr:row>29</xdr:row>
                    <xdr:rowOff>0</xdr:rowOff>
                  </from>
                  <to>
                    <xdr:col>2</xdr:col>
                    <xdr:colOff>304800</xdr:colOff>
                    <xdr:row>30</xdr:row>
                    <xdr:rowOff>9525</xdr:rowOff>
                  </to>
                </anchor>
              </controlPr>
            </control>
          </mc:Choice>
        </mc:AlternateContent>
        <mc:AlternateContent xmlns:mc="http://schemas.openxmlformats.org/markup-compatibility/2006">
          <mc:Choice Requires="x14">
            <control shapeId="62467" r:id="rId12" name="Check Box 3">
              <controlPr defaultSize="0" autoFill="0" autoLine="0" autoPict="0" altText="Check box for filling out information">
                <anchor moveWithCells="1">
                  <from>
                    <xdr:col>1</xdr:col>
                    <xdr:colOff>85725</xdr:colOff>
                    <xdr:row>34</xdr:row>
                    <xdr:rowOff>0</xdr:rowOff>
                  </from>
                  <to>
                    <xdr:col>1</xdr:col>
                    <xdr:colOff>304800</xdr:colOff>
                    <xdr:row>35</xdr:row>
                    <xdr:rowOff>9525</xdr:rowOff>
                  </to>
                </anchor>
              </controlPr>
            </control>
          </mc:Choice>
        </mc:AlternateContent>
        <mc:AlternateContent xmlns:mc="http://schemas.openxmlformats.org/markup-compatibility/2006">
          <mc:Choice Requires="x14">
            <control shapeId="62468" r:id="rId13" name="Check Box 4">
              <controlPr defaultSize="0" autoFill="0" autoLine="0" autoPict="0" altText="Check box for filling out information">
                <anchor moveWithCells="1">
                  <from>
                    <xdr:col>1</xdr:col>
                    <xdr:colOff>85725</xdr:colOff>
                    <xdr:row>35</xdr:row>
                    <xdr:rowOff>0</xdr:rowOff>
                  </from>
                  <to>
                    <xdr:col>1</xdr:col>
                    <xdr:colOff>304800</xdr:colOff>
                    <xdr:row>36</xdr:row>
                    <xdr:rowOff>9525</xdr:rowOff>
                  </to>
                </anchor>
              </controlPr>
            </control>
          </mc:Choice>
        </mc:AlternateContent>
        <mc:AlternateContent xmlns:mc="http://schemas.openxmlformats.org/markup-compatibility/2006">
          <mc:Choice Requires="x14">
            <control shapeId="62471" r:id="rId14" name="Check Box 7">
              <controlPr defaultSize="0" autoFill="0" autoLine="0" autoPict="0" altText="Check box for filling out information">
                <anchor moveWithCells="1">
                  <from>
                    <xdr:col>2</xdr:col>
                    <xdr:colOff>85725</xdr:colOff>
                    <xdr:row>31</xdr:row>
                    <xdr:rowOff>0</xdr:rowOff>
                  </from>
                  <to>
                    <xdr:col>2</xdr:col>
                    <xdr:colOff>304800</xdr:colOff>
                    <xdr:row>32</xdr:row>
                    <xdr:rowOff>9525</xdr:rowOff>
                  </to>
                </anchor>
              </controlPr>
            </control>
          </mc:Choice>
        </mc:AlternateContent>
        <mc:AlternateContent xmlns:mc="http://schemas.openxmlformats.org/markup-compatibility/2006">
          <mc:Choice Requires="x14">
            <control shapeId="62498" r:id="rId15" name="Check Box 34">
              <controlPr defaultSize="0" autoFill="0" autoLine="0" autoPict="0" altText="Check box for filling out information">
                <anchor moveWithCells="1">
                  <from>
                    <xdr:col>1</xdr:col>
                    <xdr:colOff>85725</xdr:colOff>
                    <xdr:row>34</xdr:row>
                    <xdr:rowOff>0</xdr:rowOff>
                  </from>
                  <to>
                    <xdr:col>1</xdr:col>
                    <xdr:colOff>304800</xdr:colOff>
                    <xdr:row>35</xdr:row>
                    <xdr:rowOff>9525</xdr:rowOff>
                  </to>
                </anchor>
              </controlPr>
            </control>
          </mc:Choice>
        </mc:AlternateContent>
        <mc:AlternateContent xmlns:mc="http://schemas.openxmlformats.org/markup-compatibility/2006">
          <mc:Choice Requires="x14">
            <control shapeId="62472" r:id="rId16" name="Check Box 8">
              <controlPr defaultSize="0" autoFill="0" autoLine="0" autoPict="0" altText="Check box for filling out information">
                <anchor moveWithCells="1">
                  <from>
                    <xdr:col>2</xdr:col>
                    <xdr:colOff>85725</xdr:colOff>
                    <xdr:row>32</xdr:row>
                    <xdr:rowOff>0</xdr:rowOff>
                  </from>
                  <to>
                    <xdr:col>2</xdr:col>
                    <xdr:colOff>304800</xdr:colOff>
                    <xdr:row>33</xdr:row>
                    <xdr:rowOff>9525</xdr:rowOff>
                  </to>
                </anchor>
              </controlPr>
            </control>
          </mc:Choice>
        </mc:AlternateContent>
        <mc:AlternateContent xmlns:mc="http://schemas.openxmlformats.org/markup-compatibility/2006">
          <mc:Choice Requires="x14">
            <control shapeId="62499" r:id="rId17" name="Check Box 35">
              <controlPr defaultSize="0" autoFill="0" autoLine="0" autoPict="0" altText="Check box for filling out information">
                <anchor moveWithCells="1">
                  <from>
                    <xdr:col>1</xdr:col>
                    <xdr:colOff>85725</xdr:colOff>
                    <xdr:row>34</xdr:row>
                    <xdr:rowOff>0</xdr:rowOff>
                  </from>
                  <to>
                    <xdr:col>1</xdr:col>
                    <xdr:colOff>304800</xdr:colOff>
                    <xdr:row>35</xdr:row>
                    <xdr:rowOff>9525</xdr:rowOff>
                  </to>
                </anchor>
              </controlPr>
            </control>
          </mc:Choice>
        </mc:AlternateContent>
        <mc:AlternateContent xmlns:mc="http://schemas.openxmlformats.org/markup-compatibility/2006">
          <mc:Choice Requires="x14">
            <control shapeId="62500" r:id="rId18" name="Check Box 36">
              <controlPr defaultSize="0" autoFill="0" autoLine="0" autoPict="0" altText="Check box for filling out information">
                <anchor moveWithCells="1">
                  <from>
                    <xdr:col>1</xdr:col>
                    <xdr:colOff>85725</xdr:colOff>
                    <xdr:row>35</xdr:row>
                    <xdr:rowOff>0</xdr:rowOff>
                  </from>
                  <to>
                    <xdr:col>1</xdr:col>
                    <xdr:colOff>304800</xdr:colOff>
                    <xdr:row>36</xdr:row>
                    <xdr:rowOff>9525</xdr:rowOff>
                  </to>
                </anchor>
              </controlPr>
            </control>
          </mc:Choice>
        </mc:AlternateContent>
        <mc:AlternateContent xmlns:mc="http://schemas.openxmlformats.org/markup-compatibility/2006">
          <mc:Choice Requires="x14">
            <control shapeId="62501" r:id="rId19" name="Check Box 37">
              <controlPr defaultSize="0" autoFill="0" autoLine="0" autoPict="0" altText="Check box for filling out information">
                <anchor moveWithCells="1">
                  <from>
                    <xdr:col>1</xdr:col>
                    <xdr:colOff>85725</xdr:colOff>
                    <xdr:row>35</xdr:row>
                    <xdr:rowOff>0</xdr:rowOff>
                  </from>
                  <to>
                    <xdr:col>1</xdr:col>
                    <xdr:colOff>304800</xdr:colOff>
                    <xdr:row>36</xdr:row>
                    <xdr:rowOff>9525</xdr:rowOff>
                  </to>
                </anchor>
              </controlPr>
            </control>
          </mc:Choice>
        </mc:AlternateContent>
        <mc:AlternateContent xmlns:mc="http://schemas.openxmlformats.org/markup-compatibility/2006">
          <mc:Choice Requires="x14">
            <control shapeId="62507" r:id="rId20" name="Check Box 43">
              <controlPr defaultSize="0" autoFill="0" autoLine="0" autoPict="0" altText="Check box for filling out information">
                <anchor moveWithCells="1">
                  <from>
                    <xdr:col>2</xdr:col>
                    <xdr:colOff>85725</xdr:colOff>
                    <xdr:row>30</xdr:row>
                    <xdr:rowOff>0</xdr:rowOff>
                  </from>
                  <to>
                    <xdr:col>2</xdr:col>
                    <xdr:colOff>304800</xdr:colOff>
                    <xdr:row>31</xdr:row>
                    <xdr:rowOff>9525</xdr:rowOff>
                  </to>
                </anchor>
              </controlPr>
            </control>
          </mc:Choice>
        </mc:AlternateContent>
        <mc:AlternateContent xmlns:mc="http://schemas.openxmlformats.org/markup-compatibility/2006">
          <mc:Choice Requires="x14">
            <control shapeId="62508" r:id="rId21" name="Check Box 44">
              <controlPr defaultSize="0" autoFill="0" autoLine="0" autoPict="0" altText="Check box for filling out information">
                <anchor moveWithCells="1">
                  <from>
                    <xdr:col>2</xdr:col>
                    <xdr:colOff>85725</xdr:colOff>
                    <xdr:row>30</xdr:row>
                    <xdr:rowOff>0</xdr:rowOff>
                  </from>
                  <to>
                    <xdr:col>2</xdr:col>
                    <xdr:colOff>304800</xdr:colOff>
                    <xdr:row>31</xdr:row>
                    <xdr:rowOff>9525</xdr:rowOff>
                  </to>
                </anchor>
              </controlPr>
            </control>
          </mc:Choice>
        </mc:AlternateContent>
        <mc:AlternateContent xmlns:mc="http://schemas.openxmlformats.org/markup-compatibility/2006">
          <mc:Choice Requires="x14">
            <control shapeId="62509" r:id="rId22" name="Check Box 45">
              <controlPr defaultSize="0" autoFill="0" autoLine="0" autoPict="0" altText="Check box for filling out information">
                <anchor moveWithCells="1">
                  <from>
                    <xdr:col>2</xdr:col>
                    <xdr:colOff>85725</xdr:colOff>
                    <xdr:row>31</xdr:row>
                    <xdr:rowOff>0</xdr:rowOff>
                  </from>
                  <to>
                    <xdr:col>2</xdr:col>
                    <xdr:colOff>304800</xdr:colOff>
                    <xdr:row>32</xdr:row>
                    <xdr:rowOff>9525</xdr:rowOff>
                  </to>
                </anchor>
              </controlPr>
            </control>
          </mc:Choice>
        </mc:AlternateContent>
        <mc:AlternateContent xmlns:mc="http://schemas.openxmlformats.org/markup-compatibility/2006">
          <mc:Choice Requires="x14">
            <control shapeId="62510" r:id="rId23" name="Check Box 46">
              <controlPr defaultSize="0" autoFill="0" autoLine="0" autoPict="0" altText="Check box for filling out information">
                <anchor moveWithCells="1">
                  <from>
                    <xdr:col>2</xdr:col>
                    <xdr:colOff>85725</xdr:colOff>
                    <xdr:row>31</xdr:row>
                    <xdr:rowOff>0</xdr:rowOff>
                  </from>
                  <to>
                    <xdr:col>2</xdr:col>
                    <xdr:colOff>304800</xdr:colOff>
                    <xdr:row>32</xdr:row>
                    <xdr:rowOff>9525</xdr:rowOff>
                  </to>
                </anchor>
              </controlPr>
            </control>
          </mc:Choice>
        </mc:AlternateContent>
        <mc:AlternateContent xmlns:mc="http://schemas.openxmlformats.org/markup-compatibility/2006">
          <mc:Choice Requires="x14">
            <control shapeId="62511" r:id="rId24" name="Check Box 47">
              <controlPr defaultSize="0" autoFill="0" autoLine="0" autoPict="0" altText="Check box for filling out information">
                <anchor moveWithCells="1">
                  <from>
                    <xdr:col>2</xdr:col>
                    <xdr:colOff>85725</xdr:colOff>
                    <xdr:row>31</xdr:row>
                    <xdr:rowOff>0</xdr:rowOff>
                  </from>
                  <to>
                    <xdr:col>2</xdr:col>
                    <xdr:colOff>304800</xdr:colOff>
                    <xdr:row>32</xdr:row>
                    <xdr:rowOff>9525</xdr:rowOff>
                  </to>
                </anchor>
              </controlPr>
            </control>
          </mc:Choice>
        </mc:AlternateContent>
        <mc:AlternateContent xmlns:mc="http://schemas.openxmlformats.org/markup-compatibility/2006">
          <mc:Choice Requires="x14">
            <control shapeId="62512" r:id="rId25" name="Check Box 48">
              <controlPr defaultSize="0" autoFill="0" autoLine="0" autoPict="0" altText="Check box for filling out information">
                <anchor moveWithCells="1">
                  <from>
                    <xdr:col>2</xdr:col>
                    <xdr:colOff>85725</xdr:colOff>
                    <xdr:row>32</xdr:row>
                    <xdr:rowOff>0</xdr:rowOff>
                  </from>
                  <to>
                    <xdr:col>2</xdr:col>
                    <xdr:colOff>304800</xdr:colOff>
                    <xdr:row>33</xdr:row>
                    <xdr:rowOff>9525</xdr:rowOff>
                  </to>
                </anchor>
              </controlPr>
            </control>
          </mc:Choice>
        </mc:AlternateContent>
        <mc:AlternateContent xmlns:mc="http://schemas.openxmlformats.org/markup-compatibility/2006">
          <mc:Choice Requires="x14">
            <control shapeId="62513" r:id="rId26" name="Check Box 49">
              <controlPr defaultSize="0" autoFill="0" autoLine="0" autoPict="0" altText="Check box for filling out information">
                <anchor moveWithCells="1">
                  <from>
                    <xdr:col>2</xdr:col>
                    <xdr:colOff>85725</xdr:colOff>
                    <xdr:row>32</xdr:row>
                    <xdr:rowOff>0</xdr:rowOff>
                  </from>
                  <to>
                    <xdr:col>2</xdr:col>
                    <xdr:colOff>304800</xdr:colOff>
                    <xdr:row>33</xdr:row>
                    <xdr:rowOff>9525</xdr:rowOff>
                  </to>
                </anchor>
              </controlPr>
            </control>
          </mc:Choice>
        </mc:AlternateContent>
        <mc:AlternateContent xmlns:mc="http://schemas.openxmlformats.org/markup-compatibility/2006">
          <mc:Choice Requires="x14">
            <control shapeId="62514" r:id="rId27" name="Check Box 50">
              <controlPr defaultSize="0" autoFill="0" autoLine="0" autoPict="0" altText="Check box for filling out information">
                <anchor moveWithCells="1">
                  <from>
                    <xdr:col>2</xdr:col>
                    <xdr:colOff>85725</xdr:colOff>
                    <xdr:row>32</xdr:row>
                    <xdr:rowOff>0</xdr:rowOff>
                  </from>
                  <to>
                    <xdr:col>2</xdr:col>
                    <xdr:colOff>304800</xdr:colOff>
                    <xdr:row>33</xdr:row>
                    <xdr:rowOff>9525</xdr:rowOff>
                  </to>
                </anchor>
              </controlPr>
            </control>
          </mc:Choice>
        </mc:AlternateContent>
        <mc:AlternateContent xmlns:mc="http://schemas.openxmlformats.org/markup-compatibility/2006">
          <mc:Choice Requires="x14">
            <control shapeId="62515" r:id="rId28" name="Check Box 51">
              <controlPr defaultSize="0" autoFill="0" autoLine="0" autoPict="0" altText="Check box for filling out information">
                <anchor moveWithCells="1">
                  <from>
                    <xdr:col>2</xdr:col>
                    <xdr:colOff>85725</xdr:colOff>
                    <xdr:row>32</xdr:row>
                    <xdr:rowOff>0</xdr:rowOff>
                  </from>
                  <to>
                    <xdr:col>2</xdr:col>
                    <xdr:colOff>304800</xdr:colOff>
                    <xdr:row>33</xdr:row>
                    <xdr:rowOff>9525</xdr:rowOff>
                  </to>
                </anchor>
              </controlPr>
            </control>
          </mc:Choice>
        </mc:AlternateContent>
        <mc:AlternateContent xmlns:mc="http://schemas.openxmlformats.org/markup-compatibility/2006">
          <mc:Choice Requires="x14">
            <control shapeId="62527" r:id="rId29" name="Check Box 63">
              <controlPr defaultSize="0" autoFill="0" autoLine="0" autoPict="0" altText="Check box for filling out information">
                <anchor moveWithCells="1">
                  <from>
                    <xdr:col>2</xdr:col>
                    <xdr:colOff>85725</xdr:colOff>
                    <xdr:row>31</xdr:row>
                    <xdr:rowOff>0</xdr:rowOff>
                  </from>
                  <to>
                    <xdr:col>2</xdr:col>
                    <xdr:colOff>304800</xdr:colOff>
                    <xdr:row>32</xdr:row>
                    <xdr:rowOff>9525</xdr:rowOff>
                  </to>
                </anchor>
              </controlPr>
            </control>
          </mc:Choice>
        </mc:AlternateContent>
        <mc:AlternateContent xmlns:mc="http://schemas.openxmlformats.org/markup-compatibility/2006">
          <mc:Choice Requires="x14">
            <control shapeId="62528" r:id="rId30" name="Check Box 64">
              <controlPr defaultSize="0" autoFill="0" autoLine="0" autoPict="0" altText="Check box for filling out information">
                <anchor moveWithCells="1">
                  <from>
                    <xdr:col>2</xdr:col>
                    <xdr:colOff>85725</xdr:colOff>
                    <xdr:row>32</xdr:row>
                    <xdr:rowOff>0</xdr:rowOff>
                  </from>
                  <to>
                    <xdr:col>2</xdr:col>
                    <xdr:colOff>304800</xdr:colOff>
                    <xdr:row>33</xdr:row>
                    <xdr:rowOff>9525</xdr:rowOff>
                  </to>
                </anchor>
              </controlPr>
            </control>
          </mc:Choice>
        </mc:AlternateContent>
        <mc:AlternateContent xmlns:mc="http://schemas.openxmlformats.org/markup-compatibility/2006">
          <mc:Choice Requires="x14">
            <control shapeId="62529" r:id="rId31" name="Check Box 65">
              <controlPr defaultSize="0" autoFill="0" autoLine="0" autoPict="0" altText="Check box for filling out information">
                <anchor moveWithCells="1">
                  <from>
                    <xdr:col>2</xdr:col>
                    <xdr:colOff>85725</xdr:colOff>
                    <xdr:row>31</xdr:row>
                    <xdr:rowOff>0</xdr:rowOff>
                  </from>
                  <to>
                    <xdr:col>2</xdr:col>
                    <xdr:colOff>304800</xdr:colOff>
                    <xdr:row>32</xdr:row>
                    <xdr:rowOff>9525</xdr:rowOff>
                  </to>
                </anchor>
              </controlPr>
            </control>
          </mc:Choice>
        </mc:AlternateContent>
        <mc:AlternateContent xmlns:mc="http://schemas.openxmlformats.org/markup-compatibility/2006">
          <mc:Choice Requires="x14">
            <control shapeId="62530" r:id="rId32" name="Check Box 66">
              <controlPr defaultSize="0" autoFill="0" autoLine="0" autoPict="0" altText="Check box for filling out information">
                <anchor moveWithCells="1">
                  <from>
                    <xdr:col>2</xdr:col>
                    <xdr:colOff>85725</xdr:colOff>
                    <xdr:row>31</xdr:row>
                    <xdr:rowOff>0</xdr:rowOff>
                  </from>
                  <to>
                    <xdr:col>2</xdr:col>
                    <xdr:colOff>304800</xdr:colOff>
                    <xdr:row>32</xdr:row>
                    <xdr:rowOff>9525</xdr:rowOff>
                  </to>
                </anchor>
              </controlPr>
            </control>
          </mc:Choice>
        </mc:AlternateContent>
        <mc:AlternateContent xmlns:mc="http://schemas.openxmlformats.org/markup-compatibility/2006">
          <mc:Choice Requires="x14">
            <control shapeId="62531" r:id="rId33" name="Check Box 67">
              <controlPr defaultSize="0" autoFill="0" autoLine="0" autoPict="0" altText="Check box for filling out information">
                <anchor moveWithCells="1">
                  <from>
                    <xdr:col>2</xdr:col>
                    <xdr:colOff>85725</xdr:colOff>
                    <xdr:row>32</xdr:row>
                    <xdr:rowOff>0</xdr:rowOff>
                  </from>
                  <to>
                    <xdr:col>2</xdr:col>
                    <xdr:colOff>304800</xdr:colOff>
                    <xdr:row>33</xdr:row>
                    <xdr:rowOff>9525</xdr:rowOff>
                  </to>
                </anchor>
              </controlPr>
            </control>
          </mc:Choice>
        </mc:AlternateContent>
        <mc:AlternateContent xmlns:mc="http://schemas.openxmlformats.org/markup-compatibility/2006">
          <mc:Choice Requires="x14">
            <control shapeId="62532" r:id="rId34" name="Check Box 68">
              <controlPr defaultSize="0" autoFill="0" autoLine="0" autoPict="0" altText="Check box for filling out information">
                <anchor moveWithCells="1">
                  <from>
                    <xdr:col>2</xdr:col>
                    <xdr:colOff>85725</xdr:colOff>
                    <xdr:row>32</xdr:row>
                    <xdr:rowOff>0</xdr:rowOff>
                  </from>
                  <to>
                    <xdr:col>2</xdr:col>
                    <xdr:colOff>304800</xdr:colOff>
                    <xdr:row>33</xdr:row>
                    <xdr:rowOff>9525</xdr:rowOff>
                  </to>
                </anchor>
              </controlPr>
            </control>
          </mc:Choice>
        </mc:AlternateContent>
        <mc:AlternateContent xmlns:mc="http://schemas.openxmlformats.org/markup-compatibility/2006">
          <mc:Choice Requires="x14">
            <control shapeId="62533" r:id="rId35" name="Check Box 69">
              <controlPr defaultSize="0" autoFill="0" autoLine="0" autoPict="0" altText="Check box for filling out information">
                <anchor moveWithCells="1">
                  <from>
                    <xdr:col>2</xdr:col>
                    <xdr:colOff>85725</xdr:colOff>
                    <xdr:row>32</xdr:row>
                    <xdr:rowOff>0</xdr:rowOff>
                  </from>
                  <to>
                    <xdr:col>2</xdr:col>
                    <xdr:colOff>304800</xdr:colOff>
                    <xdr:row>33</xdr:row>
                    <xdr:rowOff>9525</xdr:rowOff>
                  </to>
                </anchor>
              </controlPr>
            </control>
          </mc:Choice>
        </mc:AlternateContent>
        <mc:AlternateContent xmlns:mc="http://schemas.openxmlformats.org/markup-compatibility/2006">
          <mc:Choice Requires="x14">
            <control shapeId="62465" r:id="rId36" name="Check Box 1">
              <controlPr defaultSize="0" autoFill="0" autoLine="0" autoPict="0" altText="Check box for filling out information">
                <anchor moveWithCells="1">
                  <from>
                    <xdr:col>1</xdr:col>
                    <xdr:colOff>85725</xdr:colOff>
                    <xdr:row>32</xdr:row>
                    <xdr:rowOff>0</xdr:rowOff>
                  </from>
                  <to>
                    <xdr:col>1</xdr:col>
                    <xdr:colOff>304800</xdr:colOff>
                    <xdr:row>33</xdr:row>
                    <xdr:rowOff>9525</xdr:rowOff>
                  </to>
                </anchor>
              </controlPr>
            </control>
          </mc:Choice>
        </mc:AlternateContent>
        <mc:AlternateContent xmlns:mc="http://schemas.openxmlformats.org/markup-compatibility/2006">
          <mc:Choice Requires="x14">
            <control shapeId="62466" r:id="rId37" name="Check Box 2">
              <controlPr defaultSize="0" autoFill="0" autoLine="0" autoPict="0" altText="Check box for filling out information">
                <anchor moveWithCells="1">
                  <from>
                    <xdr:col>1</xdr:col>
                    <xdr:colOff>85725</xdr:colOff>
                    <xdr:row>33</xdr:row>
                    <xdr:rowOff>0</xdr:rowOff>
                  </from>
                  <to>
                    <xdr:col>1</xdr:col>
                    <xdr:colOff>304800</xdr:colOff>
                    <xdr:row>34</xdr:row>
                    <xdr:rowOff>9525</xdr:rowOff>
                  </to>
                </anchor>
              </controlPr>
            </control>
          </mc:Choice>
        </mc:AlternateContent>
        <mc:AlternateContent xmlns:mc="http://schemas.openxmlformats.org/markup-compatibility/2006">
          <mc:Choice Requires="x14">
            <control shapeId="62475" r:id="rId38" name="Check Box 11">
              <controlPr defaultSize="0" autoFill="0" autoLine="0" autoPict="0" altText="Check box for filling out information">
                <anchor moveWithCells="1">
                  <from>
                    <xdr:col>1</xdr:col>
                    <xdr:colOff>85725</xdr:colOff>
                    <xdr:row>30</xdr:row>
                    <xdr:rowOff>0</xdr:rowOff>
                  </from>
                  <to>
                    <xdr:col>1</xdr:col>
                    <xdr:colOff>304800</xdr:colOff>
                    <xdr:row>31</xdr:row>
                    <xdr:rowOff>9525</xdr:rowOff>
                  </to>
                </anchor>
              </controlPr>
            </control>
          </mc:Choice>
        </mc:AlternateContent>
        <mc:AlternateContent xmlns:mc="http://schemas.openxmlformats.org/markup-compatibility/2006">
          <mc:Choice Requires="x14">
            <control shapeId="62476" r:id="rId39" name="Check Box 12">
              <controlPr defaultSize="0" autoFill="0" autoLine="0" autoPict="0" altText="Check box for filling out information">
                <anchor moveWithCells="1">
                  <from>
                    <xdr:col>1</xdr:col>
                    <xdr:colOff>85725</xdr:colOff>
                    <xdr:row>31</xdr:row>
                    <xdr:rowOff>0</xdr:rowOff>
                  </from>
                  <to>
                    <xdr:col>1</xdr:col>
                    <xdr:colOff>304800</xdr:colOff>
                    <xdr:row>32</xdr:row>
                    <xdr:rowOff>9525</xdr:rowOff>
                  </to>
                </anchor>
              </controlPr>
            </control>
          </mc:Choice>
        </mc:AlternateContent>
        <mc:AlternateContent xmlns:mc="http://schemas.openxmlformats.org/markup-compatibility/2006">
          <mc:Choice Requires="x14">
            <control shapeId="62493" r:id="rId40" name="Check Box 29">
              <controlPr defaultSize="0" autoFill="0" autoLine="0" autoPict="0" altText="Check box for filling out information">
                <anchor moveWithCells="1">
                  <from>
                    <xdr:col>1</xdr:col>
                    <xdr:colOff>85725</xdr:colOff>
                    <xdr:row>30</xdr:row>
                    <xdr:rowOff>0</xdr:rowOff>
                  </from>
                  <to>
                    <xdr:col>1</xdr:col>
                    <xdr:colOff>304800</xdr:colOff>
                    <xdr:row>31</xdr:row>
                    <xdr:rowOff>9525</xdr:rowOff>
                  </to>
                </anchor>
              </controlPr>
            </control>
          </mc:Choice>
        </mc:AlternateContent>
        <mc:AlternateContent xmlns:mc="http://schemas.openxmlformats.org/markup-compatibility/2006">
          <mc:Choice Requires="x14">
            <control shapeId="62494" r:id="rId41" name="Check Box 30">
              <controlPr defaultSize="0" autoFill="0" autoLine="0" autoPict="0" altText="Check box for filling out information">
                <anchor moveWithCells="1">
                  <from>
                    <xdr:col>1</xdr:col>
                    <xdr:colOff>85725</xdr:colOff>
                    <xdr:row>31</xdr:row>
                    <xdr:rowOff>0</xdr:rowOff>
                  </from>
                  <to>
                    <xdr:col>1</xdr:col>
                    <xdr:colOff>304800</xdr:colOff>
                    <xdr:row>32</xdr:row>
                    <xdr:rowOff>9525</xdr:rowOff>
                  </to>
                </anchor>
              </controlPr>
            </control>
          </mc:Choice>
        </mc:AlternateContent>
        <mc:AlternateContent xmlns:mc="http://schemas.openxmlformats.org/markup-compatibility/2006">
          <mc:Choice Requires="x14">
            <control shapeId="62495" r:id="rId42" name="Check Box 31">
              <controlPr defaultSize="0" autoFill="0" autoLine="0" autoPict="0" altText="Check box for filling out information">
                <anchor moveWithCells="1">
                  <from>
                    <xdr:col>1</xdr:col>
                    <xdr:colOff>85725</xdr:colOff>
                    <xdr:row>32</xdr:row>
                    <xdr:rowOff>0</xdr:rowOff>
                  </from>
                  <to>
                    <xdr:col>1</xdr:col>
                    <xdr:colOff>304800</xdr:colOff>
                    <xdr:row>33</xdr:row>
                    <xdr:rowOff>9525</xdr:rowOff>
                  </to>
                </anchor>
              </controlPr>
            </control>
          </mc:Choice>
        </mc:AlternateContent>
        <mc:AlternateContent xmlns:mc="http://schemas.openxmlformats.org/markup-compatibility/2006">
          <mc:Choice Requires="x14">
            <control shapeId="62496" r:id="rId43" name="Check Box 32">
              <controlPr defaultSize="0" autoFill="0" autoLine="0" autoPict="0" altText="Check box for filling out information">
                <anchor moveWithCells="1">
                  <from>
                    <xdr:col>1</xdr:col>
                    <xdr:colOff>85725</xdr:colOff>
                    <xdr:row>33</xdr:row>
                    <xdr:rowOff>0</xdr:rowOff>
                  </from>
                  <to>
                    <xdr:col>1</xdr:col>
                    <xdr:colOff>304800</xdr:colOff>
                    <xdr:row>34</xdr:row>
                    <xdr:rowOff>9525</xdr:rowOff>
                  </to>
                </anchor>
              </controlPr>
            </control>
          </mc:Choice>
        </mc:AlternateContent>
        <mc:AlternateContent xmlns:mc="http://schemas.openxmlformats.org/markup-compatibility/2006">
          <mc:Choice Requires="x14">
            <control shapeId="62497" r:id="rId44" name="Check Box 33">
              <controlPr defaultSize="0" autoFill="0" autoLine="0" autoPict="0" altText="Check box for filling out information">
                <anchor moveWithCells="1">
                  <from>
                    <xdr:col>1</xdr:col>
                    <xdr:colOff>85725</xdr:colOff>
                    <xdr:row>33</xdr:row>
                    <xdr:rowOff>0</xdr:rowOff>
                  </from>
                  <to>
                    <xdr:col>1</xdr:col>
                    <xdr:colOff>304800</xdr:colOff>
                    <xdr:row>34</xdr:row>
                    <xdr:rowOff>9525</xdr:rowOff>
                  </to>
                </anchor>
              </controlPr>
            </control>
          </mc:Choice>
        </mc:AlternateContent>
        <mc:AlternateContent xmlns:mc="http://schemas.openxmlformats.org/markup-compatibility/2006">
          <mc:Choice Requires="x14">
            <control shapeId="62543" r:id="rId45" name="Check Box 79">
              <controlPr defaultSize="0" autoFill="0" autoLine="0" autoPict="0" altText="Check box for filling out information">
                <anchor moveWithCells="1">
                  <from>
                    <xdr:col>1</xdr:col>
                    <xdr:colOff>85725</xdr:colOff>
                    <xdr:row>33</xdr:row>
                    <xdr:rowOff>0</xdr:rowOff>
                  </from>
                  <to>
                    <xdr:col>1</xdr:col>
                    <xdr:colOff>304800</xdr:colOff>
                    <xdr:row>34</xdr:row>
                    <xdr:rowOff>9525</xdr:rowOff>
                  </to>
                </anchor>
              </controlPr>
            </control>
          </mc:Choice>
        </mc:AlternateContent>
        <mc:AlternateContent xmlns:mc="http://schemas.openxmlformats.org/markup-compatibility/2006">
          <mc:Choice Requires="x14">
            <control shapeId="62544" r:id="rId46" name="Check Box 80">
              <controlPr defaultSize="0" autoFill="0" autoLine="0" autoPict="0" altText="Check box for filling out information">
                <anchor moveWithCells="1">
                  <from>
                    <xdr:col>1</xdr:col>
                    <xdr:colOff>85725</xdr:colOff>
                    <xdr:row>34</xdr:row>
                    <xdr:rowOff>0</xdr:rowOff>
                  </from>
                  <to>
                    <xdr:col>1</xdr:col>
                    <xdr:colOff>304800</xdr:colOff>
                    <xdr:row>35</xdr:row>
                    <xdr:rowOff>9525</xdr:rowOff>
                  </to>
                </anchor>
              </controlPr>
            </control>
          </mc:Choice>
        </mc:AlternateContent>
        <mc:AlternateContent xmlns:mc="http://schemas.openxmlformats.org/markup-compatibility/2006">
          <mc:Choice Requires="x14">
            <control shapeId="62545" r:id="rId47" name="Check Box 81">
              <controlPr defaultSize="0" autoFill="0" autoLine="0" autoPict="0" altText="Check box for filling out information">
                <anchor moveWithCells="1">
                  <from>
                    <xdr:col>1</xdr:col>
                    <xdr:colOff>85725</xdr:colOff>
                    <xdr:row>33</xdr:row>
                    <xdr:rowOff>0</xdr:rowOff>
                  </from>
                  <to>
                    <xdr:col>1</xdr:col>
                    <xdr:colOff>304800</xdr:colOff>
                    <xdr:row>34</xdr:row>
                    <xdr:rowOff>9525</xdr:rowOff>
                  </to>
                </anchor>
              </controlPr>
            </control>
          </mc:Choice>
        </mc:AlternateContent>
        <mc:AlternateContent xmlns:mc="http://schemas.openxmlformats.org/markup-compatibility/2006">
          <mc:Choice Requires="x14">
            <control shapeId="62546" r:id="rId48" name="Check Box 82">
              <controlPr defaultSize="0" autoFill="0" autoLine="0" autoPict="0" altText="Check box for filling out information">
                <anchor moveWithCells="1">
                  <from>
                    <xdr:col>1</xdr:col>
                    <xdr:colOff>85725</xdr:colOff>
                    <xdr:row>34</xdr:row>
                    <xdr:rowOff>0</xdr:rowOff>
                  </from>
                  <to>
                    <xdr:col>1</xdr:col>
                    <xdr:colOff>304800</xdr:colOff>
                    <xdr:row>35</xdr:row>
                    <xdr:rowOff>9525</xdr:rowOff>
                  </to>
                </anchor>
              </controlPr>
            </control>
          </mc:Choice>
        </mc:AlternateContent>
        <mc:AlternateContent xmlns:mc="http://schemas.openxmlformats.org/markup-compatibility/2006">
          <mc:Choice Requires="x14">
            <control shapeId="62547" r:id="rId49" name="Check Box 83">
              <controlPr defaultSize="0" autoFill="0" autoLine="0" autoPict="0" altText="Check box for filling out information">
                <anchor moveWithCells="1">
                  <from>
                    <xdr:col>1</xdr:col>
                    <xdr:colOff>85725</xdr:colOff>
                    <xdr:row>34</xdr:row>
                    <xdr:rowOff>0</xdr:rowOff>
                  </from>
                  <to>
                    <xdr:col>1</xdr:col>
                    <xdr:colOff>304800</xdr:colOff>
                    <xdr:row>35</xdr:row>
                    <xdr:rowOff>9525</xdr:rowOff>
                  </to>
                </anchor>
              </controlPr>
            </control>
          </mc:Choice>
        </mc:AlternateContent>
        <mc:AlternateContent xmlns:mc="http://schemas.openxmlformats.org/markup-compatibility/2006">
          <mc:Choice Requires="x14">
            <control shapeId="62548" r:id="rId50" name="Check Box 84">
              <controlPr defaultSize="0" autoFill="0" autoLine="0" autoPict="0" altText="Check box for filling out information">
                <anchor moveWithCells="1">
                  <from>
                    <xdr:col>1</xdr:col>
                    <xdr:colOff>85725</xdr:colOff>
                    <xdr:row>34</xdr:row>
                    <xdr:rowOff>0</xdr:rowOff>
                  </from>
                  <to>
                    <xdr:col>1</xdr:col>
                    <xdr:colOff>304800</xdr:colOff>
                    <xdr:row>35</xdr:row>
                    <xdr:rowOff>9525</xdr:rowOff>
                  </to>
                </anchor>
              </controlPr>
            </control>
          </mc:Choice>
        </mc:AlternateContent>
        <mc:AlternateContent xmlns:mc="http://schemas.openxmlformats.org/markup-compatibility/2006">
          <mc:Choice Requires="x14">
            <control shapeId="62549" r:id="rId51" name="Check Box 85">
              <controlPr defaultSize="0" autoFill="0" autoLine="0" autoPict="0" altText="Check box for filling out information">
                <anchor moveWithCells="1">
                  <from>
                    <xdr:col>1</xdr:col>
                    <xdr:colOff>85725</xdr:colOff>
                    <xdr:row>35</xdr:row>
                    <xdr:rowOff>0</xdr:rowOff>
                  </from>
                  <to>
                    <xdr:col>1</xdr:col>
                    <xdr:colOff>304800</xdr:colOff>
                    <xdr:row>36</xdr:row>
                    <xdr:rowOff>9525</xdr:rowOff>
                  </to>
                </anchor>
              </controlPr>
            </control>
          </mc:Choice>
        </mc:AlternateContent>
        <mc:AlternateContent xmlns:mc="http://schemas.openxmlformats.org/markup-compatibility/2006">
          <mc:Choice Requires="x14">
            <control shapeId="62550" r:id="rId52" name="Check Box 86">
              <controlPr defaultSize="0" autoFill="0" autoLine="0" autoPict="0" altText="Check box for filling out information">
                <anchor moveWithCells="1">
                  <from>
                    <xdr:col>1</xdr:col>
                    <xdr:colOff>85725</xdr:colOff>
                    <xdr:row>34</xdr:row>
                    <xdr:rowOff>0</xdr:rowOff>
                  </from>
                  <to>
                    <xdr:col>1</xdr:col>
                    <xdr:colOff>304800</xdr:colOff>
                    <xdr:row>35</xdr:row>
                    <xdr:rowOff>9525</xdr:rowOff>
                  </to>
                </anchor>
              </controlPr>
            </control>
          </mc:Choice>
        </mc:AlternateContent>
        <mc:AlternateContent xmlns:mc="http://schemas.openxmlformats.org/markup-compatibility/2006">
          <mc:Choice Requires="x14">
            <control shapeId="62551" r:id="rId53" name="Check Box 87">
              <controlPr defaultSize="0" autoFill="0" autoLine="0" autoPict="0" altText="Check box for filling out information">
                <anchor moveWithCells="1">
                  <from>
                    <xdr:col>1</xdr:col>
                    <xdr:colOff>85725</xdr:colOff>
                    <xdr:row>35</xdr:row>
                    <xdr:rowOff>0</xdr:rowOff>
                  </from>
                  <to>
                    <xdr:col>1</xdr:col>
                    <xdr:colOff>304800</xdr:colOff>
                    <xdr:row>36</xdr:row>
                    <xdr:rowOff>9525</xdr:rowOff>
                  </to>
                </anchor>
              </controlPr>
            </control>
          </mc:Choice>
        </mc:AlternateContent>
        <mc:AlternateContent xmlns:mc="http://schemas.openxmlformats.org/markup-compatibility/2006">
          <mc:Choice Requires="x14">
            <control shapeId="62552" r:id="rId54" name="Check Box 88">
              <controlPr defaultSize="0" autoFill="0" autoLine="0" autoPict="0" altText="Check box for filling out information">
                <anchor moveWithCells="1">
                  <from>
                    <xdr:col>1</xdr:col>
                    <xdr:colOff>85725</xdr:colOff>
                    <xdr:row>35</xdr:row>
                    <xdr:rowOff>0</xdr:rowOff>
                  </from>
                  <to>
                    <xdr:col>1</xdr:col>
                    <xdr:colOff>304800</xdr:colOff>
                    <xdr:row>36</xdr:row>
                    <xdr:rowOff>9525</xdr:rowOff>
                  </to>
                </anchor>
              </controlPr>
            </control>
          </mc:Choice>
        </mc:AlternateContent>
        <mc:AlternateContent xmlns:mc="http://schemas.openxmlformats.org/markup-compatibility/2006">
          <mc:Choice Requires="x14">
            <control shapeId="62553" r:id="rId55" name="Check Box 89">
              <controlPr defaultSize="0" autoFill="0" autoLine="0" autoPict="0" altText="Check box for filling out information">
                <anchor moveWithCells="1">
                  <from>
                    <xdr:col>1</xdr:col>
                    <xdr:colOff>85725</xdr:colOff>
                    <xdr:row>35</xdr:row>
                    <xdr:rowOff>0</xdr:rowOff>
                  </from>
                  <to>
                    <xdr:col>1</xdr:col>
                    <xdr:colOff>304800</xdr:colOff>
                    <xdr:row>36</xdr:row>
                    <xdr:rowOff>9525</xdr:rowOff>
                  </to>
                </anchor>
              </controlPr>
            </control>
          </mc:Choice>
        </mc:AlternateContent>
        <mc:AlternateContent xmlns:mc="http://schemas.openxmlformats.org/markup-compatibility/2006">
          <mc:Choice Requires="x14">
            <control shapeId="62554" r:id="rId56" name="Check Box 90">
              <controlPr defaultSize="0" autoFill="0" autoLine="0" autoPict="0" altText="Check box for filling out information">
                <anchor moveWithCells="1">
                  <from>
                    <xdr:col>1</xdr:col>
                    <xdr:colOff>85725</xdr:colOff>
                    <xdr:row>35</xdr:row>
                    <xdr:rowOff>0</xdr:rowOff>
                  </from>
                  <to>
                    <xdr:col>1</xdr:col>
                    <xdr:colOff>304800</xdr:colOff>
                    <xdr:row>36</xdr:row>
                    <xdr:rowOff>9525</xdr:rowOff>
                  </to>
                </anchor>
              </controlPr>
            </control>
          </mc:Choice>
        </mc:AlternateContent>
        <mc:AlternateContent xmlns:mc="http://schemas.openxmlformats.org/markup-compatibility/2006">
          <mc:Choice Requires="x14">
            <control shapeId="62473" r:id="rId57" name="Check Box 9">
              <controlPr defaultSize="0" autoFill="0" autoLine="0" autoPict="0" altText="Check box for filling out information">
                <anchor moveWithCells="1">
                  <from>
                    <xdr:col>2</xdr:col>
                    <xdr:colOff>85725</xdr:colOff>
                    <xdr:row>33</xdr:row>
                    <xdr:rowOff>0</xdr:rowOff>
                  </from>
                  <to>
                    <xdr:col>2</xdr:col>
                    <xdr:colOff>304800</xdr:colOff>
                    <xdr:row>34</xdr:row>
                    <xdr:rowOff>9525</xdr:rowOff>
                  </to>
                </anchor>
              </controlPr>
            </control>
          </mc:Choice>
        </mc:AlternateContent>
        <mc:AlternateContent xmlns:mc="http://schemas.openxmlformats.org/markup-compatibility/2006">
          <mc:Choice Requires="x14">
            <control shapeId="62483" r:id="rId58" name="Check Box 19">
              <controlPr defaultSize="0" autoFill="0" autoLine="0" autoPict="0" altText="Check box for filling out information">
                <anchor moveWithCells="1">
                  <from>
                    <xdr:col>2</xdr:col>
                    <xdr:colOff>85725</xdr:colOff>
                    <xdr:row>33</xdr:row>
                    <xdr:rowOff>0</xdr:rowOff>
                  </from>
                  <to>
                    <xdr:col>2</xdr:col>
                    <xdr:colOff>304800</xdr:colOff>
                    <xdr:row>34</xdr:row>
                    <xdr:rowOff>9525</xdr:rowOff>
                  </to>
                </anchor>
              </controlPr>
            </control>
          </mc:Choice>
        </mc:AlternateContent>
        <mc:AlternateContent xmlns:mc="http://schemas.openxmlformats.org/markup-compatibility/2006">
          <mc:Choice Requires="x14">
            <control shapeId="62484" r:id="rId59" name="Check Box 20">
              <controlPr defaultSize="0" autoFill="0" autoLine="0" autoPict="0" altText="Check box for filling out information">
                <anchor moveWithCells="1">
                  <from>
                    <xdr:col>2</xdr:col>
                    <xdr:colOff>85725</xdr:colOff>
                    <xdr:row>34</xdr:row>
                    <xdr:rowOff>0</xdr:rowOff>
                  </from>
                  <to>
                    <xdr:col>2</xdr:col>
                    <xdr:colOff>304800</xdr:colOff>
                    <xdr:row>35</xdr:row>
                    <xdr:rowOff>9525</xdr:rowOff>
                  </to>
                </anchor>
              </controlPr>
            </control>
          </mc:Choice>
        </mc:AlternateContent>
        <mc:AlternateContent xmlns:mc="http://schemas.openxmlformats.org/markup-compatibility/2006">
          <mc:Choice Requires="x14">
            <control shapeId="62485" r:id="rId60" name="Check Box 21">
              <controlPr defaultSize="0" autoFill="0" autoLine="0" autoPict="0" altText="Check box for filling out information">
                <anchor moveWithCells="1">
                  <from>
                    <xdr:col>2</xdr:col>
                    <xdr:colOff>85725</xdr:colOff>
                    <xdr:row>34</xdr:row>
                    <xdr:rowOff>0</xdr:rowOff>
                  </from>
                  <to>
                    <xdr:col>2</xdr:col>
                    <xdr:colOff>304800</xdr:colOff>
                    <xdr:row>35</xdr:row>
                    <xdr:rowOff>9525</xdr:rowOff>
                  </to>
                </anchor>
              </controlPr>
            </control>
          </mc:Choice>
        </mc:AlternateContent>
        <mc:AlternateContent xmlns:mc="http://schemas.openxmlformats.org/markup-compatibility/2006">
          <mc:Choice Requires="x14">
            <control shapeId="62486" r:id="rId61" name="Check Box 22">
              <controlPr defaultSize="0" autoFill="0" autoLine="0" autoPict="0" altText="Check box for filling out information">
                <anchor moveWithCells="1">
                  <from>
                    <xdr:col>2</xdr:col>
                    <xdr:colOff>85725</xdr:colOff>
                    <xdr:row>34</xdr:row>
                    <xdr:rowOff>0</xdr:rowOff>
                  </from>
                  <to>
                    <xdr:col>2</xdr:col>
                    <xdr:colOff>304800</xdr:colOff>
                    <xdr:row>35</xdr:row>
                    <xdr:rowOff>9525</xdr:rowOff>
                  </to>
                </anchor>
              </controlPr>
            </control>
          </mc:Choice>
        </mc:AlternateContent>
        <mc:AlternateContent xmlns:mc="http://schemas.openxmlformats.org/markup-compatibility/2006">
          <mc:Choice Requires="x14">
            <control shapeId="62516" r:id="rId62" name="Check Box 52">
              <controlPr defaultSize="0" autoFill="0" autoLine="0" autoPict="0" altText="Check box for filling out information">
                <anchor moveWithCells="1">
                  <from>
                    <xdr:col>2</xdr:col>
                    <xdr:colOff>85725</xdr:colOff>
                    <xdr:row>33</xdr:row>
                    <xdr:rowOff>0</xdr:rowOff>
                  </from>
                  <to>
                    <xdr:col>2</xdr:col>
                    <xdr:colOff>304800</xdr:colOff>
                    <xdr:row>34</xdr:row>
                    <xdr:rowOff>9525</xdr:rowOff>
                  </to>
                </anchor>
              </controlPr>
            </control>
          </mc:Choice>
        </mc:AlternateContent>
        <mc:AlternateContent xmlns:mc="http://schemas.openxmlformats.org/markup-compatibility/2006">
          <mc:Choice Requires="x14">
            <control shapeId="62517" r:id="rId63" name="Check Box 53">
              <controlPr defaultSize="0" autoFill="0" autoLine="0" autoPict="0" altText="Check box for filling out information">
                <anchor moveWithCells="1">
                  <from>
                    <xdr:col>2</xdr:col>
                    <xdr:colOff>85725</xdr:colOff>
                    <xdr:row>33</xdr:row>
                    <xdr:rowOff>0</xdr:rowOff>
                  </from>
                  <to>
                    <xdr:col>2</xdr:col>
                    <xdr:colOff>304800</xdr:colOff>
                    <xdr:row>34</xdr:row>
                    <xdr:rowOff>9525</xdr:rowOff>
                  </to>
                </anchor>
              </controlPr>
            </control>
          </mc:Choice>
        </mc:AlternateContent>
        <mc:AlternateContent xmlns:mc="http://schemas.openxmlformats.org/markup-compatibility/2006">
          <mc:Choice Requires="x14">
            <control shapeId="62518" r:id="rId64" name="Check Box 54">
              <controlPr defaultSize="0" autoFill="0" autoLine="0" autoPict="0" altText="Check box for filling out information">
                <anchor moveWithCells="1">
                  <from>
                    <xdr:col>2</xdr:col>
                    <xdr:colOff>85725</xdr:colOff>
                    <xdr:row>33</xdr:row>
                    <xdr:rowOff>0</xdr:rowOff>
                  </from>
                  <to>
                    <xdr:col>2</xdr:col>
                    <xdr:colOff>304800</xdr:colOff>
                    <xdr:row>34</xdr:row>
                    <xdr:rowOff>9525</xdr:rowOff>
                  </to>
                </anchor>
              </controlPr>
            </control>
          </mc:Choice>
        </mc:AlternateContent>
        <mc:AlternateContent xmlns:mc="http://schemas.openxmlformats.org/markup-compatibility/2006">
          <mc:Choice Requires="x14">
            <control shapeId="62519" r:id="rId65" name="Check Box 55">
              <controlPr defaultSize="0" autoFill="0" autoLine="0" autoPict="0" altText="Check box for filling out information">
                <anchor moveWithCells="1">
                  <from>
                    <xdr:col>2</xdr:col>
                    <xdr:colOff>85725</xdr:colOff>
                    <xdr:row>33</xdr:row>
                    <xdr:rowOff>0</xdr:rowOff>
                  </from>
                  <to>
                    <xdr:col>2</xdr:col>
                    <xdr:colOff>304800</xdr:colOff>
                    <xdr:row>34</xdr:row>
                    <xdr:rowOff>9525</xdr:rowOff>
                  </to>
                </anchor>
              </controlPr>
            </control>
          </mc:Choice>
        </mc:AlternateContent>
        <mc:AlternateContent xmlns:mc="http://schemas.openxmlformats.org/markup-compatibility/2006">
          <mc:Choice Requires="x14">
            <control shapeId="62520" r:id="rId66" name="Check Box 56">
              <controlPr defaultSize="0" autoFill="0" autoLine="0" autoPict="0" altText="Check box for filling out information">
                <anchor moveWithCells="1">
                  <from>
                    <xdr:col>2</xdr:col>
                    <xdr:colOff>85725</xdr:colOff>
                    <xdr:row>34</xdr:row>
                    <xdr:rowOff>0</xdr:rowOff>
                  </from>
                  <to>
                    <xdr:col>2</xdr:col>
                    <xdr:colOff>304800</xdr:colOff>
                    <xdr:row>35</xdr:row>
                    <xdr:rowOff>9525</xdr:rowOff>
                  </to>
                </anchor>
              </controlPr>
            </control>
          </mc:Choice>
        </mc:AlternateContent>
        <mc:AlternateContent xmlns:mc="http://schemas.openxmlformats.org/markup-compatibility/2006">
          <mc:Choice Requires="x14">
            <control shapeId="62556" r:id="rId67" name="Check Box 92">
              <controlPr defaultSize="0" autoFill="0" autoLine="0" autoPict="0" altText="Check box for filling out information">
                <anchor moveWithCells="1">
                  <from>
                    <xdr:col>2</xdr:col>
                    <xdr:colOff>85725</xdr:colOff>
                    <xdr:row>33</xdr:row>
                    <xdr:rowOff>0</xdr:rowOff>
                  </from>
                  <to>
                    <xdr:col>2</xdr:col>
                    <xdr:colOff>304800</xdr:colOff>
                    <xdr:row>34</xdr:row>
                    <xdr:rowOff>9525</xdr:rowOff>
                  </to>
                </anchor>
              </controlPr>
            </control>
          </mc:Choice>
        </mc:AlternateContent>
        <mc:AlternateContent xmlns:mc="http://schemas.openxmlformats.org/markup-compatibility/2006">
          <mc:Choice Requires="x14">
            <control shapeId="62557" r:id="rId68" name="Check Box 93">
              <controlPr defaultSize="0" autoFill="0" autoLine="0" autoPict="0" altText="Check box for filling out information">
                <anchor moveWithCells="1">
                  <from>
                    <xdr:col>2</xdr:col>
                    <xdr:colOff>85725</xdr:colOff>
                    <xdr:row>34</xdr:row>
                    <xdr:rowOff>0</xdr:rowOff>
                  </from>
                  <to>
                    <xdr:col>2</xdr:col>
                    <xdr:colOff>304800</xdr:colOff>
                    <xdr:row>35</xdr:row>
                    <xdr:rowOff>9525</xdr:rowOff>
                  </to>
                </anchor>
              </controlPr>
            </control>
          </mc:Choice>
        </mc:AlternateContent>
        <mc:AlternateContent xmlns:mc="http://schemas.openxmlformats.org/markup-compatibility/2006">
          <mc:Choice Requires="x14">
            <control shapeId="62558" r:id="rId69" name="Check Box 94">
              <controlPr defaultSize="0" autoFill="0" autoLine="0" autoPict="0" altText="Check box for filling out information">
                <anchor moveWithCells="1">
                  <from>
                    <xdr:col>2</xdr:col>
                    <xdr:colOff>85725</xdr:colOff>
                    <xdr:row>34</xdr:row>
                    <xdr:rowOff>0</xdr:rowOff>
                  </from>
                  <to>
                    <xdr:col>2</xdr:col>
                    <xdr:colOff>304800</xdr:colOff>
                    <xdr:row>35</xdr:row>
                    <xdr:rowOff>9525</xdr:rowOff>
                  </to>
                </anchor>
              </controlPr>
            </control>
          </mc:Choice>
        </mc:AlternateContent>
        <mc:AlternateContent xmlns:mc="http://schemas.openxmlformats.org/markup-compatibility/2006">
          <mc:Choice Requires="x14">
            <control shapeId="62559" r:id="rId70" name="Check Box 95">
              <controlPr defaultSize="0" autoFill="0" autoLine="0" autoPict="0" altText="Check box for filling out information">
                <anchor moveWithCells="1">
                  <from>
                    <xdr:col>2</xdr:col>
                    <xdr:colOff>85725</xdr:colOff>
                    <xdr:row>33</xdr:row>
                    <xdr:rowOff>0</xdr:rowOff>
                  </from>
                  <to>
                    <xdr:col>2</xdr:col>
                    <xdr:colOff>304800</xdr:colOff>
                    <xdr:row>34</xdr:row>
                    <xdr:rowOff>9525</xdr:rowOff>
                  </to>
                </anchor>
              </controlPr>
            </control>
          </mc:Choice>
        </mc:AlternateContent>
        <mc:AlternateContent xmlns:mc="http://schemas.openxmlformats.org/markup-compatibility/2006">
          <mc:Choice Requires="x14">
            <control shapeId="62560" r:id="rId71" name="Check Box 96">
              <controlPr defaultSize="0" autoFill="0" autoLine="0" autoPict="0" altText="Check box for filling out information">
                <anchor moveWithCells="1">
                  <from>
                    <xdr:col>2</xdr:col>
                    <xdr:colOff>85725</xdr:colOff>
                    <xdr:row>33</xdr:row>
                    <xdr:rowOff>0</xdr:rowOff>
                  </from>
                  <to>
                    <xdr:col>2</xdr:col>
                    <xdr:colOff>304800</xdr:colOff>
                    <xdr:row>34</xdr:row>
                    <xdr:rowOff>9525</xdr:rowOff>
                  </to>
                </anchor>
              </controlPr>
            </control>
          </mc:Choice>
        </mc:AlternateContent>
        <mc:AlternateContent xmlns:mc="http://schemas.openxmlformats.org/markup-compatibility/2006">
          <mc:Choice Requires="x14">
            <control shapeId="62561" r:id="rId72" name="Check Box 97">
              <controlPr defaultSize="0" autoFill="0" autoLine="0" autoPict="0" altText="Check box for filling out information">
                <anchor moveWithCells="1">
                  <from>
                    <xdr:col>2</xdr:col>
                    <xdr:colOff>85725</xdr:colOff>
                    <xdr:row>33</xdr:row>
                    <xdr:rowOff>0</xdr:rowOff>
                  </from>
                  <to>
                    <xdr:col>2</xdr:col>
                    <xdr:colOff>304800</xdr:colOff>
                    <xdr:row>34</xdr:row>
                    <xdr:rowOff>9525</xdr:rowOff>
                  </to>
                </anchor>
              </controlPr>
            </control>
          </mc:Choice>
        </mc:AlternateContent>
        <mc:AlternateContent xmlns:mc="http://schemas.openxmlformats.org/markup-compatibility/2006">
          <mc:Choice Requires="x14">
            <control shapeId="62562" r:id="rId73" name="Check Box 98">
              <controlPr defaultSize="0" autoFill="0" autoLine="0" autoPict="0" altText="Check box for filling out information">
                <anchor moveWithCells="1">
                  <from>
                    <xdr:col>2</xdr:col>
                    <xdr:colOff>85725</xdr:colOff>
                    <xdr:row>33</xdr:row>
                    <xdr:rowOff>0</xdr:rowOff>
                  </from>
                  <to>
                    <xdr:col>2</xdr:col>
                    <xdr:colOff>304800</xdr:colOff>
                    <xdr:row>34</xdr:row>
                    <xdr:rowOff>9525</xdr:rowOff>
                  </to>
                </anchor>
              </controlPr>
            </control>
          </mc:Choice>
        </mc:AlternateContent>
        <mc:AlternateContent xmlns:mc="http://schemas.openxmlformats.org/markup-compatibility/2006">
          <mc:Choice Requires="x14">
            <control shapeId="62563" r:id="rId74" name="Check Box 99">
              <controlPr defaultSize="0" autoFill="0" autoLine="0" autoPict="0" altText="Check box for filling out information">
                <anchor moveWithCells="1">
                  <from>
                    <xdr:col>2</xdr:col>
                    <xdr:colOff>85725</xdr:colOff>
                    <xdr:row>34</xdr:row>
                    <xdr:rowOff>0</xdr:rowOff>
                  </from>
                  <to>
                    <xdr:col>2</xdr:col>
                    <xdr:colOff>304800</xdr:colOff>
                    <xdr:row>35</xdr:row>
                    <xdr:rowOff>9525</xdr:rowOff>
                  </to>
                </anchor>
              </controlPr>
            </control>
          </mc:Choice>
        </mc:AlternateContent>
        <mc:AlternateContent xmlns:mc="http://schemas.openxmlformats.org/markup-compatibility/2006">
          <mc:Choice Requires="x14">
            <control shapeId="62564" r:id="rId75" name="Check Box 100">
              <controlPr defaultSize="0" autoFill="0" autoLine="0" autoPict="0" altText="Check box for filling out information">
                <anchor moveWithCells="1">
                  <from>
                    <xdr:col>2</xdr:col>
                    <xdr:colOff>85725</xdr:colOff>
                    <xdr:row>34</xdr:row>
                    <xdr:rowOff>0</xdr:rowOff>
                  </from>
                  <to>
                    <xdr:col>2</xdr:col>
                    <xdr:colOff>304800</xdr:colOff>
                    <xdr:row>35</xdr:row>
                    <xdr:rowOff>9525</xdr:rowOff>
                  </to>
                </anchor>
              </controlPr>
            </control>
          </mc:Choice>
        </mc:AlternateContent>
        <mc:AlternateContent xmlns:mc="http://schemas.openxmlformats.org/markup-compatibility/2006">
          <mc:Choice Requires="x14">
            <control shapeId="62565" r:id="rId76" name="Check Box 101">
              <controlPr defaultSize="0" autoFill="0" autoLine="0" autoPict="0" altText="Check box for filling out information">
                <anchor moveWithCells="1">
                  <from>
                    <xdr:col>2</xdr:col>
                    <xdr:colOff>85725</xdr:colOff>
                    <xdr:row>34</xdr:row>
                    <xdr:rowOff>0</xdr:rowOff>
                  </from>
                  <to>
                    <xdr:col>2</xdr:col>
                    <xdr:colOff>304800</xdr:colOff>
                    <xdr:row>35</xdr:row>
                    <xdr:rowOff>9525</xdr:rowOff>
                  </to>
                </anchor>
              </controlPr>
            </control>
          </mc:Choice>
        </mc:AlternateContent>
        <mc:AlternateContent xmlns:mc="http://schemas.openxmlformats.org/markup-compatibility/2006">
          <mc:Choice Requires="x14">
            <control shapeId="62566" r:id="rId77" name="Check Box 102">
              <controlPr defaultSize="0" autoFill="0" autoLine="0" autoPict="0" altText="Check box for filling out information">
                <anchor moveWithCells="1">
                  <from>
                    <xdr:col>2</xdr:col>
                    <xdr:colOff>85725</xdr:colOff>
                    <xdr:row>34</xdr:row>
                    <xdr:rowOff>0</xdr:rowOff>
                  </from>
                  <to>
                    <xdr:col>2</xdr:col>
                    <xdr:colOff>304800</xdr:colOff>
                    <xdr:row>35</xdr:row>
                    <xdr:rowOff>9525</xdr:rowOff>
                  </to>
                </anchor>
              </controlPr>
            </control>
          </mc:Choice>
        </mc:AlternateContent>
        <mc:AlternateContent xmlns:mc="http://schemas.openxmlformats.org/markup-compatibility/2006">
          <mc:Choice Requires="x14">
            <control shapeId="62567" r:id="rId78" name="Check Box 103">
              <controlPr defaultSize="0" autoFill="0" autoLine="0" autoPict="0" altText="Check box for filling out information">
                <anchor moveWithCells="1">
                  <from>
                    <xdr:col>2</xdr:col>
                    <xdr:colOff>85725</xdr:colOff>
                    <xdr:row>33</xdr:row>
                    <xdr:rowOff>0</xdr:rowOff>
                  </from>
                  <to>
                    <xdr:col>2</xdr:col>
                    <xdr:colOff>304800</xdr:colOff>
                    <xdr:row>34</xdr:row>
                    <xdr:rowOff>9525</xdr:rowOff>
                  </to>
                </anchor>
              </controlPr>
            </control>
          </mc:Choice>
        </mc:AlternateContent>
        <mc:AlternateContent xmlns:mc="http://schemas.openxmlformats.org/markup-compatibility/2006">
          <mc:Choice Requires="x14">
            <control shapeId="62568" r:id="rId79" name="Check Box 104">
              <controlPr defaultSize="0" autoFill="0" autoLine="0" autoPict="0" altText="Check box for filling out information">
                <anchor moveWithCells="1">
                  <from>
                    <xdr:col>2</xdr:col>
                    <xdr:colOff>85725</xdr:colOff>
                    <xdr:row>33</xdr:row>
                    <xdr:rowOff>0</xdr:rowOff>
                  </from>
                  <to>
                    <xdr:col>2</xdr:col>
                    <xdr:colOff>304800</xdr:colOff>
                    <xdr:row>34</xdr:row>
                    <xdr:rowOff>9525</xdr:rowOff>
                  </to>
                </anchor>
              </controlPr>
            </control>
          </mc:Choice>
        </mc:AlternateContent>
        <mc:AlternateContent xmlns:mc="http://schemas.openxmlformats.org/markup-compatibility/2006">
          <mc:Choice Requires="x14">
            <control shapeId="62569" r:id="rId80" name="Check Box 105">
              <controlPr defaultSize="0" autoFill="0" autoLine="0" autoPict="0" altText="Check box for filling out information">
                <anchor moveWithCells="1">
                  <from>
                    <xdr:col>2</xdr:col>
                    <xdr:colOff>85725</xdr:colOff>
                    <xdr:row>33</xdr:row>
                    <xdr:rowOff>0</xdr:rowOff>
                  </from>
                  <to>
                    <xdr:col>2</xdr:col>
                    <xdr:colOff>304800</xdr:colOff>
                    <xdr:row>34</xdr:row>
                    <xdr:rowOff>9525</xdr:rowOff>
                  </to>
                </anchor>
              </controlPr>
            </control>
          </mc:Choice>
        </mc:AlternateContent>
        <mc:AlternateContent xmlns:mc="http://schemas.openxmlformats.org/markup-compatibility/2006">
          <mc:Choice Requires="x14">
            <control shapeId="62570" r:id="rId81" name="Check Box 106">
              <controlPr defaultSize="0" autoFill="0" autoLine="0" autoPict="0" altText="Check box for filling out information">
                <anchor moveWithCells="1">
                  <from>
                    <xdr:col>2</xdr:col>
                    <xdr:colOff>85725</xdr:colOff>
                    <xdr:row>33</xdr:row>
                    <xdr:rowOff>0</xdr:rowOff>
                  </from>
                  <to>
                    <xdr:col>2</xdr:col>
                    <xdr:colOff>304800</xdr:colOff>
                    <xdr:row>34</xdr:row>
                    <xdr:rowOff>9525</xdr:rowOff>
                  </to>
                </anchor>
              </controlPr>
            </control>
          </mc:Choice>
        </mc:AlternateContent>
        <mc:AlternateContent xmlns:mc="http://schemas.openxmlformats.org/markup-compatibility/2006">
          <mc:Choice Requires="x14">
            <control shapeId="62571" r:id="rId82" name="Check Box 107">
              <controlPr defaultSize="0" autoFill="0" autoLine="0" autoPict="0" altText="Check box for filling out information">
                <anchor moveWithCells="1">
                  <from>
                    <xdr:col>1</xdr:col>
                    <xdr:colOff>85725</xdr:colOff>
                    <xdr:row>16</xdr:row>
                    <xdr:rowOff>0</xdr:rowOff>
                  </from>
                  <to>
                    <xdr:col>1</xdr:col>
                    <xdr:colOff>304800</xdr:colOff>
                    <xdr:row>17</xdr:row>
                    <xdr:rowOff>9525</xdr:rowOff>
                  </to>
                </anchor>
              </controlPr>
            </control>
          </mc:Choice>
        </mc:AlternateContent>
        <mc:AlternateContent xmlns:mc="http://schemas.openxmlformats.org/markup-compatibility/2006">
          <mc:Choice Requires="x14">
            <control shapeId="62572" r:id="rId83" name="Check Box 108">
              <controlPr defaultSize="0" autoFill="0" autoLine="0" autoPict="0" altText="Check box for filling out information">
                <anchor moveWithCells="1">
                  <from>
                    <xdr:col>1</xdr:col>
                    <xdr:colOff>85725</xdr:colOff>
                    <xdr:row>17</xdr:row>
                    <xdr:rowOff>0</xdr:rowOff>
                  </from>
                  <to>
                    <xdr:col>1</xdr:col>
                    <xdr:colOff>304800</xdr:colOff>
                    <xdr:row>18</xdr:row>
                    <xdr:rowOff>9525</xdr:rowOff>
                  </to>
                </anchor>
              </controlPr>
            </control>
          </mc:Choice>
        </mc:AlternateContent>
        <mc:AlternateContent xmlns:mc="http://schemas.openxmlformats.org/markup-compatibility/2006">
          <mc:Choice Requires="x14">
            <control shapeId="62573" r:id="rId84" name="Check Box 109">
              <controlPr defaultSize="0" autoFill="0" autoLine="0" autoPict="0" altText="Check box for filling out information">
                <anchor moveWithCells="1">
                  <from>
                    <xdr:col>1</xdr:col>
                    <xdr:colOff>85725</xdr:colOff>
                    <xdr:row>18</xdr:row>
                    <xdr:rowOff>0</xdr:rowOff>
                  </from>
                  <to>
                    <xdr:col>1</xdr:col>
                    <xdr:colOff>304800</xdr:colOff>
                    <xdr:row>19</xdr:row>
                    <xdr:rowOff>9525</xdr:rowOff>
                  </to>
                </anchor>
              </controlPr>
            </control>
          </mc:Choice>
        </mc:AlternateContent>
        <mc:AlternateContent xmlns:mc="http://schemas.openxmlformats.org/markup-compatibility/2006">
          <mc:Choice Requires="x14">
            <control shapeId="62574" r:id="rId85" name="Check Box 110">
              <controlPr defaultSize="0" autoFill="0" autoLine="0" autoPict="0" altText="Check box for filling out information">
                <anchor moveWithCells="1">
                  <from>
                    <xdr:col>2</xdr:col>
                    <xdr:colOff>85725</xdr:colOff>
                    <xdr:row>16</xdr:row>
                    <xdr:rowOff>0</xdr:rowOff>
                  </from>
                  <to>
                    <xdr:col>2</xdr:col>
                    <xdr:colOff>304800</xdr:colOff>
                    <xdr:row>17</xdr:row>
                    <xdr:rowOff>9525</xdr:rowOff>
                  </to>
                </anchor>
              </controlPr>
            </control>
          </mc:Choice>
        </mc:AlternateContent>
        <mc:AlternateContent xmlns:mc="http://schemas.openxmlformats.org/markup-compatibility/2006">
          <mc:Choice Requires="x14">
            <control shapeId="62575" r:id="rId86" name="Check Box 111">
              <controlPr defaultSize="0" autoFill="0" autoLine="0" autoPict="0" altText="Check box for filling out information">
                <anchor moveWithCells="1">
                  <from>
                    <xdr:col>2</xdr:col>
                    <xdr:colOff>85725</xdr:colOff>
                    <xdr:row>17</xdr:row>
                    <xdr:rowOff>0</xdr:rowOff>
                  </from>
                  <to>
                    <xdr:col>2</xdr:col>
                    <xdr:colOff>304800</xdr:colOff>
                    <xdr:row>18</xdr:row>
                    <xdr:rowOff>9525</xdr:rowOff>
                  </to>
                </anchor>
              </controlPr>
            </control>
          </mc:Choice>
        </mc:AlternateContent>
        <mc:AlternateContent xmlns:mc="http://schemas.openxmlformats.org/markup-compatibility/2006">
          <mc:Choice Requires="x14">
            <control shapeId="62576" r:id="rId87" name="Check Box 112">
              <controlPr defaultSize="0" autoFill="0" autoLine="0" autoPict="0" altText="Check box for filling out information">
                <anchor moveWithCells="1">
                  <from>
                    <xdr:col>2</xdr:col>
                    <xdr:colOff>85725</xdr:colOff>
                    <xdr:row>18</xdr:row>
                    <xdr:rowOff>0</xdr:rowOff>
                  </from>
                  <to>
                    <xdr:col>2</xdr:col>
                    <xdr:colOff>304800</xdr:colOff>
                    <xdr:row>19</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231A20-6E16-4A71-B360-CDB87F3B296D}">
  <sheetPr codeName="Sheet4">
    <tabColor theme="4" tint="-0.249977111117893"/>
    <pageSetUpPr fitToPage="1"/>
  </sheetPr>
  <dimension ref="A1:X107"/>
  <sheetViews>
    <sheetView showGridLines="0" tabSelected="1" zoomScale="50" zoomScaleNormal="50" workbookViewId="0">
      <pane xSplit="4" ySplit="7" topLeftCell="E8" activePane="bottomRight" state="frozen"/>
      <selection pane="topRight" activeCell="E1" sqref="E1"/>
      <selection pane="bottomLeft" activeCell="A8" sqref="A8"/>
      <selection pane="bottomRight" activeCell="B8" sqref="B8"/>
    </sheetView>
  </sheetViews>
  <sheetFormatPr defaultColWidth="8.85546875" defaultRowHeight="15" zeroHeight="1" x14ac:dyDescent="0.25"/>
  <cols>
    <col min="1" max="1" width="2.5703125" customWidth="1"/>
    <col min="2" max="2" width="18.7109375" customWidth="1"/>
    <col min="3" max="3" width="39.85546875" customWidth="1"/>
    <col min="4" max="4" width="23.85546875" customWidth="1"/>
    <col min="5" max="5" width="28.28515625" customWidth="1"/>
    <col min="6" max="6" width="16" customWidth="1"/>
    <col min="7" max="7" width="26.42578125" customWidth="1"/>
    <col min="8" max="8" width="16.140625" customWidth="1"/>
    <col min="9" max="9" width="14.42578125" customWidth="1"/>
    <col min="10" max="10" width="25.140625" customWidth="1"/>
    <col min="11" max="11" width="17.28515625" customWidth="1"/>
    <col min="12" max="12" width="24.85546875" customWidth="1"/>
    <col min="13" max="13" width="22.140625" customWidth="1"/>
    <col min="14" max="14" width="28" customWidth="1"/>
    <col min="15" max="15" width="27.42578125" customWidth="1"/>
    <col min="16" max="16" width="19.42578125" customWidth="1"/>
    <col min="17" max="17" width="13.5703125" customWidth="1"/>
    <col min="18" max="18" width="25.140625" customWidth="1"/>
    <col min="19" max="19" width="17.28515625" customWidth="1"/>
    <col min="20" max="20" width="24.85546875" customWidth="1"/>
    <col min="21" max="21" width="22.140625" customWidth="1"/>
    <col min="22" max="22" width="27.28515625" customWidth="1"/>
    <col min="23" max="23" width="39.5703125" customWidth="1"/>
    <col min="24" max="42" width="8.85546875" customWidth="1"/>
  </cols>
  <sheetData>
    <row r="1" spans="1:24" ht="26.25" x14ac:dyDescent="0.4">
      <c r="A1" s="3"/>
      <c r="B1" s="264" t="s">
        <v>1</v>
      </c>
      <c r="C1" s="264"/>
      <c r="D1" s="264"/>
      <c r="E1" s="264"/>
      <c r="F1" s="264"/>
      <c r="G1" s="264"/>
      <c r="H1" s="264"/>
      <c r="I1" s="264"/>
      <c r="J1" s="264"/>
      <c r="K1" s="82"/>
      <c r="L1" s="82"/>
      <c r="M1" s="151"/>
      <c r="N1" s="82"/>
      <c r="O1" s="82"/>
      <c r="P1" s="82"/>
      <c r="Q1" s="184"/>
      <c r="R1" s="82"/>
      <c r="S1" s="82"/>
      <c r="T1" s="82"/>
      <c r="U1" s="151"/>
      <c r="V1" s="82"/>
      <c r="W1" s="82"/>
      <c r="X1" s="3"/>
    </row>
    <row r="2" spans="1:24" x14ac:dyDescent="0.25">
      <c r="A2" s="3"/>
      <c r="B2" s="274" t="s">
        <v>25</v>
      </c>
      <c r="C2" s="275"/>
      <c r="D2" s="275"/>
      <c r="E2" s="269"/>
      <c r="F2" s="269"/>
      <c r="G2" s="269"/>
      <c r="H2" s="269"/>
      <c r="I2" s="269"/>
      <c r="J2" s="270"/>
      <c r="K2" s="82"/>
      <c r="L2" s="82"/>
      <c r="M2" s="151"/>
      <c r="N2" s="82"/>
      <c r="O2" s="82"/>
      <c r="P2" s="260"/>
      <c r="Q2" s="260"/>
      <c r="R2" s="260"/>
      <c r="S2" s="82"/>
      <c r="T2" s="82"/>
      <c r="U2" s="154"/>
      <c r="V2" s="82"/>
      <c r="W2" s="82"/>
      <c r="X2" s="3"/>
    </row>
    <row r="3" spans="1:24" x14ac:dyDescent="0.25">
      <c r="A3" s="3"/>
      <c r="B3" s="140"/>
      <c r="C3" s="140"/>
      <c r="D3" s="140"/>
      <c r="E3" s="82"/>
      <c r="F3" s="82"/>
      <c r="G3" s="27"/>
      <c r="H3" s="82"/>
      <c r="I3" s="184"/>
      <c r="J3" s="27"/>
      <c r="K3" s="82"/>
      <c r="L3" s="82"/>
      <c r="M3" s="151"/>
      <c r="N3" s="82"/>
      <c r="O3" s="82"/>
      <c r="P3" s="82"/>
      <c r="Q3" s="184"/>
      <c r="R3" s="82"/>
      <c r="S3" s="82"/>
      <c r="T3" s="82"/>
      <c r="U3" s="151"/>
      <c r="V3" s="82"/>
      <c r="W3" s="82"/>
      <c r="X3" s="3"/>
    </row>
    <row r="4" spans="1:24" ht="59.25" customHeight="1" x14ac:dyDescent="0.25">
      <c r="A4" s="3"/>
      <c r="B4" s="268" t="s">
        <v>229</v>
      </c>
      <c r="C4" s="268"/>
      <c r="D4" s="268"/>
      <c r="E4" s="268"/>
      <c r="F4" s="268"/>
      <c r="G4" s="268"/>
      <c r="H4" s="268"/>
      <c r="I4" s="268"/>
      <c r="J4" s="268"/>
      <c r="K4" s="131"/>
      <c r="L4" s="131"/>
      <c r="M4" s="152"/>
      <c r="N4" s="132"/>
      <c r="O4" s="132"/>
      <c r="P4" s="132"/>
      <c r="Q4" s="185"/>
      <c r="R4" s="132"/>
      <c r="S4" s="131"/>
      <c r="T4" s="131"/>
      <c r="U4" s="152"/>
      <c r="V4" s="27"/>
      <c r="W4" s="135" t="s">
        <v>215</v>
      </c>
      <c r="X4" s="136">
        <f>COUNTIF(W7:W107,"=Not Valid")</f>
        <v>0</v>
      </c>
    </row>
    <row r="5" spans="1:24" s="3" customFormat="1" ht="15.75" x14ac:dyDescent="0.25">
      <c r="B5" s="132"/>
      <c r="C5" s="132"/>
      <c r="D5" s="132"/>
      <c r="E5" s="132"/>
      <c r="F5" s="132"/>
      <c r="G5" s="133"/>
      <c r="H5" s="132"/>
      <c r="I5" s="185"/>
      <c r="J5" s="133"/>
      <c r="K5" s="132"/>
      <c r="L5" s="132"/>
      <c r="M5" s="152"/>
      <c r="N5" s="137"/>
      <c r="O5" s="132"/>
      <c r="P5" s="132"/>
      <c r="Q5" s="185"/>
      <c r="R5" s="132"/>
      <c r="S5" s="132"/>
      <c r="T5" s="132"/>
      <c r="U5" s="152"/>
      <c r="W5" s="135" t="s">
        <v>216</v>
      </c>
      <c r="X5" s="136">
        <f>COUNTIF(W7:W107,"=Missing Information")</f>
        <v>0</v>
      </c>
    </row>
    <row r="6" spans="1:24" s="1" customFormat="1" ht="30.75" customHeight="1" x14ac:dyDescent="0.25">
      <c r="A6" s="8"/>
      <c r="B6" s="265" t="s">
        <v>26</v>
      </c>
      <c r="C6" s="266"/>
      <c r="D6" s="267"/>
      <c r="E6" s="271" t="s">
        <v>227</v>
      </c>
      <c r="F6" s="272"/>
      <c r="G6" s="272"/>
      <c r="H6" s="272"/>
      <c r="I6" s="272"/>
      <c r="J6" s="272"/>
      <c r="K6" s="272"/>
      <c r="L6" s="272"/>
      <c r="M6" s="272"/>
      <c r="N6" s="273"/>
      <c r="O6" s="261" t="s">
        <v>228</v>
      </c>
      <c r="P6" s="262"/>
      <c r="Q6" s="262"/>
      <c r="R6" s="262"/>
      <c r="S6" s="262"/>
      <c r="T6" s="262"/>
      <c r="U6" s="262"/>
      <c r="V6" s="263"/>
      <c r="W6" s="8"/>
      <c r="X6" s="8"/>
    </row>
    <row r="7" spans="1:24" s="141" customFormat="1" ht="109.5" customHeight="1" x14ac:dyDescent="0.25">
      <c r="B7" s="142" t="s">
        <v>221</v>
      </c>
      <c r="C7" s="143" t="s">
        <v>33</v>
      </c>
      <c r="D7" s="143" t="s">
        <v>192</v>
      </c>
      <c r="E7" s="144" t="s">
        <v>89</v>
      </c>
      <c r="F7" s="145" t="s">
        <v>183</v>
      </c>
      <c r="G7" s="146" t="s">
        <v>208</v>
      </c>
      <c r="H7" s="147" t="s">
        <v>28</v>
      </c>
      <c r="I7" s="186" t="s">
        <v>190</v>
      </c>
      <c r="J7" s="146" t="s">
        <v>29</v>
      </c>
      <c r="K7" s="147" t="s">
        <v>30</v>
      </c>
      <c r="L7" s="143" t="s">
        <v>34</v>
      </c>
      <c r="M7" s="188" t="s">
        <v>35</v>
      </c>
      <c r="N7" s="148" t="s">
        <v>24</v>
      </c>
      <c r="O7" s="144" t="s">
        <v>90</v>
      </c>
      <c r="P7" s="147" t="s">
        <v>28</v>
      </c>
      <c r="Q7" s="186" t="s">
        <v>190</v>
      </c>
      <c r="R7" s="146" t="s">
        <v>29</v>
      </c>
      <c r="S7" s="147" t="s">
        <v>30</v>
      </c>
      <c r="T7" s="143" t="s">
        <v>34</v>
      </c>
      <c r="U7" s="188" t="s">
        <v>35</v>
      </c>
      <c r="V7" s="149" t="s">
        <v>24</v>
      </c>
      <c r="W7" s="150" t="s">
        <v>225</v>
      </c>
    </row>
    <row r="8" spans="1:24" s="12" customFormat="1" x14ac:dyDescent="0.25">
      <c r="A8" s="7"/>
      <c r="B8" s="138"/>
      <c r="C8" s="30"/>
      <c r="D8" s="139"/>
      <c r="E8" s="190"/>
      <c r="F8" s="30"/>
      <c r="G8" s="80"/>
      <c r="H8" s="30"/>
      <c r="I8" s="187"/>
      <c r="J8" s="80"/>
      <c r="K8" s="30"/>
      <c r="L8" s="30"/>
      <c r="M8" s="153"/>
      <c r="N8" s="31"/>
      <c r="O8" s="190"/>
      <c r="P8" s="30"/>
      <c r="Q8" s="187"/>
      <c r="R8" s="80"/>
      <c r="S8" s="30"/>
      <c r="T8" s="30"/>
      <c r="U8" s="153"/>
      <c r="V8" s="31"/>
      <c r="W8" s="189" t="str" cm="1">
        <f t="array" ref="W8">IF(SUM(LEN(B8:V8))=0,"",IF(OR(OR(ISBLANK(F8),SUM(LEN(C8),LEN(D8))=0),AND(NOT(E8="Unknown"),ISBLANK(J8)),AND(NOT(O8="Unknown"),ISBLANK(R8))),"Missing Information", INDEX(Table15[Entire Service Line Classification], MATCH(SUMIFS(Table15[Unique ID],Table15[System-Owned Portion],E8,Table15[If Material Anything Other than "Lead" in Column E,Was Material Ever Previously Lead?],G8,Table15[Customer-Owned Portion],O8),Table15[Unique ID],0),0)))</f>
        <v/>
      </c>
      <c r="X8" s="7"/>
    </row>
    <row r="9" spans="1:24" x14ac:dyDescent="0.25">
      <c r="A9" s="3"/>
      <c r="B9" s="138"/>
      <c r="C9" s="30"/>
      <c r="D9" s="139"/>
      <c r="E9" s="190"/>
      <c r="F9" s="30"/>
      <c r="G9" s="80"/>
      <c r="H9" s="30"/>
      <c r="I9" s="187"/>
      <c r="J9" s="80"/>
      <c r="K9" s="30"/>
      <c r="L9" s="30"/>
      <c r="M9" s="153"/>
      <c r="N9" s="31"/>
      <c r="O9" s="190"/>
      <c r="P9" s="30"/>
      <c r="Q9" s="187"/>
      <c r="R9" s="80"/>
      <c r="S9" s="30"/>
      <c r="T9" s="30"/>
      <c r="U9" s="153"/>
      <c r="V9" s="31"/>
      <c r="W9" s="134" t="str" cm="1">
        <f t="array" ref="W9">IF(SUM(LEN(B9:V9))=0,"",IF(OR(OR(ISBLANK(F9),SUM(LEN(C9),LEN(D9))=0),AND(NOT(E9="Unknown"),ISBLANK(J9)),AND(NOT(O9="Unknown"),ISBLANK(R9))),"Missing Information", INDEX(Table15[Entire Service Line Classification], MATCH(SUMIFS(Table15[Unique ID],Table15[System-Owned Portion],E9,Table15[If Material Anything Other than "Lead" in Column E,Was Material Ever Previously Lead?],G9,Table15[Customer-Owned Portion],O9),Table15[Unique ID],0),0)))</f>
        <v/>
      </c>
      <c r="X9" s="3"/>
    </row>
    <row r="10" spans="1:24" x14ac:dyDescent="0.25">
      <c r="A10" s="3"/>
      <c r="B10" s="138"/>
      <c r="C10" s="30"/>
      <c r="D10" s="139"/>
      <c r="E10" s="190"/>
      <c r="F10" s="30"/>
      <c r="G10" s="80"/>
      <c r="H10" s="30"/>
      <c r="I10" s="187"/>
      <c r="J10" s="80"/>
      <c r="K10" s="30"/>
      <c r="L10" s="30"/>
      <c r="M10" s="153"/>
      <c r="N10" s="31"/>
      <c r="O10" s="190"/>
      <c r="P10" s="30"/>
      <c r="Q10" s="187"/>
      <c r="R10" s="80"/>
      <c r="S10" s="30"/>
      <c r="T10" s="30"/>
      <c r="U10" s="153"/>
      <c r="V10" s="31"/>
      <c r="W10" s="134" t="str" cm="1">
        <f t="array" ref="W10">IF(SUM(LEN(B10:V10))=0,"",IF(OR(OR(ISBLANK(F10),SUM(LEN(C10),LEN(D10))=0),AND(NOT(E10="Unknown"),ISBLANK(J10)),AND(NOT(O10="Unknown"),ISBLANK(R10))),"Missing Information", INDEX(Table15[Entire Service Line Classification], MATCH(SUMIFS(Table15[Unique ID],Table15[System-Owned Portion],E10,Table15[If Material Anything Other than "Lead" in Column E,Was Material Ever Previously Lead?],G10,Table15[Customer-Owned Portion],O10),Table15[Unique ID],0),0)))</f>
        <v/>
      </c>
      <c r="X10" s="3"/>
    </row>
    <row r="11" spans="1:24" x14ac:dyDescent="0.25">
      <c r="A11" s="3"/>
      <c r="B11" s="138"/>
      <c r="C11" s="30"/>
      <c r="D11" s="139"/>
      <c r="E11" s="190"/>
      <c r="F11" s="30"/>
      <c r="G11" s="80"/>
      <c r="H11" s="30"/>
      <c r="I11" s="187"/>
      <c r="J11" s="80"/>
      <c r="K11" s="30"/>
      <c r="L11" s="30"/>
      <c r="M11" s="169"/>
      <c r="N11" s="31"/>
      <c r="O11" s="190"/>
      <c r="P11" s="30"/>
      <c r="Q11" s="187"/>
      <c r="R11" s="80"/>
      <c r="S11" s="30"/>
      <c r="T11" s="30"/>
      <c r="U11" s="169"/>
      <c r="V11" s="31"/>
      <c r="W11" s="134" t="str" cm="1">
        <f t="array" ref="W11">IF(SUM(LEN(B11:V11))=0,"",IF(OR(OR(ISBLANK(F11),SUM(LEN(C11),LEN(D11))=0),AND(NOT(E11="Unknown"),ISBLANK(J11)),AND(NOT(O11="Unknown"),ISBLANK(R11))),"Missing Information", INDEX(Table15[Entire Service Line Classification], MATCH(SUMIFS(Table15[Unique ID],Table15[System-Owned Portion],E11,Table15[If Material Anything Other than "Lead" in Column E,Was Material Ever Previously Lead?],G11,Table15[Customer-Owned Portion],O11),Table15[Unique ID],0),0)))</f>
        <v/>
      </c>
      <c r="X11" s="3"/>
    </row>
    <row r="12" spans="1:24" x14ac:dyDescent="0.25">
      <c r="A12" s="3"/>
      <c r="B12" s="138"/>
      <c r="C12" s="30"/>
      <c r="D12" s="139"/>
      <c r="E12" s="190"/>
      <c r="F12" s="30"/>
      <c r="G12" s="80"/>
      <c r="H12" s="30"/>
      <c r="I12" s="187"/>
      <c r="J12" s="80"/>
      <c r="K12" s="30"/>
      <c r="L12" s="30"/>
      <c r="M12" s="169"/>
      <c r="N12" s="31"/>
      <c r="O12" s="190"/>
      <c r="P12" s="30"/>
      <c r="Q12" s="187"/>
      <c r="R12" s="80"/>
      <c r="S12" s="30"/>
      <c r="T12" s="30"/>
      <c r="U12" s="169"/>
      <c r="V12" s="31"/>
      <c r="W12" s="134" t="str" cm="1">
        <f t="array" ref="W12">IF(SUM(LEN(B12:V12))=0,"",IF(OR(OR(ISBLANK(F12),SUM(LEN(C12),LEN(D12))=0),AND(NOT(E12="Unknown"),ISBLANK(J12)),AND(NOT(O12="Unknown"),ISBLANK(R12))),"Missing Information", INDEX(Table15[Entire Service Line Classification], MATCH(SUMIFS(Table15[Unique ID],Table15[System-Owned Portion],E12,Table15[If Material Anything Other than "Lead" in Column E,Was Material Ever Previously Lead?],G12,Table15[Customer-Owned Portion],O12),Table15[Unique ID],0),0)))</f>
        <v/>
      </c>
      <c r="X12" s="3"/>
    </row>
    <row r="13" spans="1:24" x14ac:dyDescent="0.25">
      <c r="A13" s="3"/>
      <c r="B13" s="138"/>
      <c r="C13" s="30"/>
      <c r="D13" s="139"/>
      <c r="E13" s="190"/>
      <c r="F13" s="30"/>
      <c r="G13" s="80"/>
      <c r="H13" s="30"/>
      <c r="I13" s="187"/>
      <c r="J13" s="80"/>
      <c r="K13" s="30"/>
      <c r="L13" s="30"/>
      <c r="M13" s="153"/>
      <c r="N13" s="31"/>
      <c r="O13" s="190"/>
      <c r="P13" s="30"/>
      <c r="Q13" s="187"/>
      <c r="R13" s="80"/>
      <c r="S13" s="30"/>
      <c r="T13" s="30"/>
      <c r="U13" s="153"/>
      <c r="V13" s="31"/>
      <c r="W13" s="134" t="str" cm="1">
        <f t="array" ref="W13">IF(SUM(LEN(B13:V13))=0,"",IF(OR(OR(ISBLANK(F13),SUM(LEN(C13),LEN(D13))=0),AND(NOT(E13="Unknown"),ISBLANK(J13)),AND(NOT(O13="Unknown"),ISBLANK(R13))),"Missing Information", INDEX(Table15[Entire Service Line Classification], MATCH(SUMIFS(Table15[Unique ID],Table15[System-Owned Portion],E13,Table15[If Material Anything Other than "Lead" in Column E,Was Material Ever Previously Lead?],G13,Table15[Customer-Owned Portion],O13),Table15[Unique ID],0),0)))</f>
        <v/>
      </c>
    </row>
    <row r="14" spans="1:24" x14ac:dyDescent="0.25">
      <c r="A14" s="3"/>
      <c r="B14" s="138"/>
      <c r="C14" s="30"/>
      <c r="D14" s="139"/>
      <c r="E14" s="190"/>
      <c r="F14" s="30"/>
      <c r="G14" s="80"/>
      <c r="H14" s="30"/>
      <c r="I14" s="187"/>
      <c r="J14" s="80"/>
      <c r="K14" s="30"/>
      <c r="L14" s="30"/>
      <c r="M14" s="169"/>
      <c r="N14" s="31"/>
      <c r="O14" s="190"/>
      <c r="P14" s="30"/>
      <c r="Q14" s="187"/>
      <c r="R14" s="80"/>
      <c r="S14" s="30"/>
      <c r="T14" s="30"/>
      <c r="U14" s="169"/>
      <c r="V14" s="31"/>
      <c r="W14" s="134" t="str" cm="1">
        <f t="array" ref="W14">IF(SUM(LEN(B14:V14))=0,"",IF(OR(OR(ISBLANK(F14),SUM(LEN(C14),LEN(D14))=0),AND(NOT(E14="Unknown"),ISBLANK(J14)),AND(NOT(O14="Unknown"),ISBLANK(R14))),"Missing Information", INDEX(Table15[Entire Service Line Classification], MATCH(SUMIFS(Table15[Unique ID],Table15[System-Owned Portion],E14,Table15[If Material Anything Other than "Lead" in Column E,Was Material Ever Previously Lead?],G14,Table15[Customer-Owned Portion],O14),Table15[Unique ID],0),0)))</f>
        <v/>
      </c>
    </row>
    <row r="15" spans="1:24" x14ac:dyDescent="0.25">
      <c r="A15" s="3"/>
      <c r="B15" s="138"/>
      <c r="C15" s="30"/>
      <c r="D15" s="139"/>
      <c r="E15" s="190"/>
      <c r="F15" s="30"/>
      <c r="G15" s="80"/>
      <c r="H15" s="30"/>
      <c r="I15" s="187"/>
      <c r="J15" s="80"/>
      <c r="K15" s="30"/>
      <c r="L15" s="30"/>
      <c r="M15" s="169"/>
      <c r="N15" s="31"/>
      <c r="O15" s="190"/>
      <c r="P15" s="30"/>
      <c r="Q15" s="187"/>
      <c r="R15" s="80"/>
      <c r="S15" s="30"/>
      <c r="T15" s="30"/>
      <c r="U15" s="169"/>
      <c r="V15" s="31"/>
      <c r="W15" s="134" t="str" cm="1">
        <f t="array" ref="W15">IF(SUM(LEN(B15:V15))=0,"",IF(OR(OR(ISBLANK(F15),SUM(LEN(C15),LEN(D15))=0),AND(NOT(E15="Unknown"),ISBLANK(J15)),AND(NOT(O15="Unknown"),ISBLANK(R15))),"Missing Information", INDEX(Table15[Entire Service Line Classification], MATCH(SUMIFS(Table15[Unique ID],Table15[System-Owned Portion],E15,Table15[If Material Anything Other than "Lead" in Column E,Was Material Ever Previously Lead?],G15,Table15[Customer-Owned Portion],O15),Table15[Unique ID],0),0)))</f>
        <v/>
      </c>
    </row>
    <row r="16" spans="1:24" x14ac:dyDescent="0.25">
      <c r="A16" s="3"/>
      <c r="B16" s="138"/>
      <c r="C16" s="30"/>
      <c r="D16" s="139"/>
      <c r="E16" s="190"/>
      <c r="F16" s="30"/>
      <c r="G16" s="80"/>
      <c r="H16" s="30"/>
      <c r="I16" s="187"/>
      <c r="J16" s="80"/>
      <c r="K16" s="30"/>
      <c r="L16" s="30"/>
      <c r="M16" s="169"/>
      <c r="N16" s="31"/>
      <c r="O16" s="190"/>
      <c r="P16" s="30"/>
      <c r="Q16" s="187"/>
      <c r="R16" s="80"/>
      <c r="S16" s="30"/>
      <c r="T16" s="30"/>
      <c r="U16" s="169"/>
      <c r="V16" s="31"/>
      <c r="W16" s="134" t="str" cm="1">
        <f t="array" ref="W16">IF(SUM(LEN(B16:V16))=0,"",IF(OR(OR(ISBLANK(F16),SUM(LEN(C16),LEN(D16))=0),AND(NOT(E16="Unknown"),ISBLANK(J16)),AND(NOT(O16="Unknown"),ISBLANK(R16))),"Missing Information", INDEX(Table15[Entire Service Line Classification], MATCH(SUMIFS(Table15[Unique ID],Table15[System-Owned Portion],E16,Table15[If Material Anything Other than "Lead" in Column E,Was Material Ever Previously Lead?],G16,Table15[Customer-Owned Portion],O16),Table15[Unique ID],0),0)))</f>
        <v/>
      </c>
    </row>
    <row r="17" spans="1:23" x14ac:dyDescent="0.25">
      <c r="A17" s="3"/>
      <c r="B17" s="138"/>
      <c r="C17" s="30"/>
      <c r="D17" s="139"/>
      <c r="E17" s="190"/>
      <c r="F17" s="30"/>
      <c r="G17" s="80"/>
      <c r="H17" s="30"/>
      <c r="I17" s="187"/>
      <c r="J17" s="80"/>
      <c r="K17" s="30"/>
      <c r="L17" s="30"/>
      <c r="M17" s="169"/>
      <c r="N17" s="31"/>
      <c r="O17" s="190"/>
      <c r="P17" s="30"/>
      <c r="Q17" s="187"/>
      <c r="R17" s="80"/>
      <c r="S17" s="30"/>
      <c r="T17" s="30"/>
      <c r="U17" s="169"/>
      <c r="V17" s="31"/>
      <c r="W17" s="134" t="str" cm="1">
        <f t="array" ref="W17">IF(SUM(LEN(B17:V17))=0,"",IF(OR(OR(ISBLANK(F17),SUM(LEN(C17),LEN(D17))=0),AND(NOT(E17="Unknown"),ISBLANK(J17)),AND(NOT(O17="Unknown"),ISBLANK(R17))),"Missing Information", INDEX(Table15[Entire Service Line Classification], MATCH(SUMIFS(Table15[Unique ID],Table15[System-Owned Portion],E17,Table15[If Material Anything Other than "Lead" in Column E,Was Material Ever Previously Lead?],G17,Table15[Customer-Owned Portion],O17),Table15[Unique ID],0),0)))</f>
        <v/>
      </c>
    </row>
    <row r="18" spans="1:23" x14ac:dyDescent="0.25">
      <c r="A18" s="3"/>
      <c r="B18" s="138"/>
      <c r="C18" s="30"/>
      <c r="D18" s="139"/>
      <c r="E18" s="190"/>
      <c r="F18" s="30"/>
      <c r="G18" s="80"/>
      <c r="H18" s="30"/>
      <c r="I18" s="187"/>
      <c r="J18" s="80"/>
      <c r="K18" s="30"/>
      <c r="L18" s="30"/>
      <c r="M18" s="169"/>
      <c r="N18" s="31"/>
      <c r="O18" s="190"/>
      <c r="P18" s="30"/>
      <c r="Q18" s="187"/>
      <c r="R18" s="80"/>
      <c r="S18" s="30"/>
      <c r="T18" s="30"/>
      <c r="U18" s="169"/>
      <c r="V18" s="31"/>
      <c r="W18" s="134" t="str" cm="1">
        <f t="array" ref="W18">IF(SUM(LEN(B18:V18))=0,"",IF(OR(OR(ISBLANK(F18),SUM(LEN(C18),LEN(D18))=0),AND(NOT(E18="Unknown"),ISBLANK(J18)),AND(NOT(O18="Unknown"),ISBLANK(R18))),"Missing Information", INDEX(Table15[Entire Service Line Classification], MATCH(SUMIFS(Table15[Unique ID],Table15[System-Owned Portion],E18,Table15[If Material Anything Other than "Lead" in Column E,Was Material Ever Previously Lead?],G18,Table15[Customer-Owned Portion],O18),Table15[Unique ID],0),0)))</f>
        <v/>
      </c>
    </row>
    <row r="19" spans="1:23" x14ac:dyDescent="0.25">
      <c r="A19" s="3"/>
      <c r="B19" s="138"/>
      <c r="C19" s="30"/>
      <c r="D19" s="139"/>
      <c r="E19" s="190"/>
      <c r="F19" s="30"/>
      <c r="G19" s="80"/>
      <c r="H19" s="30"/>
      <c r="I19" s="187"/>
      <c r="J19" s="80"/>
      <c r="K19" s="30"/>
      <c r="L19" s="30"/>
      <c r="M19" s="169"/>
      <c r="N19" s="31"/>
      <c r="O19" s="190"/>
      <c r="P19" s="30"/>
      <c r="Q19" s="187"/>
      <c r="R19" s="80"/>
      <c r="S19" s="30"/>
      <c r="T19" s="30"/>
      <c r="U19" s="169"/>
      <c r="V19" s="31"/>
      <c r="W19" s="134" t="str" cm="1">
        <f t="array" ref="W19">IF(SUM(LEN(B19:V19))=0,"",IF(OR(OR(ISBLANK(F19),SUM(LEN(C19),LEN(D19))=0),AND(NOT(E19="Unknown"),ISBLANK(J19)),AND(NOT(O19="Unknown"),ISBLANK(R19))),"Missing Information", INDEX(Table15[Entire Service Line Classification], MATCH(SUMIFS(Table15[Unique ID],Table15[System-Owned Portion],E19,Table15[If Material Anything Other than "Lead" in Column E,Was Material Ever Previously Lead?],G19,Table15[Customer-Owned Portion],O19),Table15[Unique ID],0),0)))</f>
        <v/>
      </c>
    </row>
    <row r="20" spans="1:23" x14ac:dyDescent="0.25">
      <c r="A20" s="3"/>
      <c r="B20" s="138"/>
      <c r="C20" s="30"/>
      <c r="D20" s="139"/>
      <c r="E20" s="190"/>
      <c r="F20" s="30"/>
      <c r="G20" s="80"/>
      <c r="H20" s="30"/>
      <c r="I20" s="187"/>
      <c r="J20" s="80"/>
      <c r="K20" s="30"/>
      <c r="L20" s="30"/>
      <c r="M20" s="169"/>
      <c r="N20" s="31"/>
      <c r="O20" s="190"/>
      <c r="P20" s="30"/>
      <c r="Q20" s="187"/>
      <c r="R20" s="80"/>
      <c r="S20" s="30"/>
      <c r="T20" s="30"/>
      <c r="U20" s="169"/>
      <c r="V20" s="31"/>
      <c r="W20" s="134" t="str" cm="1">
        <f t="array" ref="W20">IF(SUM(LEN(B20:V20))=0,"",IF(OR(OR(ISBLANK(F20),SUM(LEN(C20),LEN(D20))=0),AND(NOT(E20="Unknown"),ISBLANK(J20)),AND(NOT(O20="Unknown"),ISBLANK(R20))),"Missing Information", INDEX(Table15[Entire Service Line Classification], MATCH(SUMIFS(Table15[Unique ID],Table15[System-Owned Portion],E20,Table15[If Material Anything Other than "Lead" in Column E,Was Material Ever Previously Lead?],G20,Table15[Customer-Owned Portion],O20),Table15[Unique ID],0),0)))</f>
        <v/>
      </c>
    </row>
    <row r="21" spans="1:23" x14ac:dyDescent="0.25">
      <c r="A21" s="3"/>
      <c r="B21" s="138"/>
      <c r="C21" s="30"/>
      <c r="D21" s="139"/>
      <c r="E21" s="190"/>
      <c r="F21" s="30"/>
      <c r="G21" s="80"/>
      <c r="H21" s="30"/>
      <c r="I21" s="187"/>
      <c r="J21" s="80"/>
      <c r="K21" s="30"/>
      <c r="L21" s="30"/>
      <c r="M21" s="169"/>
      <c r="N21" s="31"/>
      <c r="O21" s="190"/>
      <c r="P21" s="30"/>
      <c r="Q21" s="187"/>
      <c r="R21" s="80"/>
      <c r="S21" s="30"/>
      <c r="T21" s="30"/>
      <c r="U21" s="169"/>
      <c r="V21" s="31"/>
      <c r="W21" s="134" t="str" cm="1">
        <f t="array" ref="W21">IF(SUM(LEN(B21:V21))=0,"",IF(OR(OR(ISBLANK(F21),SUM(LEN(C21),LEN(D21))=0),AND(NOT(E21="Unknown"),ISBLANK(J21)),AND(NOT(O21="Unknown"),ISBLANK(R21))),"Missing Information", INDEX(Table15[Entire Service Line Classification], MATCH(SUMIFS(Table15[Unique ID],Table15[System-Owned Portion],E21,Table15[If Material Anything Other than "Lead" in Column E,Was Material Ever Previously Lead?],G21,Table15[Customer-Owned Portion],O21),Table15[Unique ID],0),0)))</f>
        <v/>
      </c>
    </row>
    <row r="22" spans="1:23" x14ac:dyDescent="0.25">
      <c r="A22" s="3"/>
      <c r="B22" s="138"/>
      <c r="C22" s="30"/>
      <c r="D22" s="139"/>
      <c r="E22" s="190"/>
      <c r="F22" s="30"/>
      <c r="G22" s="80"/>
      <c r="H22" s="30"/>
      <c r="I22" s="187"/>
      <c r="J22" s="80"/>
      <c r="K22" s="30"/>
      <c r="L22" s="30"/>
      <c r="M22" s="169"/>
      <c r="N22" s="31"/>
      <c r="O22" s="190"/>
      <c r="P22" s="30"/>
      <c r="Q22" s="187"/>
      <c r="R22" s="80"/>
      <c r="S22" s="30"/>
      <c r="T22" s="30"/>
      <c r="U22" s="169"/>
      <c r="V22" s="31"/>
      <c r="W22" s="134" t="str" cm="1">
        <f t="array" ref="W22">IF(SUM(LEN(B22:V22))=0,"",IF(OR(OR(ISBLANK(F22),SUM(LEN(C22),LEN(D22))=0),AND(NOT(E22="Unknown"),ISBLANK(J22)),AND(NOT(O22="Unknown"),ISBLANK(R22))),"Missing Information", INDEX(Table15[Entire Service Line Classification], MATCH(SUMIFS(Table15[Unique ID],Table15[System-Owned Portion],E22,Table15[If Material Anything Other than "Lead" in Column E,Was Material Ever Previously Lead?],G22,Table15[Customer-Owned Portion],O22),Table15[Unique ID],0),0)))</f>
        <v/>
      </c>
    </row>
    <row r="23" spans="1:23" x14ac:dyDescent="0.25">
      <c r="A23" s="3"/>
      <c r="B23" s="138"/>
      <c r="C23" s="30"/>
      <c r="D23" s="139"/>
      <c r="E23" s="190"/>
      <c r="F23" s="30"/>
      <c r="G23" s="80"/>
      <c r="H23" s="30"/>
      <c r="I23" s="187"/>
      <c r="J23" s="80"/>
      <c r="K23" s="30"/>
      <c r="L23" s="30"/>
      <c r="M23" s="169"/>
      <c r="N23" s="31"/>
      <c r="O23" s="190"/>
      <c r="P23" s="30"/>
      <c r="Q23" s="187"/>
      <c r="R23" s="80"/>
      <c r="S23" s="30"/>
      <c r="T23" s="30"/>
      <c r="U23" s="169"/>
      <c r="V23" s="31"/>
      <c r="W23" s="134" t="str" cm="1">
        <f t="array" ref="W23">IF(SUM(LEN(B23:V23))=0,"",IF(OR(OR(ISBLANK(F23),SUM(LEN(C23),LEN(D23))=0),AND(NOT(E23="Unknown"),ISBLANK(J23)),AND(NOT(O23="Unknown"),ISBLANK(R23))),"Missing Information", INDEX(Table15[Entire Service Line Classification], MATCH(SUMIFS(Table15[Unique ID],Table15[System-Owned Portion],E23,Table15[If Material Anything Other than "Lead" in Column E,Was Material Ever Previously Lead?],G23,Table15[Customer-Owned Portion],O23),Table15[Unique ID],0),0)))</f>
        <v/>
      </c>
    </row>
    <row r="24" spans="1:23" x14ac:dyDescent="0.25">
      <c r="A24" s="3"/>
      <c r="B24" s="138"/>
      <c r="C24" s="30"/>
      <c r="D24" s="139"/>
      <c r="E24" s="190"/>
      <c r="F24" s="30"/>
      <c r="G24" s="80"/>
      <c r="H24" s="30"/>
      <c r="I24" s="187"/>
      <c r="J24" s="80"/>
      <c r="K24" s="30"/>
      <c r="L24" s="30"/>
      <c r="M24" s="169"/>
      <c r="N24" s="31"/>
      <c r="O24" s="190"/>
      <c r="P24" s="30"/>
      <c r="Q24" s="187"/>
      <c r="R24" s="80"/>
      <c r="S24" s="30"/>
      <c r="T24" s="30"/>
      <c r="U24" s="169"/>
      <c r="V24" s="31"/>
      <c r="W24" s="134" t="str" cm="1">
        <f t="array" ref="W24">IF(SUM(LEN(B24:V24))=0,"",IF(OR(OR(ISBLANK(F24),SUM(LEN(C24),LEN(D24))=0),AND(NOT(E24="Unknown"),ISBLANK(J24)),AND(NOT(O24="Unknown"),ISBLANK(R24))),"Missing Information", INDEX(Table15[Entire Service Line Classification], MATCH(SUMIFS(Table15[Unique ID],Table15[System-Owned Portion],E24,Table15[If Material Anything Other than "Lead" in Column E,Was Material Ever Previously Lead?],G24,Table15[Customer-Owned Portion],O24),Table15[Unique ID],0),0)))</f>
        <v/>
      </c>
    </row>
    <row r="25" spans="1:23" x14ac:dyDescent="0.25">
      <c r="A25" s="3"/>
      <c r="B25" s="138"/>
      <c r="C25" s="30"/>
      <c r="D25" s="139"/>
      <c r="E25" s="190"/>
      <c r="F25" s="30"/>
      <c r="G25" s="80"/>
      <c r="H25" s="30"/>
      <c r="I25" s="187"/>
      <c r="J25" s="80"/>
      <c r="K25" s="30"/>
      <c r="L25" s="30"/>
      <c r="M25" s="169"/>
      <c r="N25" s="31"/>
      <c r="O25" s="190"/>
      <c r="P25" s="30"/>
      <c r="Q25" s="187"/>
      <c r="R25" s="80"/>
      <c r="S25" s="30"/>
      <c r="T25" s="30"/>
      <c r="U25" s="169"/>
      <c r="V25" s="31"/>
      <c r="W25" s="134" t="str" cm="1">
        <f t="array" ref="W25">IF(SUM(LEN(B25:V25))=0,"",IF(OR(OR(ISBLANK(F25),SUM(LEN(C25),LEN(D25))=0),AND(NOT(E25="Unknown"),ISBLANK(J25)),AND(NOT(O25="Unknown"),ISBLANK(R25))),"Missing Information", INDEX(Table15[Entire Service Line Classification], MATCH(SUMIFS(Table15[Unique ID],Table15[System-Owned Portion],E25,Table15[If Material Anything Other than "Lead" in Column E,Was Material Ever Previously Lead?],G25,Table15[Customer-Owned Portion],O25),Table15[Unique ID],0),0)))</f>
        <v/>
      </c>
    </row>
    <row r="26" spans="1:23" x14ac:dyDescent="0.25">
      <c r="A26" s="3"/>
      <c r="B26" s="138"/>
      <c r="C26" s="30"/>
      <c r="D26" s="139"/>
      <c r="E26" s="190"/>
      <c r="F26" s="30"/>
      <c r="G26" s="80"/>
      <c r="H26" s="30"/>
      <c r="I26" s="187"/>
      <c r="J26" s="80"/>
      <c r="K26" s="30"/>
      <c r="L26" s="30"/>
      <c r="M26" s="153"/>
      <c r="N26" s="31"/>
      <c r="O26" s="190"/>
      <c r="P26" s="30"/>
      <c r="Q26" s="187"/>
      <c r="R26" s="80"/>
      <c r="S26" s="30"/>
      <c r="T26" s="30"/>
      <c r="U26" s="153"/>
      <c r="V26" s="31"/>
      <c r="W26" s="134" t="str" cm="1">
        <f t="array" ref="W26">IF(SUM(LEN(B26:V26))=0,"",IF(OR(OR(ISBLANK(F26),SUM(LEN(C26),LEN(D26))=0),AND(NOT(E26="Unknown"),ISBLANK(J26)),AND(NOT(O26="Unknown"),ISBLANK(R26))),"Missing Information", INDEX(Table15[Entire Service Line Classification], MATCH(SUMIFS(Table15[Unique ID],Table15[System-Owned Portion],E26,Table15[If Material Anything Other than "Lead" in Column E,Was Material Ever Previously Lead?],G26,Table15[Customer-Owned Portion],O26),Table15[Unique ID],0),0)))</f>
        <v/>
      </c>
    </row>
    <row r="27" spans="1:23" x14ac:dyDescent="0.25">
      <c r="A27" s="3"/>
      <c r="B27" s="138"/>
      <c r="C27" s="30"/>
      <c r="D27" s="139"/>
      <c r="E27" s="190"/>
      <c r="F27" s="30"/>
      <c r="G27" s="80"/>
      <c r="H27" s="30"/>
      <c r="I27" s="187"/>
      <c r="J27" s="80"/>
      <c r="K27" s="30"/>
      <c r="L27" s="30"/>
      <c r="M27" s="153"/>
      <c r="N27" s="31"/>
      <c r="O27" s="190"/>
      <c r="P27" s="30"/>
      <c r="Q27" s="187"/>
      <c r="R27" s="80"/>
      <c r="S27" s="30"/>
      <c r="T27" s="30"/>
      <c r="U27" s="153"/>
      <c r="V27" s="31"/>
      <c r="W27" s="134" t="str" cm="1">
        <f t="array" ref="W27">IF(SUM(LEN(B27:V27))=0,"",IF(OR(OR(ISBLANK(F27),SUM(LEN(C27),LEN(D27))=0),AND(NOT(E27="Unknown"),ISBLANK(J27)),AND(NOT(O27="Unknown"),ISBLANK(R27))),"Missing Information", INDEX(Table15[Entire Service Line Classification], MATCH(SUMIFS(Table15[Unique ID],Table15[System-Owned Portion],E27,Table15[If Material Anything Other than "Lead" in Column E,Was Material Ever Previously Lead?],G27,Table15[Customer-Owned Portion],O27),Table15[Unique ID],0),0)))</f>
        <v/>
      </c>
    </row>
    <row r="28" spans="1:23" x14ac:dyDescent="0.25">
      <c r="A28" s="3"/>
      <c r="B28" s="138"/>
      <c r="C28" s="30"/>
      <c r="D28" s="139"/>
      <c r="E28" s="190"/>
      <c r="F28" s="30"/>
      <c r="G28" s="80"/>
      <c r="H28" s="30"/>
      <c r="I28" s="187"/>
      <c r="J28" s="80"/>
      <c r="K28" s="30"/>
      <c r="L28" s="30"/>
      <c r="M28" s="153"/>
      <c r="N28" s="31"/>
      <c r="O28" s="190"/>
      <c r="P28" s="30"/>
      <c r="Q28" s="187"/>
      <c r="R28" s="80"/>
      <c r="S28" s="30"/>
      <c r="T28" s="30"/>
      <c r="U28" s="153"/>
      <c r="V28" s="31"/>
      <c r="W28" s="134" t="str" cm="1">
        <f t="array" ref="W28">IF(SUM(LEN(B28:V28))=0,"",IF(OR(OR(ISBLANK(F28),SUM(LEN(C28),LEN(D28))=0),AND(NOT(E28="Unknown"),ISBLANK(J28)),AND(NOT(O28="Unknown"),ISBLANK(R28))),"Missing Information", INDEX(Table15[Entire Service Line Classification], MATCH(SUMIFS(Table15[Unique ID],Table15[System-Owned Portion],E28,Table15[If Material Anything Other than "Lead" in Column E,Was Material Ever Previously Lead?],G28,Table15[Customer-Owned Portion],O28),Table15[Unique ID],0),0)))</f>
        <v/>
      </c>
    </row>
    <row r="29" spans="1:23" x14ac:dyDescent="0.25">
      <c r="A29" s="3"/>
      <c r="B29" s="138"/>
      <c r="C29" s="30"/>
      <c r="D29" s="139"/>
      <c r="E29" s="190"/>
      <c r="F29" s="30"/>
      <c r="G29" s="80"/>
      <c r="H29" s="30"/>
      <c r="I29" s="187"/>
      <c r="J29" s="80"/>
      <c r="K29" s="30"/>
      <c r="L29" s="30"/>
      <c r="M29" s="153"/>
      <c r="N29" s="31"/>
      <c r="O29" s="190"/>
      <c r="P29" s="30"/>
      <c r="Q29" s="187"/>
      <c r="R29" s="80"/>
      <c r="S29" s="30"/>
      <c r="T29" s="30"/>
      <c r="U29" s="153"/>
      <c r="V29" s="31"/>
      <c r="W29" s="134" t="str" cm="1">
        <f t="array" ref="W29">IF(SUM(LEN(B29:V29))=0,"",IF(OR(OR(ISBLANK(F29),SUM(LEN(C29),LEN(D29))=0),AND(NOT(E29="Unknown"),ISBLANK(J29)),AND(NOT(O29="Unknown"),ISBLANK(R29))),"Missing Information", INDEX(Table15[Entire Service Line Classification], MATCH(SUMIFS(Table15[Unique ID],Table15[System-Owned Portion],E29,Table15[If Material Anything Other than "Lead" in Column E,Was Material Ever Previously Lead?],G29,Table15[Customer-Owned Portion],O29),Table15[Unique ID],0),0)))</f>
        <v/>
      </c>
    </row>
    <row r="30" spans="1:23" x14ac:dyDescent="0.25">
      <c r="A30" s="3"/>
      <c r="B30" s="138"/>
      <c r="C30" s="30"/>
      <c r="D30" s="139"/>
      <c r="E30" s="190"/>
      <c r="F30" s="30"/>
      <c r="G30" s="80"/>
      <c r="H30" s="30"/>
      <c r="I30" s="187"/>
      <c r="J30" s="80"/>
      <c r="K30" s="30"/>
      <c r="L30" s="30"/>
      <c r="M30" s="153"/>
      <c r="N30" s="31"/>
      <c r="O30" s="190"/>
      <c r="P30" s="30"/>
      <c r="Q30" s="187"/>
      <c r="R30" s="80"/>
      <c r="S30" s="30"/>
      <c r="T30" s="30"/>
      <c r="U30" s="153"/>
      <c r="V30" s="31"/>
      <c r="W30" s="134" t="str" cm="1">
        <f t="array" ref="W30">IF(SUM(LEN(B30:V30))=0,"",IF(OR(OR(ISBLANK(F30),SUM(LEN(C30),LEN(D30))=0),AND(NOT(E30="Unknown"),ISBLANK(J30)),AND(NOT(O30="Unknown"),ISBLANK(R30))),"Missing Information", INDEX(Table15[Entire Service Line Classification], MATCH(SUMIFS(Table15[Unique ID],Table15[System-Owned Portion],E30,Table15[If Material Anything Other than "Lead" in Column E,Was Material Ever Previously Lead?],G30,Table15[Customer-Owned Portion],O30),Table15[Unique ID],0),0)))</f>
        <v/>
      </c>
    </row>
    <row r="31" spans="1:23" x14ac:dyDescent="0.25">
      <c r="A31" s="3"/>
      <c r="B31" s="138"/>
      <c r="C31" s="30"/>
      <c r="D31" s="139"/>
      <c r="E31" s="190"/>
      <c r="F31" s="30"/>
      <c r="G31" s="80"/>
      <c r="H31" s="30"/>
      <c r="I31" s="187"/>
      <c r="J31" s="80"/>
      <c r="K31" s="30"/>
      <c r="L31" s="30"/>
      <c r="M31" s="153"/>
      <c r="N31" s="31"/>
      <c r="O31" s="190"/>
      <c r="P31" s="30"/>
      <c r="Q31" s="187"/>
      <c r="R31" s="80"/>
      <c r="S31" s="30"/>
      <c r="T31" s="30"/>
      <c r="U31" s="153"/>
      <c r="V31" s="31"/>
      <c r="W31" s="134" t="str" cm="1">
        <f t="array" ref="W31">IF(SUM(LEN(B31:V31))=0,"",IF(OR(OR(ISBLANK(F31),SUM(LEN(C31),LEN(D31))=0),AND(NOT(E31="Unknown"),ISBLANK(J31)),AND(NOT(O31="Unknown"),ISBLANK(R31))),"Missing Information", INDEX(Table15[Entire Service Line Classification], MATCH(SUMIFS(Table15[Unique ID],Table15[System-Owned Portion],E31,Table15[If Material Anything Other than "Lead" in Column E,Was Material Ever Previously Lead?],G31,Table15[Customer-Owned Portion],O31),Table15[Unique ID],0),0)))</f>
        <v/>
      </c>
    </row>
    <row r="32" spans="1:23" x14ac:dyDescent="0.25">
      <c r="A32" s="3"/>
      <c r="B32" s="138"/>
      <c r="C32" s="30"/>
      <c r="D32" s="139"/>
      <c r="E32" s="190"/>
      <c r="F32" s="30"/>
      <c r="G32" s="80"/>
      <c r="H32" s="30"/>
      <c r="I32" s="187"/>
      <c r="J32" s="80"/>
      <c r="K32" s="30"/>
      <c r="L32" s="30"/>
      <c r="M32" s="153"/>
      <c r="N32" s="31"/>
      <c r="O32" s="190"/>
      <c r="P32" s="30"/>
      <c r="Q32" s="187"/>
      <c r="R32" s="80"/>
      <c r="S32" s="30"/>
      <c r="T32" s="30"/>
      <c r="U32" s="153"/>
      <c r="V32" s="31"/>
      <c r="W32" s="134" t="str" cm="1">
        <f t="array" ref="W32">IF(SUM(LEN(B32:V32))=0,"",IF(OR(OR(ISBLANK(F32),SUM(LEN(C32),LEN(D32))=0),AND(NOT(E32="Unknown"),ISBLANK(J32)),AND(NOT(O32="Unknown"),ISBLANK(R32))),"Missing Information", INDEX(Table15[Entire Service Line Classification], MATCH(SUMIFS(Table15[Unique ID],Table15[System-Owned Portion],E32,Table15[If Material Anything Other than "Lead" in Column E,Was Material Ever Previously Lead?],G32,Table15[Customer-Owned Portion],O32),Table15[Unique ID],0),0)))</f>
        <v/>
      </c>
    </row>
    <row r="33" spans="1:23" x14ac:dyDescent="0.25">
      <c r="A33" s="3"/>
      <c r="B33" s="138"/>
      <c r="C33" s="30"/>
      <c r="D33" s="139"/>
      <c r="E33" s="190"/>
      <c r="F33" s="30"/>
      <c r="G33" s="80"/>
      <c r="H33" s="30"/>
      <c r="I33" s="187"/>
      <c r="J33" s="80"/>
      <c r="K33" s="30"/>
      <c r="L33" s="30"/>
      <c r="M33" s="153"/>
      <c r="N33" s="31"/>
      <c r="O33" s="190"/>
      <c r="P33" s="30"/>
      <c r="Q33" s="187"/>
      <c r="R33" s="80"/>
      <c r="S33" s="30"/>
      <c r="T33" s="30"/>
      <c r="U33" s="153"/>
      <c r="V33" s="31"/>
      <c r="W33" s="134" t="str" cm="1">
        <f t="array" ref="W33">IF(SUM(LEN(B33:V33))=0,"",IF(OR(OR(ISBLANK(F33),SUM(LEN(C33),LEN(D33))=0),AND(NOT(E33="Unknown"),ISBLANK(J33)),AND(NOT(O33="Unknown"),ISBLANK(R33))),"Missing Information", INDEX(Table15[Entire Service Line Classification], MATCH(SUMIFS(Table15[Unique ID],Table15[System-Owned Portion],E33,Table15[If Material Anything Other than "Lead" in Column E,Was Material Ever Previously Lead?],G33,Table15[Customer-Owned Portion],O33),Table15[Unique ID],0),0)))</f>
        <v/>
      </c>
    </row>
    <row r="34" spans="1:23" x14ac:dyDescent="0.25">
      <c r="A34" s="3"/>
      <c r="B34" s="138"/>
      <c r="C34" s="30"/>
      <c r="D34" s="139"/>
      <c r="E34" s="190"/>
      <c r="F34" s="30"/>
      <c r="G34" s="80"/>
      <c r="H34" s="30"/>
      <c r="I34" s="187"/>
      <c r="J34" s="80"/>
      <c r="K34" s="30"/>
      <c r="L34" s="30"/>
      <c r="M34" s="153"/>
      <c r="N34" s="31"/>
      <c r="O34" s="190"/>
      <c r="P34" s="30"/>
      <c r="Q34" s="187"/>
      <c r="R34" s="80"/>
      <c r="S34" s="30"/>
      <c r="T34" s="30"/>
      <c r="U34" s="153"/>
      <c r="V34" s="31"/>
      <c r="W34" s="134" t="str" cm="1">
        <f t="array" ref="W34">IF(SUM(LEN(B34:V34))=0,"",IF(OR(OR(ISBLANK(F34),SUM(LEN(C34),LEN(D34))=0),AND(NOT(E34="Unknown"),ISBLANK(J34)),AND(NOT(O34="Unknown"),ISBLANK(R34))),"Missing Information", INDEX(Table15[Entire Service Line Classification], MATCH(SUMIFS(Table15[Unique ID],Table15[System-Owned Portion],E34,Table15[If Material Anything Other than "Lead" in Column E,Was Material Ever Previously Lead?],G34,Table15[Customer-Owned Portion],O34),Table15[Unique ID],0),0)))</f>
        <v/>
      </c>
    </row>
    <row r="35" spans="1:23" x14ac:dyDescent="0.25">
      <c r="A35" s="3"/>
      <c r="B35" s="138"/>
      <c r="C35" s="30"/>
      <c r="D35" s="139"/>
      <c r="E35" s="190"/>
      <c r="F35" s="30"/>
      <c r="G35" s="80"/>
      <c r="H35" s="30"/>
      <c r="I35" s="187"/>
      <c r="J35" s="80"/>
      <c r="K35" s="30"/>
      <c r="L35" s="30"/>
      <c r="M35" s="153"/>
      <c r="N35" s="31"/>
      <c r="O35" s="190"/>
      <c r="P35" s="30"/>
      <c r="Q35" s="187"/>
      <c r="R35" s="80"/>
      <c r="S35" s="30"/>
      <c r="T35" s="30"/>
      <c r="U35" s="153"/>
      <c r="V35" s="31"/>
      <c r="W35" s="134" t="str" cm="1">
        <f t="array" ref="W35">IF(SUM(LEN(B35:V35))=0,"",IF(OR(OR(ISBLANK(F35),SUM(LEN(C35),LEN(D35))=0),AND(NOT(E35="Unknown"),ISBLANK(J35)),AND(NOT(O35="Unknown"),ISBLANK(R35))),"Missing Information", INDEX(Table15[Entire Service Line Classification], MATCH(SUMIFS(Table15[Unique ID],Table15[System-Owned Portion],E35,Table15[If Material Anything Other than "Lead" in Column E,Was Material Ever Previously Lead?],G35,Table15[Customer-Owned Portion],O35),Table15[Unique ID],0),0)))</f>
        <v/>
      </c>
    </row>
    <row r="36" spans="1:23" x14ac:dyDescent="0.25">
      <c r="A36" s="3"/>
      <c r="B36" s="138"/>
      <c r="C36" s="30"/>
      <c r="D36" s="139"/>
      <c r="E36" s="190"/>
      <c r="F36" s="30"/>
      <c r="G36" s="80"/>
      <c r="H36" s="30"/>
      <c r="I36" s="187"/>
      <c r="J36" s="80"/>
      <c r="K36" s="30"/>
      <c r="L36" s="30"/>
      <c r="M36" s="153"/>
      <c r="N36" s="31"/>
      <c r="O36" s="190"/>
      <c r="P36" s="30"/>
      <c r="Q36" s="187"/>
      <c r="R36" s="80"/>
      <c r="S36" s="30"/>
      <c r="T36" s="30"/>
      <c r="U36" s="153"/>
      <c r="V36" s="31"/>
      <c r="W36" s="134" t="str" cm="1">
        <f t="array" ref="W36">IF(SUM(LEN(B36:V36))=0,"",IF(OR(OR(ISBLANK(F36),SUM(LEN(C36),LEN(D36))=0),AND(NOT(E36="Unknown"),ISBLANK(J36)),AND(NOT(O36="Unknown"),ISBLANK(R36))),"Missing Information", INDEX(Table15[Entire Service Line Classification], MATCH(SUMIFS(Table15[Unique ID],Table15[System-Owned Portion],E36,Table15[If Material Anything Other than "Lead" in Column E,Was Material Ever Previously Lead?],G36,Table15[Customer-Owned Portion],O36),Table15[Unique ID],0),0)))</f>
        <v/>
      </c>
    </row>
    <row r="37" spans="1:23" x14ac:dyDescent="0.25">
      <c r="A37" s="3"/>
      <c r="B37" s="138"/>
      <c r="C37" s="30"/>
      <c r="D37" s="139"/>
      <c r="E37" s="190"/>
      <c r="F37" s="30"/>
      <c r="G37" s="80"/>
      <c r="H37" s="30"/>
      <c r="I37" s="187"/>
      <c r="J37" s="80"/>
      <c r="K37" s="30"/>
      <c r="L37" s="30"/>
      <c r="M37" s="153"/>
      <c r="N37" s="31"/>
      <c r="O37" s="190"/>
      <c r="P37" s="30"/>
      <c r="Q37" s="187"/>
      <c r="R37" s="80"/>
      <c r="S37" s="30"/>
      <c r="T37" s="30"/>
      <c r="U37" s="153"/>
      <c r="V37" s="31"/>
      <c r="W37" s="134" t="str" cm="1">
        <f t="array" ref="W37">IF(SUM(LEN(B37:V37))=0,"",IF(OR(OR(ISBLANK(F37),SUM(LEN(C37),LEN(D37))=0),AND(NOT(E37="Unknown"),ISBLANK(J37)),AND(NOT(O37="Unknown"),ISBLANK(R37))),"Missing Information", INDEX(Table15[Entire Service Line Classification], MATCH(SUMIFS(Table15[Unique ID],Table15[System-Owned Portion],E37,Table15[If Material Anything Other than "Lead" in Column E,Was Material Ever Previously Lead?],G37,Table15[Customer-Owned Portion],O37),Table15[Unique ID],0),0)))</f>
        <v/>
      </c>
    </row>
    <row r="38" spans="1:23" x14ac:dyDescent="0.25">
      <c r="A38" s="3"/>
      <c r="B38" s="138"/>
      <c r="C38" s="30"/>
      <c r="D38" s="139"/>
      <c r="E38" s="190"/>
      <c r="F38" s="30"/>
      <c r="G38" s="80"/>
      <c r="H38" s="30"/>
      <c r="I38" s="187"/>
      <c r="J38" s="80"/>
      <c r="K38" s="30"/>
      <c r="L38" s="30"/>
      <c r="M38" s="153"/>
      <c r="N38" s="31"/>
      <c r="O38" s="190"/>
      <c r="P38" s="30"/>
      <c r="Q38" s="187"/>
      <c r="R38" s="80"/>
      <c r="S38" s="30"/>
      <c r="T38" s="30"/>
      <c r="U38" s="153"/>
      <c r="V38" s="31"/>
      <c r="W38" s="134" t="str" cm="1">
        <f t="array" ref="W38">IF(SUM(LEN(B38:V38))=0,"",IF(OR(OR(ISBLANK(F38),SUM(LEN(C38),LEN(D38))=0),AND(NOT(E38="Unknown"),ISBLANK(J38)),AND(NOT(O38="Unknown"),ISBLANK(R38))),"Missing Information", INDEX(Table15[Entire Service Line Classification], MATCH(SUMIFS(Table15[Unique ID],Table15[System-Owned Portion],E38,Table15[If Material Anything Other than "Lead" in Column E,Was Material Ever Previously Lead?],G38,Table15[Customer-Owned Portion],O38),Table15[Unique ID],0),0)))</f>
        <v/>
      </c>
    </row>
    <row r="39" spans="1:23" x14ac:dyDescent="0.25">
      <c r="A39" s="3"/>
      <c r="B39" s="138"/>
      <c r="C39" s="30"/>
      <c r="D39" s="139"/>
      <c r="E39" s="190"/>
      <c r="F39" s="30"/>
      <c r="G39" s="80"/>
      <c r="H39" s="30"/>
      <c r="I39" s="187"/>
      <c r="J39" s="80"/>
      <c r="K39" s="30"/>
      <c r="L39" s="30"/>
      <c r="M39" s="153"/>
      <c r="N39" s="31"/>
      <c r="O39" s="190"/>
      <c r="P39" s="30"/>
      <c r="Q39" s="187"/>
      <c r="R39" s="80"/>
      <c r="S39" s="30"/>
      <c r="T39" s="30"/>
      <c r="U39" s="153"/>
      <c r="V39" s="31"/>
      <c r="W39" s="134" t="str" cm="1">
        <f t="array" ref="W39">IF(SUM(LEN(B39:V39))=0,"",IF(OR(OR(ISBLANK(F39),SUM(LEN(C39),LEN(D39))=0),AND(NOT(E39="Unknown"),ISBLANK(J39)),AND(NOT(O39="Unknown"),ISBLANK(R39))),"Missing Information", INDEX(Table15[Entire Service Line Classification], MATCH(SUMIFS(Table15[Unique ID],Table15[System-Owned Portion],E39,Table15[If Material Anything Other than "Lead" in Column E,Was Material Ever Previously Lead?],G39,Table15[Customer-Owned Portion],O39),Table15[Unique ID],0),0)))</f>
        <v/>
      </c>
    </row>
    <row r="40" spans="1:23" x14ac:dyDescent="0.25">
      <c r="A40" s="3"/>
      <c r="B40" s="138"/>
      <c r="C40" s="30"/>
      <c r="D40" s="139"/>
      <c r="E40" s="190"/>
      <c r="F40" s="30"/>
      <c r="G40" s="80"/>
      <c r="H40" s="30"/>
      <c r="I40" s="187"/>
      <c r="J40" s="80"/>
      <c r="K40" s="30"/>
      <c r="L40" s="30"/>
      <c r="M40" s="153"/>
      <c r="N40" s="31"/>
      <c r="O40" s="190"/>
      <c r="P40" s="30"/>
      <c r="Q40" s="187"/>
      <c r="R40" s="80"/>
      <c r="S40" s="30"/>
      <c r="T40" s="30"/>
      <c r="U40" s="153"/>
      <c r="V40" s="31"/>
      <c r="W40" s="134" t="str" cm="1">
        <f t="array" ref="W40">IF(SUM(LEN(B40:V40))=0,"",IF(OR(OR(ISBLANK(F40),SUM(LEN(C40),LEN(D40))=0),AND(NOT(E40="Unknown"),ISBLANK(J40)),AND(NOT(O40="Unknown"),ISBLANK(R40))),"Missing Information", INDEX(Table15[Entire Service Line Classification], MATCH(SUMIFS(Table15[Unique ID],Table15[System-Owned Portion],E40,Table15[If Material Anything Other than "Lead" in Column E,Was Material Ever Previously Lead?],G40,Table15[Customer-Owned Portion],O40),Table15[Unique ID],0),0)))</f>
        <v/>
      </c>
    </row>
    <row r="41" spans="1:23" x14ac:dyDescent="0.25">
      <c r="A41" s="3"/>
      <c r="B41" s="138"/>
      <c r="C41" s="30"/>
      <c r="D41" s="139"/>
      <c r="E41" s="190"/>
      <c r="F41" s="30"/>
      <c r="G41" s="80"/>
      <c r="H41" s="30"/>
      <c r="I41" s="187"/>
      <c r="J41" s="80"/>
      <c r="K41" s="30"/>
      <c r="L41" s="30"/>
      <c r="M41" s="153"/>
      <c r="N41" s="31"/>
      <c r="O41" s="190"/>
      <c r="P41" s="30"/>
      <c r="Q41" s="187"/>
      <c r="R41" s="80"/>
      <c r="S41" s="30"/>
      <c r="T41" s="30"/>
      <c r="U41" s="153"/>
      <c r="V41" s="31"/>
      <c r="W41" s="134" t="str" cm="1">
        <f t="array" ref="W41">IF(SUM(LEN(B41:V41))=0,"",IF(OR(OR(ISBLANK(F41),SUM(LEN(C41),LEN(D41))=0),AND(NOT(E41="Unknown"),ISBLANK(J41)),AND(NOT(O41="Unknown"),ISBLANK(R41))),"Missing Information", INDEX(Table15[Entire Service Line Classification], MATCH(SUMIFS(Table15[Unique ID],Table15[System-Owned Portion],E41,Table15[If Material Anything Other than "Lead" in Column E,Was Material Ever Previously Lead?],G41,Table15[Customer-Owned Portion],O41),Table15[Unique ID],0),0)))</f>
        <v/>
      </c>
    </row>
    <row r="42" spans="1:23" x14ac:dyDescent="0.25">
      <c r="A42" s="3"/>
      <c r="B42" s="138"/>
      <c r="C42" s="30"/>
      <c r="D42" s="139"/>
      <c r="E42" s="190"/>
      <c r="F42" s="30"/>
      <c r="G42" s="80"/>
      <c r="H42" s="30"/>
      <c r="I42" s="187"/>
      <c r="J42" s="80"/>
      <c r="K42" s="30"/>
      <c r="L42" s="30"/>
      <c r="M42" s="153"/>
      <c r="N42" s="31"/>
      <c r="O42" s="190"/>
      <c r="P42" s="30"/>
      <c r="Q42" s="187"/>
      <c r="R42" s="80"/>
      <c r="S42" s="30"/>
      <c r="T42" s="30"/>
      <c r="U42" s="153"/>
      <c r="V42" s="31"/>
      <c r="W42" s="134" t="str" cm="1">
        <f t="array" ref="W42">IF(SUM(LEN(B42:V42))=0,"",IF(OR(OR(ISBLANK(F42),SUM(LEN(C42),LEN(D42))=0),AND(NOT(E42="Unknown"),ISBLANK(J42)),AND(NOT(O42="Unknown"),ISBLANK(R42))),"Missing Information", INDEX(Table15[Entire Service Line Classification], MATCH(SUMIFS(Table15[Unique ID],Table15[System-Owned Portion],E42,Table15[If Material Anything Other than "Lead" in Column E,Was Material Ever Previously Lead?],G42,Table15[Customer-Owned Portion],O42),Table15[Unique ID],0),0)))</f>
        <v/>
      </c>
    </row>
    <row r="43" spans="1:23" x14ac:dyDescent="0.25">
      <c r="A43" s="3"/>
      <c r="B43" s="138"/>
      <c r="C43" s="30"/>
      <c r="D43" s="139"/>
      <c r="E43" s="190"/>
      <c r="F43" s="30"/>
      <c r="G43" s="80"/>
      <c r="H43" s="30"/>
      <c r="I43" s="187"/>
      <c r="J43" s="80"/>
      <c r="K43" s="30"/>
      <c r="L43" s="30"/>
      <c r="M43" s="153"/>
      <c r="N43" s="31"/>
      <c r="O43" s="190"/>
      <c r="P43" s="30"/>
      <c r="Q43" s="187"/>
      <c r="R43" s="80"/>
      <c r="S43" s="30"/>
      <c r="T43" s="30"/>
      <c r="U43" s="153"/>
      <c r="V43" s="31"/>
      <c r="W43" s="134" t="str" cm="1">
        <f t="array" ref="W43">IF(SUM(LEN(B43:V43))=0,"",IF(OR(OR(ISBLANK(F43),SUM(LEN(C43),LEN(D43))=0),AND(NOT(E43="Unknown"),ISBLANK(J43)),AND(NOT(O43="Unknown"),ISBLANK(R43))),"Missing Information", INDEX(Table15[Entire Service Line Classification], MATCH(SUMIFS(Table15[Unique ID],Table15[System-Owned Portion],E43,Table15[If Material Anything Other than "Lead" in Column E,Was Material Ever Previously Lead?],G43,Table15[Customer-Owned Portion],O43),Table15[Unique ID],0),0)))</f>
        <v/>
      </c>
    </row>
    <row r="44" spans="1:23" x14ac:dyDescent="0.25">
      <c r="A44" s="3"/>
      <c r="B44" s="138"/>
      <c r="C44" s="30"/>
      <c r="D44" s="139"/>
      <c r="E44" s="190"/>
      <c r="F44" s="30"/>
      <c r="G44" s="80"/>
      <c r="H44" s="30"/>
      <c r="I44" s="187"/>
      <c r="J44" s="80"/>
      <c r="K44" s="30"/>
      <c r="L44" s="30"/>
      <c r="M44" s="153"/>
      <c r="N44" s="31"/>
      <c r="O44" s="190"/>
      <c r="P44" s="30"/>
      <c r="Q44" s="187"/>
      <c r="R44" s="80"/>
      <c r="S44" s="30"/>
      <c r="T44" s="30"/>
      <c r="U44" s="153"/>
      <c r="V44" s="31"/>
      <c r="W44" s="134" t="str" cm="1">
        <f t="array" ref="W44">IF(SUM(LEN(B44:V44))=0,"",IF(OR(OR(ISBLANK(F44),SUM(LEN(C44),LEN(D44))=0),AND(NOT(E44="Unknown"),ISBLANK(J44)),AND(NOT(O44="Unknown"),ISBLANK(R44))),"Missing Information", INDEX(Table15[Entire Service Line Classification], MATCH(SUMIFS(Table15[Unique ID],Table15[System-Owned Portion],E44,Table15[If Material Anything Other than "Lead" in Column E,Was Material Ever Previously Lead?],G44,Table15[Customer-Owned Portion],O44),Table15[Unique ID],0),0)))</f>
        <v/>
      </c>
    </row>
    <row r="45" spans="1:23" x14ac:dyDescent="0.25">
      <c r="A45" s="3"/>
      <c r="B45" s="138"/>
      <c r="C45" s="30"/>
      <c r="D45" s="139"/>
      <c r="E45" s="190"/>
      <c r="F45" s="30"/>
      <c r="G45" s="80"/>
      <c r="H45" s="30"/>
      <c r="I45" s="187"/>
      <c r="J45" s="80"/>
      <c r="K45" s="30"/>
      <c r="L45" s="30"/>
      <c r="M45" s="153"/>
      <c r="N45" s="31"/>
      <c r="O45" s="190"/>
      <c r="P45" s="30"/>
      <c r="Q45" s="187"/>
      <c r="R45" s="80"/>
      <c r="S45" s="30"/>
      <c r="T45" s="30"/>
      <c r="U45" s="153"/>
      <c r="V45" s="31"/>
      <c r="W45" s="134" t="str" cm="1">
        <f t="array" ref="W45">IF(SUM(LEN(B45:V45))=0,"",IF(OR(OR(ISBLANK(F45),SUM(LEN(C45),LEN(D45))=0),AND(NOT(E45="Unknown"),ISBLANK(J45)),AND(NOT(O45="Unknown"),ISBLANK(R45))),"Missing Information", INDEX(Table15[Entire Service Line Classification], MATCH(SUMIFS(Table15[Unique ID],Table15[System-Owned Portion],E45,Table15[If Material Anything Other than "Lead" in Column E,Was Material Ever Previously Lead?],G45,Table15[Customer-Owned Portion],O45),Table15[Unique ID],0),0)))</f>
        <v/>
      </c>
    </row>
    <row r="46" spans="1:23" x14ac:dyDescent="0.25">
      <c r="A46" s="3"/>
      <c r="B46" s="138"/>
      <c r="C46" s="30"/>
      <c r="D46" s="139"/>
      <c r="E46" s="190"/>
      <c r="F46" s="30"/>
      <c r="G46" s="80"/>
      <c r="H46" s="30"/>
      <c r="I46" s="187"/>
      <c r="J46" s="80"/>
      <c r="K46" s="30"/>
      <c r="L46" s="30"/>
      <c r="M46" s="153"/>
      <c r="N46" s="31"/>
      <c r="O46" s="190"/>
      <c r="P46" s="30"/>
      <c r="Q46" s="187"/>
      <c r="R46" s="80"/>
      <c r="S46" s="30"/>
      <c r="T46" s="30"/>
      <c r="U46" s="153"/>
      <c r="V46" s="31"/>
      <c r="W46" s="134" t="str" cm="1">
        <f t="array" ref="W46">IF(SUM(LEN(B46:V46))=0,"",IF(OR(OR(ISBLANK(F46),SUM(LEN(C46),LEN(D46))=0),AND(NOT(E46="Unknown"),ISBLANK(J46)),AND(NOT(O46="Unknown"),ISBLANK(R46))),"Missing Information", INDEX(Table15[Entire Service Line Classification], MATCH(SUMIFS(Table15[Unique ID],Table15[System-Owned Portion],E46,Table15[If Material Anything Other than "Lead" in Column E,Was Material Ever Previously Lead?],G46,Table15[Customer-Owned Portion],O46),Table15[Unique ID],0),0)))</f>
        <v/>
      </c>
    </row>
    <row r="47" spans="1:23" x14ac:dyDescent="0.25">
      <c r="A47" s="3"/>
      <c r="B47" s="138"/>
      <c r="C47" s="30"/>
      <c r="D47" s="139"/>
      <c r="E47" s="190"/>
      <c r="F47" s="30"/>
      <c r="G47" s="80"/>
      <c r="H47" s="30"/>
      <c r="I47" s="187"/>
      <c r="J47" s="80"/>
      <c r="K47" s="30"/>
      <c r="L47" s="30"/>
      <c r="M47" s="153"/>
      <c r="N47" s="31"/>
      <c r="O47" s="190"/>
      <c r="P47" s="30"/>
      <c r="Q47" s="187"/>
      <c r="R47" s="80"/>
      <c r="S47" s="30"/>
      <c r="T47" s="30"/>
      <c r="U47" s="153"/>
      <c r="V47" s="31"/>
      <c r="W47" s="134" t="str" cm="1">
        <f t="array" ref="W47">IF(SUM(LEN(B47:V47))=0,"",IF(OR(OR(ISBLANK(F47),SUM(LEN(C47),LEN(D47))=0),AND(NOT(E47="Unknown"),ISBLANK(J47)),AND(NOT(O47="Unknown"),ISBLANK(R47))),"Missing Information", INDEX(Table15[Entire Service Line Classification], MATCH(SUMIFS(Table15[Unique ID],Table15[System-Owned Portion],E47,Table15[If Material Anything Other than "Lead" in Column E,Was Material Ever Previously Lead?],G47,Table15[Customer-Owned Portion],O47),Table15[Unique ID],0),0)))</f>
        <v/>
      </c>
    </row>
    <row r="48" spans="1:23" x14ac:dyDescent="0.25">
      <c r="A48" s="3"/>
      <c r="B48" s="138"/>
      <c r="C48" s="30"/>
      <c r="D48" s="139"/>
      <c r="E48" s="190"/>
      <c r="F48" s="30"/>
      <c r="G48" s="80"/>
      <c r="H48" s="30"/>
      <c r="I48" s="187"/>
      <c r="J48" s="80"/>
      <c r="K48" s="30"/>
      <c r="L48" s="30"/>
      <c r="M48" s="153"/>
      <c r="N48" s="31"/>
      <c r="O48" s="190"/>
      <c r="P48" s="30"/>
      <c r="Q48" s="187"/>
      <c r="R48" s="80"/>
      <c r="S48" s="30"/>
      <c r="T48" s="30"/>
      <c r="U48" s="153"/>
      <c r="V48" s="31"/>
      <c r="W48" s="134" t="str" cm="1">
        <f t="array" ref="W48">IF(SUM(LEN(B48:V48))=0,"",IF(OR(OR(ISBLANK(F48),SUM(LEN(C48),LEN(D48))=0),AND(NOT(E48="Unknown"),ISBLANK(J48)),AND(NOT(O48="Unknown"),ISBLANK(R48))),"Missing Information", INDEX(Table15[Entire Service Line Classification], MATCH(SUMIFS(Table15[Unique ID],Table15[System-Owned Portion],E48,Table15[If Material Anything Other than "Lead" in Column E,Was Material Ever Previously Lead?],G48,Table15[Customer-Owned Portion],O48),Table15[Unique ID],0),0)))</f>
        <v/>
      </c>
    </row>
    <row r="49" spans="1:23" x14ac:dyDescent="0.25">
      <c r="A49" s="3"/>
      <c r="B49" s="138"/>
      <c r="C49" s="30"/>
      <c r="D49" s="139"/>
      <c r="E49" s="190"/>
      <c r="F49" s="30"/>
      <c r="G49" s="80"/>
      <c r="H49" s="30"/>
      <c r="I49" s="187"/>
      <c r="J49" s="80"/>
      <c r="K49" s="30"/>
      <c r="L49" s="30"/>
      <c r="M49" s="153"/>
      <c r="N49" s="31"/>
      <c r="O49" s="190"/>
      <c r="P49" s="30"/>
      <c r="Q49" s="187"/>
      <c r="R49" s="80"/>
      <c r="S49" s="30"/>
      <c r="T49" s="30"/>
      <c r="U49" s="153"/>
      <c r="V49" s="31"/>
      <c r="W49" s="134" t="str" cm="1">
        <f t="array" ref="W49">IF(SUM(LEN(B49:V49))=0,"",IF(OR(OR(ISBLANK(F49),SUM(LEN(C49),LEN(D49))=0),AND(NOT(E49="Unknown"),ISBLANK(J49)),AND(NOT(O49="Unknown"),ISBLANK(R49))),"Missing Information", INDEX(Table15[Entire Service Line Classification], MATCH(SUMIFS(Table15[Unique ID],Table15[System-Owned Portion],E49,Table15[If Material Anything Other than "Lead" in Column E,Was Material Ever Previously Lead?],G49,Table15[Customer-Owned Portion],O49),Table15[Unique ID],0),0)))</f>
        <v/>
      </c>
    </row>
    <row r="50" spans="1:23" x14ac:dyDescent="0.25">
      <c r="A50" s="3"/>
      <c r="B50" s="138"/>
      <c r="C50" s="30"/>
      <c r="D50" s="139"/>
      <c r="E50" s="190"/>
      <c r="F50" s="30"/>
      <c r="G50" s="80"/>
      <c r="H50" s="30"/>
      <c r="I50" s="187"/>
      <c r="J50" s="80"/>
      <c r="K50" s="30"/>
      <c r="L50" s="30"/>
      <c r="M50" s="153"/>
      <c r="N50" s="31"/>
      <c r="O50" s="190"/>
      <c r="P50" s="30"/>
      <c r="Q50" s="187"/>
      <c r="R50" s="80"/>
      <c r="S50" s="30"/>
      <c r="T50" s="30"/>
      <c r="U50" s="153"/>
      <c r="V50" s="31"/>
      <c r="W50" s="134" t="str" cm="1">
        <f t="array" ref="W50">IF(SUM(LEN(B50:V50))=0,"",IF(OR(OR(ISBLANK(F50),SUM(LEN(C50),LEN(D50))=0),AND(NOT(E50="Unknown"),ISBLANK(J50)),AND(NOT(O50="Unknown"),ISBLANK(R50))),"Missing Information", INDEX(Table15[Entire Service Line Classification], MATCH(SUMIFS(Table15[Unique ID],Table15[System-Owned Portion],E50,Table15[If Material Anything Other than "Lead" in Column E,Was Material Ever Previously Lead?],G50,Table15[Customer-Owned Portion],O50),Table15[Unique ID],0),0)))</f>
        <v/>
      </c>
    </row>
    <row r="51" spans="1:23" x14ac:dyDescent="0.25">
      <c r="A51" s="3"/>
      <c r="B51" s="138"/>
      <c r="C51" s="30"/>
      <c r="D51" s="139"/>
      <c r="E51" s="190"/>
      <c r="F51" s="30"/>
      <c r="G51" s="80"/>
      <c r="H51" s="30"/>
      <c r="I51" s="187"/>
      <c r="J51" s="80"/>
      <c r="K51" s="30"/>
      <c r="L51" s="30"/>
      <c r="M51" s="153"/>
      <c r="N51" s="31"/>
      <c r="O51" s="190"/>
      <c r="P51" s="30"/>
      <c r="Q51" s="187"/>
      <c r="R51" s="80"/>
      <c r="S51" s="30"/>
      <c r="T51" s="30"/>
      <c r="U51" s="153"/>
      <c r="V51" s="31"/>
      <c r="W51" s="134" t="str" cm="1">
        <f t="array" ref="W51">IF(SUM(LEN(B51:V51))=0,"",IF(OR(OR(ISBLANK(F51),SUM(LEN(C51),LEN(D51))=0),AND(NOT(E51="Unknown"),ISBLANK(J51)),AND(NOT(O51="Unknown"),ISBLANK(R51))),"Missing Information", INDEX(Table15[Entire Service Line Classification], MATCH(SUMIFS(Table15[Unique ID],Table15[System-Owned Portion],E51,Table15[If Material Anything Other than "Lead" in Column E,Was Material Ever Previously Lead?],G51,Table15[Customer-Owned Portion],O51),Table15[Unique ID],0),0)))</f>
        <v/>
      </c>
    </row>
    <row r="52" spans="1:23" x14ac:dyDescent="0.25">
      <c r="A52" s="3"/>
      <c r="B52" s="138"/>
      <c r="C52" s="30"/>
      <c r="D52" s="139"/>
      <c r="E52" s="190"/>
      <c r="F52" s="30"/>
      <c r="G52" s="80"/>
      <c r="H52" s="30"/>
      <c r="I52" s="187"/>
      <c r="J52" s="80"/>
      <c r="K52" s="30"/>
      <c r="L52" s="30"/>
      <c r="M52" s="153"/>
      <c r="N52" s="31"/>
      <c r="O52" s="190"/>
      <c r="P52" s="30"/>
      <c r="Q52" s="187"/>
      <c r="R52" s="80"/>
      <c r="S52" s="30"/>
      <c r="T52" s="30"/>
      <c r="U52" s="153"/>
      <c r="V52" s="31"/>
      <c r="W52" s="134" t="str" cm="1">
        <f t="array" ref="W52">IF(SUM(LEN(B52:V52))=0,"",IF(OR(OR(ISBLANK(F52),SUM(LEN(C52),LEN(D52))=0),AND(NOT(E52="Unknown"),ISBLANK(J52)),AND(NOT(O52="Unknown"),ISBLANK(R52))),"Missing Information", INDEX(Table15[Entire Service Line Classification], MATCH(SUMIFS(Table15[Unique ID],Table15[System-Owned Portion],E52,Table15[If Material Anything Other than "Lead" in Column E,Was Material Ever Previously Lead?],G52,Table15[Customer-Owned Portion],O52),Table15[Unique ID],0),0)))</f>
        <v/>
      </c>
    </row>
    <row r="53" spans="1:23" x14ac:dyDescent="0.25">
      <c r="A53" s="3"/>
      <c r="B53" s="138"/>
      <c r="C53" s="30"/>
      <c r="D53" s="139"/>
      <c r="E53" s="190"/>
      <c r="F53" s="30"/>
      <c r="G53" s="80"/>
      <c r="H53" s="30"/>
      <c r="I53" s="187"/>
      <c r="J53" s="80"/>
      <c r="K53" s="30"/>
      <c r="L53" s="30"/>
      <c r="M53" s="153"/>
      <c r="N53" s="31"/>
      <c r="O53" s="190"/>
      <c r="P53" s="30"/>
      <c r="Q53" s="187"/>
      <c r="R53" s="80"/>
      <c r="S53" s="30"/>
      <c r="T53" s="30"/>
      <c r="U53" s="153"/>
      <c r="V53" s="31"/>
      <c r="W53" s="134" t="str" cm="1">
        <f t="array" ref="W53">IF(SUM(LEN(B53:V53))=0,"",IF(OR(OR(ISBLANK(F53),SUM(LEN(C53),LEN(D53))=0),AND(NOT(E53="Unknown"),ISBLANK(J53)),AND(NOT(O53="Unknown"),ISBLANK(R53))),"Missing Information", INDEX(Table15[Entire Service Line Classification], MATCH(SUMIFS(Table15[Unique ID],Table15[System-Owned Portion],E53,Table15[If Material Anything Other than "Lead" in Column E,Was Material Ever Previously Lead?],G53,Table15[Customer-Owned Portion],O53),Table15[Unique ID],0),0)))</f>
        <v/>
      </c>
    </row>
    <row r="54" spans="1:23" x14ac:dyDescent="0.25">
      <c r="A54" s="3"/>
      <c r="B54" s="138"/>
      <c r="C54" s="30"/>
      <c r="D54" s="139"/>
      <c r="E54" s="190"/>
      <c r="F54" s="30"/>
      <c r="G54" s="80"/>
      <c r="H54" s="30"/>
      <c r="I54" s="187"/>
      <c r="J54" s="80"/>
      <c r="K54" s="30"/>
      <c r="L54" s="30"/>
      <c r="M54" s="153"/>
      <c r="N54" s="31"/>
      <c r="O54" s="190"/>
      <c r="P54" s="30"/>
      <c r="Q54" s="187"/>
      <c r="R54" s="80"/>
      <c r="S54" s="30"/>
      <c r="T54" s="30"/>
      <c r="U54" s="153"/>
      <c r="V54" s="31"/>
      <c r="W54" s="134" t="str" cm="1">
        <f t="array" ref="W54">IF(SUM(LEN(B54:V54))=0,"",IF(OR(OR(ISBLANK(F54),SUM(LEN(C54),LEN(D54))=0),AND(NOT(E54="Unknown"),ISBLANK(J54)),AND(NOT(O54="Unknown"),ISBLANK(R54))),"Missing Information", INDEX(Table15[Entire Service Line Classification], MATCH(SUMIFS(Table15[Unique ID],Table15[System-Owned Portion],E54,Table15[If Material Anything Other than "Lead" in Column E,Was Material Ever Previously Lead?],G54,Table15[Customer-Owned Portion],O54),Table15[Unique ID],0),0)))</f>
        <v/>
      </c>
    </row>
    <row r="55" spans="1:23" x14ac:dyDescent="0.25">
      <c r="A55" s="3"/>
      <c r="B55" s="138"/>
      <c r="C55" s="30"/>
      <c r="D55" s="139"/>
      <c r="E55" s="190"/>
      <c r="F55" s="30"/>
      <c r="G55" s="80"/>
      <c r="H55" s="30"/>
      <c r="I55" s="187"/>
      <c r="J55" s="80"/>
      <c r="K55" s="30"/>
      <c r="L55" s="30"/>
      <c r="M55" s="153"/>
      <c r="N55" s="31"/>
      <c r="O55" s="190"/>
      <c r="P55" s="30"/>
      <c r="Q55" s="187"/>
      <c r="R55" s="80"/>
      <c r="S55" s="30"/>
      <c r="T55" s="30"/>
      <c r="U55" s="153"/>
      <c r="V55" s="31"/>
      <c r="W55" s="134" t="str" cm="1">
        <f t="array" ref="W55">IF(SUM(LEN(B55:V55))=0,"",IF(OR(OR(ISBLANK(F55),SUM(LEN(C55),LEN(D55))=0),AND(NOT(E55="Unknown"),ISBLANK(J55)),AND(NOT(O55="Unknown"),ISBLANK(R55))),"Missing Information", INDEX(Table15[Entire Service Line Classification], MATCH(SUMIFS(Table15[Unique ID],Table15[System-Owned Portion],E55,Table15[If Material Anything Other than "Lead" in Column E,Was Material Ever Previously Lead?],G55,Table15[Customer-Owned Portion],O55),Table15[Unique ID],0),0)))</f>
        <v/>
      </c>
    </row>
    <row r="56" spans="1:23" x14ac:dyDescent="0.25">
      <c r="A56" s="3"/>
      <c r="B56" s="138"/>
      <c r="C56" s="30"/>
      <c r="D56" s="139"/>
      <c r="E56" s="190"/>
      <c r="F56" s="30"/>
      <c r="G56" s="80"/>
      <c r="H56" s="30"/>
      <c r="I56" s="187"/>
      <c r="J56" s="80"/>
      <c r="K56" s="30"/>
      <c r="L56" s="30"/>
      <c r="M56" s="153"/>
      <c r="N56" s="31"/>
      <c r="O56" s="190"/>
      <c r="P56" s="30"/>
      <c r="Q56" s="187"/>
      <c r="R56" s="80"/>
      <c r="S56" s="30"/>
      <c r="T56" s="30"/>
      <c r="U56" s="153"/>
      <c r="V56" s="31"/>
      <c r="W56" s="134" t="str" cm="1">
        <f t="array" ref="W56">IF(SUM(LEN(B56:V56))=0,"",IF(OR(OR(ISBLANK(F56),SUM(LEN(C56),LEN(D56))=0),AND(NOT(E56="Unknown"),ISBLANK(J56)),AND(NOT(O56="Unknown"),ISBLANK(R56))),"Missing Information", INDEX(Table15[Entire Service Line Classification], MATCH(SUMIFS(Table15[Unique ID],Table15[System-Owned Portion],E56,Table15[If Material Anything Other than "Lead" in Column E,Was Material Ever Previously Lead?],G56,Table15[Customer-Owned Portion],O56),Table15[Unique ID],0),0)))</f>
        <v/>
      </c>
    </row>
    <row r="57" spans="1:23" x14ac:dyDescent="0.25">
      <c r="A57" s="3"/>
      <c r="B57" s="138"/>
      <c r="C57" s="30"/>
      <c r="D57" s="139"/>
      <c r="E57" s="190"/>
      <c r="F57" s="30"/>
      <c r="G57" s="80"/>
      <c r="H57" s="30"/>
      <c r="I57" s="187"/>
      <c r="J57" s="80"/>
      <c r="K57" s="30"/>
      <c r="L57" s="30"/>
      <c r="M57" s="153"/>
      <c r="N57" s="31"/>
      <c r="O57" s="190"/>
      <c r="P57" s="30"/>
      <c r="Q57" s="187"/>
      <c r="R57" s="80"/>
      <c r="S57" s="30"/>
      <c r="T57" s="30"/>
      <c r="U57" s="153"/>
      <c r="V57" s="31"/>
      <c r="W57" s="134" t="str" cm="1">
        <f t="array" ref="W57">IF(SUM(LEN(B57:V57))=0,"",IF(OR(OR(ISBLANK(F57),SUM(LEN(C57),LEN(D57))=0),AND(NOT(E57="Unknown"),ISBLANK(J57)),AND(NOT(O57="Unknown"),ISBLANK(R57))),"Missing Information", INDEX(Table15[Entire Service Line Classification], MATCH(SUMIFS(Table15[Unique ID],Table15[System-Owned Portion],E57,Table15[If Material Anything Other than "Lead" in Column E,Was Material Ever Previously Lead?],G57,Table15[Customer-Owned Portion],O57),Table15[Unique ID],0),0)))</f>
        <v/>
      </c>
    </row>
    <row r="58" spans="1:23" x14ac:dyDescent="0.25">
      <c r="A58" s="3"/>
      <c r="B58" s="138"/>
      <c r="C58" s="30"/>
      <c r="D58" s="139"/>
      <c r="E58" s="190"/>
      <c r="F58" s="30"/>
      <c r="G58" s="80"/>
      <c r="H58" s="30"/>
      <c r="I58" s="187"/>
      <c r="J58" s="80"/>
      <c r="K58" s="30"/>
      <c r="L58" s="30"/>
      <c r="M58" s="153"/>
      <c r="N58" s="31"/>
      <c r="O58" s="190"/>
      <c r="P58" s="30"/>
      <c r="Q58" s="187"/>
      <c r="R58" s="80"/>
      <c r="S58" s="30"/>
      <c r="T58" s="30"/>
      <c r="U58" s="153"/>
      <c r="V58" s="31"/>
      <c r="W58" s="134" t="str" cm="1">
        <f t="array" ref="W58">IF(SUM(LEN(B58:V58))=0,"",IF(OR(OR(ISBLANK(F58),SUM(LEN(C58),LEN(D58))=0),AND(NOT(E58="Unknown"),ISBLANK(J58)),AND(NOT(O58="Unknown"),ISBLANK(R58))),"Missing Information", INDEX(Table15[Entire Service Line Classification], MATCH(SUMIFS(Table15[Unique ID],Table15[System-Owned Portion],E58,Table15[If Material Anything Other than "Lead" in Column E,Was Material Ever Previously Lead?],G58,Table15[Customer-Owned Portion],O58),Table15[Unique ID],0),0)))</f>
        <v/>
      </c>
    </row>
    <row r="59" spans="1:23" x14ac:dyDescent="0.25">
      <c r="A59" s="3"/>
      <c r="B59" s="138"/>
      <c r="C59" s="30"/>
      <c r="D59" s="139"/>
      <c r="E59" s="190"/>
      <c r="F59" s="30"/>
      <c r="G59" s="80"/>
      <c r="H59" s="30"/>
      <c r="I59" s="187"/>
      <c r="J59" s="80"/>
      <c r="K59" s="30"/>
      <c r="L59" s="30"/>
      <c r="M59" s="153"/>
      <c r="N59" s="31"/>
      <c r="O59" s="190"/>
      <c r="P59" s="30"/>
      <c r="Q59" s="187"/>
      <c r="R59" s="80"/>
      <c r="S59" s="30"/>
      <c r="T59" s="30"/>
      <c r="U59" s="153"/>
      <c r="V59" s="31"/>
      <c r="W59" s="134" t="str" cm="1">
        <f t="array" ref="W59">IF(SUM(LEN(B59:V59))=0,"",IF(OR(OR(ISBLANK(F59),SUM(LEN(C59),LEN(D59))=0),AND(NOT(E59="Unknown"),ISBLANK(J59)),AND(NOT(O59="Unknown"),ISBLANK(R59))),"Missing Information", INDEX(Table15[Entire Service Line Classification], MATCH(SUMIFS(Table15[Unique ID],Table15[System-Owned Portion],E59,Table15[If Material Anything Other than "Lead" in Column E,Was Material Ever Previously Lead?],G59,Table15[Customer-Owned Portion],O59),Table15[Unique ID],0),0)))</f>
        <v/>
      </c>
    </row>
    <row r="60" spans="1:23" x14ac:dyDescent="0.25">
      <c r="A60" s="3"/>
      <c r="B60" s="138"/>
      <c r="C60" s="30"/>
      <c r="D60" s="139"/>
      <c r="E60" s="190"/>
      <c r="F60" s="30"/>
      <c r="G60" s="80"/>
      <c r="H60" s="30"/>
      <c r="I60" s="187"/>
      <c r="J60" s="80"/>
      <c r="K60" s="30"/>
      <c r="L60" s="30"/>
      <c r="M60" s="153"/>
      <c r="N60" s="31"/>
      <c r="O60" s="190"/>
      <c r="P60" s="30"/>
      <c r="Q60" s="187"/>
      <c r="R60" s="80"/>
      <c r="S60" s="30"/>
      <c r="T60" s="30"/>
      <c r="U60" s="153"/>
      <c r="V60" s="31"/>
      <c r="W60" s="134" t="str" cm="1">
        <f t="array" ref="W60">IF(SUM(LEN(B60:V60))=0,"",IF(OR(OR(ISBLANK(F60),SUM(LEN(C60),LEN(D60))=0),AND(NOT(E60="Unknown"),ISBLANK(J60)),AND(NOT(O60="Unknown"),ISBLANK(R60))),"Missing Information", INDEX(Table15[Entire Service Line Classification], MATCH(SUMIFS(Table15[Unique ID],Table15[System-Owned Portion],E60,Table15[If Material Anything Other than "Lead" in Column E,Was Material Ever Previously Lead?],G60,Table15[Customer-Owned Portion],O60),Table15[Unique ID],0),0)))</f>
        <v/>
      </c>
    </row>
    <row r="61" spans="1:23" x14ac:dyDescent="0.25">
      <c r="A61" s="3"/>
      <c r="B61" s="138"/>
      <c r="C61" s="30"/>
      <c r="D61" s="139"/>
      <c r="E61" s="190"/>
      <c r="F61" s="30"/>
      <c r="G61" s="80"/>
      <c r="H61" s="30"/>
      <c r="I61" s="187"/>
      <c r="J61" s="80"/>
      <c r="K61" s="30"/>
      <c r="L61" s="30"/>
      <c r="M61" s="153"/>
      <c r="N61" s="31"/>
      <c r="O61" s="190"/>
      <c r="P61" s="30"/>
      <c r="Q61" s="187"/>
      <c r="R61" s="80"/>
      <c r="S61" s="30"/>
      <c r="T61" s="30"/>
      <c r="U61" s="153"/>
      <c r="V61" s="31"/>
      <c r="W61" s="134" t="str" cm="1">
        <f t="array" ref="W61">IF(SUM(LEN(B61:V61))=0,"",IF(OR(OR(ISBLANK(F61),SUM(LEN(C61),LEN(D61))=0),AND(NOT(E61="Unknown"),ISBLANK(J61)),AND(NOT(O61="Unknown"),ISBLANK(R61))),"Missing Information", INDEX(Table15[Entire Service Line Classification], MATCH(SUMIFS(Table15[Unique ID],Table15[System-Owned Portion],E61,Table15[If Material Anything Other than "Lead" in Column E,Was Material Ever Previously Lead?],G61,Table15[Customer-Owned Portion],O61),Table15[Unique ID],0),0)))</f>
        <v/>
      </c>
    </row>
    <row r="62" spans="1:23" x14ac:dyDescent="0.25">
      <c r="A62" s="3"/>
      <c r="B62" s="138"/>
      <c r="C62" s="30"/>
      <c r="D62" s="139"/>
      <c r="E62" s="190"/>
      <c r="F62" s="30"/>
      <c r="G62" s="80"/>
      <c r="H62" s="30"/>
      <c r="I62" s="187"/>
      <c r="J62" s="80"/>
      <c r="K62" s="30"/>
      <c r="L62" s="30"/>
      <c r="M62" s="153"/>
      <c r="N62" s="31"/>
      <c r="O62" s="190"/>
      <c r="P62" s="30"/>
      <c r="Q62" s="187"/>
      <c r="R62" s="80"/>
      <c r="S62" s="30"/>
      <c r="T62" s="30"/>
      <c r="U62" s="153"/>
      <c r="V62" s="31"/>
      <c r="W62" s="134" t="str" cm="1">
        <f t="array" ref="W62">IF(SUM(LEN(B62:V62))=0,"",IF(OR(OR(ISBLANK(F62),SUM(LEN(C62),LEN(D62))=0),AND(NOT(E62="Unknown"),ISBLANK(J62)),AND(NOT(O62="Unknown"),ISBLANK(R62))),"Missing Information", INDEX(Table15[Entire Service Line Classification], MATCH(SUMIFS(Table15[Unique ID],Table15[System-Owned Portion],E62,Table15[If Material Anything Other than "Lead" in Column E,Was Material Ever Previously Lead?],G62,Table15[Customer-Owned Portion],O62),Table15[Unique ID],0),0)))</f>
        <v/>
      </c>
    </row>
    <row r="63" spans="1:23" x14ac:dyDescent="0.25">
      <c r="A63" s="3"/>
      <c r="B63" s="138"/>
      <c r="C63" s="30"/>
      <c r="D63" s="139"/>
      <c r="E63" s="190"/>
      <c r="F63" s="30"/>
      <c r="G63" s="80"/>
      <c r="H63" s="30"/>
      <c r="I63" s="187"/>
      <c r="J63" s="80"/>
      <c r="K63" s="30"/>
      <c r="L63" s="30"/>
      <c r="M63" s="153"/>
      <c r="N63" s="31"/>
      <c r="O63" s="190"/>
      <c r="P63" s="30"/>
      <c r="Q63" s="187"/>
      <c r="R63" s="80"/>
      <c r="S63" s="30"/>
      <c r="T63" s="30"/>
      <c r="U63" s="153"/>
      <c r="V63" s="31"/>
      <c r="W63" s="134" t="str" cm="1">
        <f t="array" ref="W63">IF(SUM(LEN(B63:V63))=0,"",IF(OR(OR(ISBLANK(F63),SUM(LEN(C63),LEN(D63))=0),AND(NOT(E63="Unknown"),ISBLANK(J63)),AND(NOT(O63="Unknown"),ISBLANK(R63))),"Missing Information", INDEX(Table15[Entire Service Line Classification], MATCH(SUMIFS(Table15[Unique ID],Table15[System-Owned Portion],E63,Table15[If Material Anything Other than "Lead" in Column E,Was Material Ever Previously Lead?],G63,Table15[Customer-Owned Portion],O63),Table15[Unique ID],0),0)))</f>
        <v/>
      </c>
    </row>
    <row r="64" spans="1:23" x14ac:dyDescent="0.25">
      <c r="A64" s="3"/>
      <c r="B64" s="138"/>
      <c r="C64" s="30"/>
      <c r="D64" s="139"/>
      <c r="E64" s="190"/>
      <c r="F64" s="30"/>
      <c r="G64" s="80"/>
      <c r="H64" s="30"/>
      <c r="I64" s="187"/>
      <c r="J64" s="80"/>
      <c r="K64" s="30"/>
      <c r="L64" s="30"/>
      <c r="M64" s="153"/>
      <c r="N64" s="31"/>
      <c r="O64" s="190"/>
      <c r="P64" s="30"/>
      <c r="Q64" s="187"/>
      <c r="R64" s="80"/>
      <c r="S64" s="30"/>
      <c r="T64" s="30"/>
      <c r="U64" s="153"/>
      <c r="V64" s="31"/>
      <c r="W64" s="134" t="str" cm="1">
        <f t="array" ref="W64">IF(SUM(LEN(B64:V64))=0,"",IF(OR(OR(ISBLANK(F64),SUM(LEN(C64),LEN(D64))=0),AND(NOT(E64="Unknown"),ISBLANK(J64)),AND(NOT(O64="Unknown"),ISBLANK(R64))),"Missing Information", INDEX(Table15[Entire Service Line Classification], MATCH(SUMIFS(Table15[Unique ID],Table15[System-Owned Portion],E64,Table15[If Material Anything Other than "Lead" in Column E,Was Material Ever Previously Lead?],G64,Table15[Customer-Owned Portion],O64),Table15[Unique ID],0),0)))</f>
        <v/>
      </c>
    </row>
    <row r="65" spans="1:23" x14ac:dyDescent="0.25">
      <c r="A65" s="3"/>
      <c r="B65" s="138"/>
      <c r="C65" s="30"/>
      <c r="D65" s="139"/>
      <c r="E65" s="190"/>
      <c r="F65" s="30"/>
      <c r="G65" s="80"/>
      <c r="H65" s="30"/>
      <c r="I65" s="187"/>
      <c r="J65" s="80"/>
      <c r="K65" s="30"/>
      <c r="L65" s="30"/>
      <c r="M65" s="153"/>
      <c r="N65" s="31"/>
      <c r="O65" s="190"/>
      <c r="P65" s="30"/>
      <c r="Q65" s="187"/>
      <c r="R65" s="80"/>
      <c r="S65" s="30"/>
      <c r="T65" s="30"/>
      <c r="U65" s="153"/>
      <c r="V65" s="31"/>
      <c r="W65" s="134" t="str" cm="1">
        <f t="array" ref="W65">IF(SUM(LEN(B65:V65))=0,"",IF(OR(OR(ISBLANK(F65),SUM(LEN(C65),LEN(D65))=0),AND(NOT(E65="Unknown"),ISBLANK(J65)),AND(NOT(O65="Unknown"),ISBLANK(R65))),"Missing Information", INDEX(Table15[Entire Service Line Classification], MATCH(SUMIFS(Table15[Unique ID],Table15[System-Owned Portion],E65,Table15[If Material Anything Other than "Lead" in Column E,Was Material Ever Previously Lead?],G65,Table15[Customer-Owned Portion],O65),Table15[Unique ID],0),0)))</f>
        <v/>
      </c>
    </row>
    <row r="66" spans="1:23" x14ac:dyDescent="0.25">
      <c r="A66" s="3"/>
      <c r="B66" s="138"/>
      <c r="C66" s="30"/>
      <c r="D66" s="139"/>
      <c r="E66" s="190"/>
      <c r="F66" s="30"/>
      <c r="G66" s="80"/>
      <c r="H66" s="30"/>
      <c r="I66" s="187"/>
      <c r="J66" s="80"/>
      <c r="K66" s="30"/>
      <c r="L66" s="30"/>
      <c r="M66" s="153"/>
      <c r="N66" s="31"/>
      <c r="O66" s="190"/>
      <c r="P66" s="30"/>
      <c r="Q66" s="187"/>
      <c r="R66" s="80"/>
      <c r="S66" s="30"/>
      <c r="T66" s="30"/>
      <c r="U66" s="153"/>
      <c r="V66" s="31"/>
      <c r="W66" s="134" t="str" cm="1">
        <f t="array" ref="W66">IF(SUM(LEN(B66:V66))=0,"",IF(OR(OR(ISBLANK(F66),SUM(LEN(C66),LEN(D66))=0),AND(NOT(E66="Unknown"),ISBLANK(J66)),AND(NOT(O66="Unknown"),ISBLANK(R66))),"Missing Information", INDEX(Table15[Entire Service Line Classification], MATCH(SUMIFS(Table15[Unique ID],Table15[System-Owned Portion],E66,Table15[If Material Anything Other than "Lead" in Column E,Was Material Ever Previously Lead?],G66,Table15[Customer-Owned Portion],O66),Table15[Unique ID],0),0)))</f>
        <v/>
      </c>
    </row>
    <row r="67" spans="1:23" x14ac:dyDescent="0.25">
      <c r="A67" s="3"/>
      <c r="B67" s="138"/>
      <c r="C67" s="30"/>
      <c r="D67" s="139"/>
      <c r="E67" s="190"/>
      <c r="F67" s="30"/>
      <c r="G67" s="80"/>
      <c r="H67" s="30"/>
      <c r="I67" s="187"/>
      <c r="J67" s="80"/>
      <c r="K67" s="30"/>
      <c r="L67" s="30"/>
      <c r="M67" s="153"/>
      <c r="N67" s="31"/>
      <c r="O67" s="190"/>
      <c r="P67" s="30"/>
      <c r="Q67" s="187"/>
      <c r="R67" s="80"/>
      <c r="S67" s="30"/>
      <c r="T67" s="30"/>
      <c r="U67" s="153"/>
      <c r="V67" s="31"/>
      <c r="W67" s="134" t="str" cm="1">
        <f t="array" ref="W67">IF(SUM(LEN(B67:V67))=0,"",IF(OR(OR(ISBLANK(F67),SUM(LEN(C67),LEN(D67))=0),AND(NOT(E67="Unknown"),ISBLANK(J67)),AND(NOT(O67="Unknown"),ISBLANK(R67))),"Missing Information", INDEX(Table15[Entire Service Line Classification], MATCH(SUMIFS(Table15[Unique ID],Table15[System-Owned Portion],E67,Table15[If Material Anything Other than "Lead" in Column E,Was Material Ever Previously Lead?],G67,Table15[Customer-Owned Portion],O67),Table15[Unique ID],0),0)))</f>
        <v/>
      </c>
    </row>
    <row r="68" spans="1:23" x14ac:dyDescent="0.25">
      <c r="A68" s="3"/>
      <c r="B68" s="138"/>
      <c r="C68" s="30"/>
      <c r="D68" s="139"/>
      <c r="E68" s="190"/>
      <c r="F68" s="30"/>
      <c r="G68" s="80"/>
      <c r="H68" s="30"/>
      <c r="I68" s="187"/>
      <c r="J68" s="80"/>
      <c r="K68" s="30"/>
      <c r="L68" s="30"/>
      <c r="M68" s="153"/>
      <c r="N68" s="31"/>
      <c r="O68" s="190"/>
      <c r="P68" s="30"/>
      <c r="Q68" s="187"/>
      <c r="R68" s="80"/>
      <c r="S68" s="30"/>
      <c r="T68" s="30"/>
      <c r="U68" s="153"/>
      <c r="V68" s="31"/>
      <c r="W68" s="134" t="str" cm="1">
        <f t="array" ref="W68">IF(SUM(LEN(B68:V68))=0,"",IF(OR(OR(ISBLANK(F68),SUM(LEN(C68),LEN(D68))=0),AND(NOT(E68="Unknown"),ISBLANK(J68)),AND(NOT(O68="Unknown"),ISBLANK(R68))),"Missing Information", INDEX(Table15[Entire Service Line Classification], MATCH(SUMIFS(Table15[Unique ID],Table15[System-Owned Portion],E68,Table15[If Material Anything Other than "Lead" in Column E,Was Material Ever Previously Lead?],G68,Table15[Customer-Owned Portion],O68),Table15[Unique ID],0),0)))</f>
        <v/>
      </c>
    </row>
    <row r="69" spans="1:23" x14ac:dyDescent="0.25">
      <c r="A69" s="3"/>
      <c r="B69" s="138"/>
      <c r="C69" s="30"/>
      <c r="D69" s="139"/>
      <c r="E69" s="190"/>
      <c r="F69" s="30"/>
      <c r="G69" s="80"/>
      <c r="H69" s="30"/>
      <c r="I69" s="187"/>
      <c r="J69" s="80"/>
      <c r="K69" s="30"/>
      <c r="L69" s="30"/>
      <c r="M69" s="153"/>
      <c r="N69" s="31"/>
      <c r="O69" s="190"/>
      <c r="P69" s="30"/>
      <c r="Q69" s="187"/>
      <c r="R69" s="80"/>
      <c r="S69" s="30"/>
      <c r="T69" s="30"/>
      <c r="U69" s="153"/>
      <c r="V69" s="31"/>
      <c r="W69" s="134" t="str" cm="1">
        <f t="array" ref="W69">IF(SUM(LEN(B69:V69))=0,"",IF(OR(OR(ISBLANK(F69),SUM(LEN(C69),LEN(D69))=0),AND(NOT(E69="Unknown"),ISBLANK(J69)),AND(NOT(O69="Unknown"),ISBLANK(R69))),"Missing Information", INDEX(Table15[Entire Service Line Classification], MATCH(SUMIFS(Table15[Unique ID],Table15[System-Owned Portion],E69,Table15[If Material Anything Other than "Lead" in Column E,Was Material Ever Previously Lead?],G69,Table15[Customer-Owned Portion],O69),Table15[Unique ID],0),0)))</f>
        <v/>
      </c>
    </row>
    <row r="70" spans="1:23" x14ac:dyDescent="0.25">
      <c r="A70" s="3"/>
      <c r="B70" s="138"/>
      <c r="C70" s="30"/>
      <c r="D70" s="139"/>
      <c r="E70" s="190"/>
      <c r="F70" s="30"/>
      <c r="G70" s="80"/>
      <c r="H70" s="30"/>
      <c r="I70" s="187"/>
      <c r="J70" s="80"/>
      <c r="K70" s="30"/>
      <c r="L70" s="30"/>
      <c r="M70" s="153"/>
      <c r="N70" s="31"/>
      <c r="O70" s="190"/>
      <c r="P70" s="30"/>
      <c r="Q70" s="187"/>
      <c r="R70" s="80"/>
      <c r="S70" s="30"/>
      <c r="T70" s="30"/>
      <c r="U70" s="153"/>
      <c r="V70" s="31"/>
      <c r="W70" s="134" t="str" cm="1">
        <f t="array" ref="W70">IF(SUM(LEN(B70:V70))=0,"",IF(OR(OR(ISBLANK(F70),SUM(LEN(C70),LEN(D70))=0),AND(NOT(E70="Unknown"),ISBLANK(J70)),AND(NOT(O70="Unknown"),ISBLANK(R70))),"Missing Information", INDEX(Table15[Entire Service Line Classification], MATCH(SUMIFS(Table15[Unique ID],Table15[System-Owned Portion],E70,Table15[If Material Anything Other than "Lead" in Column E,Was Material Ever Previously Lead?],G70,Table15[Customer-Owned Portion],O70),Table15[Unique ID],0),0)))</f>
        <v/>
      </c>
    </row>
    <row r="71" spans="1:23" x14ac:dyDescent="0.25">
      <c r="A71" s="3"/>
      <c r="B71" s="138"/>
      <c r="C71" s="30"/>
      <c r="D71" s="139"/>
      <c r="E71" s="190"/>
      <c r="F71" s="30"/>
      <c r="G71" s="80"/>
      <c r="H71" s="30"/>
      <c r="I71" s="187"/>
      <c r="J71" s="80"/>
      <c r="K71" s="30"/>
      <c r="L71" s="30"/>
      <c r="M71" s="153"/>
      <c r="N71" s="31"/>
      <c r="O71" s="190"/>
      <c r="P71" s="30"/>
      <c r="Q71" s="187"/>
      <c r="R71" s="80"/>
      <c r="S71" s="30"/>
      <c r="T71" s="30"/>
      <c r="U71" s="153"/>
      <c r="V71" s="31"/>
      <c r="W71" s="134" t="str" cm="1">
        <f t="array" ref="W71">IF(SUM(LEN(B71:V71))=0,"",IF(OR(OR(ISBLANK(F71),SUM(LEN(C71),LEN(D71))=0),AND(NOT(E71="Unknown"),ISBLANK(J71)),AND(NOT(O71="Unknown"),ISBLANK(R71))),"Missing Information", INDEX(Table15[Entire Service Line Classification], MATCH(SUMIFS(Table15[Unique ID],Table15[System-Owned Portion],E71,Table15[If Material Anything Other than "Lead" in Column E,Was Material Ever Previously Lead?],G71,Table15[Customer-Owned Portion],O71),Table15[Unique ID],0),0)))</f>
        <v/>
      </c>
    </row>
    <row r="72" spans="1:23" x14ac:dyDescent="0.25">
      <c r="A72" s="3"/>
      <c r="B72" s="138"/>
      <c r="C72" s="30"/>
      <c r="D72" s="139"/>
      <c r="E72" s="190"/>
      <c r="F72" s="30"/>
      <c r="G72" s="80"/>
      <c r="H72" s="30"/>
      <c r="I72" s="187"/>
      <c r="J72" s="80"/>
      <c r="K72" s="30"/>
      <c r="L72" s="30"/>
      <c r="M72" s="153"/>
      <c r="N72" s="31"/>
      <c r="O72" s="190"/>
      <c r="P72" s="30"/>
      <c r="Q72" s="187"/>
      <c r="R72" s="80"/>
      <c r="S72" s="30"/>
      <c r="T72" s="30"/>
      <c r="U72" s="153"/>
      <c r="V72" s="31"/>
      <c r="W72" s="134" t="str" cm="1">
        <f t="array" ref="W72">IF(SUM(LEN(B72:V72))=0,"",IF(OR(OR(ISBLANK(F72),SUM(LEN(C72),LEN(D72))=0),AND(NOT(E72="Unknown"),ISBLANK(J72)),AND(NOT(O72="Unknown"),ISBLANK(R72))),"Missing Information", INDEX(Table15[Entire Service Line Classification], MATCH(SUMIFS(Table15[Unique ID],Table15[System-Owned Portion],E72,Table15[If Material Anything Other than "Lead" in Column E,Was Material Ever Previously Lead?],G72,Table15[Customer-Owned Portion],O72),Table15[Unique ID],0),0)))</f>
        <v/>
      </c>
    </row>
    <row r="73" spans="1:23" x14ac:dyDescent="0.25">
      <c r="A73" s="3"/>
      <c r="B73" s="138"/>
      <c r="C73" s="30"/>
      <c r="D73" s="139"/>
      <c r="E73" s="190"/>
      <c r="F73" s="30"/>
      <c r="G73" s="80"/>
      <c r="H73" s="30"/>
      <c r="I73" s="187"/>
      <c r="J73" s="80"/>
      <c r="K73" s="30"/>
      <c r="L73" s="30"/>
      <c r="M73" s="153"/>
      <c r="N73" s="31"/>
      <c r="O73" s="190"/>
      <c r="P73" s="30"/>
      <c r="Q73" s="187"/>
      <c r="R73" s="80"/>
      <c r="S73" s="30"/>
      <c r="T73" s="30"/>
      <c r="U73" s="153"/>
      <c r="V73" s="31"/>
      <c r="W73" s="134" t="str" cm="1">
        <f t="array" ref="W73">IF(SUM(LEN(B73:V73))=0,"",IF(OR(OR(ISBLANK(F73),SUM(LEN(C73),LEN(D73))=0),AND(NOT(E73="Unknown"),ISBLANK(J73)),AND(NOT(O73="Unknown"),ISBLANK(R73))),"Missing Information", INDEX(Table15[Entire Service Line Classification], MATCH(SUMIFS(Table15[Unique ID],Table15[System-Owned Portion],E73,Table15[If Material Anything Other than "Lead" in Column E,Was Material Ever Previously Lead?],G73,Table15[Customer-Owned Portion],O73),Table15[Unique ID],0),0)))</f>
        <v/>
      </c>
    </row>
    <row r="74" spans="1:23" x14ac:dyDescent="0.25">
      <c r="A74" s="3"/>
      <c r="B74" s="138"/>
      <c r="C74" s="30"/>
      <c r="D74" s="139"/>
      <c r="E74" s="190"/>
      <c r="F74" s="30"/>
      <c r="G74" s="80"/>
      <c r="H74" s="30"/>
      <c r="I74" s="187"/>
      <c r="J74" s="80"/>
      <c r="K74" s="30"/>
      <c r="L74" s="30"/>
      <c r="M74" s="153"/>
      <c r="N74" s="31"/>
      <c r="O74" s="190"/>
      <c r="P74" s="30"/>
      <c r="Q74" s="187"/>
      <c r="R74" s="80"/>
      <c r="S74" s="30"/>
      <c r="T74" s="30"/>
      <c r="U74" s="153"/>
      <c r="V74" s="31"/>
      <c r="W74" s="134" t="str" cm="1">
        <f t="array" ref="W74">IF(SUM(LEN(B74:V74))=0,"",IF(OR(OR(ISBLANK(F74),SUM(LEN(C74),LEN(D74))=0),AND(NOT(E74="Unknown"),ISBLANK(J74)),AND(NOT(O74="Unknown"),ISBLANK(R74))),"Missing Information", INDEX(Table15[Entire Service Line Classification], MATCH(SUMIFS(Table15[Unique ID],Table15[System-Owned Portion],E74,Table15[If Material Anything Other than "Lead" in Column E,Was Material Ever Previously Lead?],G74,Table15[Customer-Owned Portion],O74),Table15[Unique ID],0),0)))</f>
        <v/>
      </c>
    </row>
    <row r="75" spans="1:23" x14ac:dyDescent="0.25">
      <c r="A75" s="3"/>
      <c r="B75" s="138"/>
      <c r="C75" s="30"/>
      <c r="D75" s="139"/>
      <c r="E75" s="190"/>
      <c r="F75" s="30"/>
      <c r="G75" s="80"/>
      <c r="H75" s="30"/>
      <c r="I75" s="187"/>
      <c r="J75" s="80"/>
      <c r="K75" s="30"/>
      <c r="L75" s="30"/>
      <c r="M75" s="153"/>
      <c r="N75" s="31"/>
      <c r="O75" s="190"/>
      <c r="P75" s="30"/>
      <c r="Q75" s="187"/>
      <c r="R75" s="80"/>
      <c r="S75" s="30"/>
      <c r="T75" s="30"/>
      <c r="U75" s="153"/>
      <c r="V75" s="31"/>
      <c r="W75" s="134" t="str" cm="1">
        <f t="array" ref="W75">IF(SUM(LEN(B75:V75))=0,"",IF(OR(OR(ISBLANK(F75),SUM(LEN(C75),LEN(D75))=0),AND(NOT(E75="Unknown"),ISBLANK(J75)),AND(NOT(O75="Unknown"),ISBLANK(R75))),"Missing Information", INDEX(Table15[Entire Service Line Classification], MATCH(SUMIFS(Table15[Unique ID],Table15[System-Owned Portion],E75,Table15[If Material Anything Other than "Lead" in Column E,Was Material Ever Previously Lead?],G75,Table15[Customer-Owned Portion],O75),Table15[Unique ID],0),0)))</f>
        <v/>
      </c>
    </row>
    <row r="76" spans="1:23" x14ac:dyDescent="0.25">
      <c r="A76" s="3"/>
      <c r="B76" s="138"/>
      <c r="C76" s="30"/>
      <c r="D76" s="139"/>
      <c r="E76" s="190"/>
      <c r="F76" s="30"/>
      <c r="G76" s="80"/>
      <c r="H76" s="30"/>
      <c r="I76" s="187"/>
      <c r="J76" s="80"/>
      <c r="K76" s="30"/>
      <c r="L76" s="30"/>
      <c r="M76" s="153"/>
      <c r="N76" s="31"/>
      <c r="O76" s="190"/>
      <c r="P76" s="30"/>
      <c r="Q76" s="187"/>
      <c r="R76" s="80"/>
      <c r="S76" s="30"/>
      <c r="T76" s="30"/>
      <c r="U76" s="153"/>
      <c r="V76" s="31"/>
      <c r="W76" s="134" t="str" cm="1">
        <f t="array" ref="W76">IF(SUM(LEN(B76:V76))=0,"",IF(OR(OR(ISBLANK(F76),SUM(LEN(C76),LEN(D76))=0),AND(NOT(E76="Unknown"),ISBLANK(J76)),AND(NOT(O76="Unknown"),ISBLANK(R76))),"Missing Information", INDEX(Table15[Entire Service Line Classification], MATCH(SUMIFS(Table15[Unique ID],Table15[System-Owned Portion],E76,Table15[If Material Anything Other than "Lead" in Column E,Was Material Ever Previously Lead?],G76,Table15[Customer-Owned Portion],O76),Table15[Unique ID],0),0)))</f>
        <v/>
      </c>
    </row>
    <row r="77" spans="1:23" x14ac:dyDescent="0.25">
      <c r="A77" s="3"/>
      <c r="B77" s="138"/>
      <c r="C77" s="30"/>
      <c r="D77" s="139"/>
      <c r="E77" s="190"/>
      <c r="F77" s="30"/>
      <c r="G77" s="80"/>
      <c r="H77" s="30"/>
      <c r="I77" s="187"/>
      <c r="J77" s="80"/>
      <c r="K77" s="30"/>
      <c r="L77" s="30"/>
      <c r="M77" s="153"/>
      <c r="N77" s="31"/>
      <c r="O77" s="190"/>
      <c r="P77" s="30"/>
      <c r="Q77" s="187"/>
      <c r="R77" s="80"/>
      <c r="S77" s="30"/>
      <c r="T77" s="30"/>
      <c r="U77" s="153"/>
      <c r="V77" s="31"/>
      <c r="W77" s="134" t="str" cm="1">
        <f t="array" ref="W77">IF(SUM(LEN(B77:V77))=0,"",IF(OR(OR(ISBLANK(F77),SUM(LEN(C77),LEN(D77))=0),AND(NOT(E77="Unknown"),ISBLANK(J77)),AND(NOT(O77="Unknown"),ISBLANK(R77))),"Missing Information", INDEX(Table15[Entire Service Line Classification], MATCH(SUMIFS(Table15[Unique ID],Table15[System-Owned Portion],E77,Table15[If Material Anything Other than "Lead" in Column E,Was Material Ever Previously Lead?],G77,Table15[Customer-Owned Portion],O77),Table15[Unique ID],0),0)))</f>
        <v/>
      </c>
    </row>
    <row r="78" spans="1:23" x14ac:dyDescent="0.25">
      <c r="A78" s="3"/>
      <c r="B78" s="138"/>
      <c r="C78" s="30"/>
      <c r="D78" s="139"/>
      <c r="E78" s="190"/>
      <c r="F78" s="30"/>
      <c r="G78" s="80"/>
      <c r="H78" s="30"/>
      <c r="I78" s="187"/>
      <c r="J78" s="80"/>
      <c r="K78" s="30"/>
      <c r="L78" s="30"/>
      <c r="M78" s="153"/>
      <c r="N78" s="31"/>
      <c r="O78" s="190"/>
      <c r="P78" s="30"/>
      <c r="Q78" s="187"/>
      <c r="R78" s="80"/>
      <c r="S78" s="30"/>
      <c r="T78" s="30"/>
      <c r="U78" s="153"/>
      <c r="V78" s="31"/>
      <c r="W78" s="134" t="str" cm="1">
        <f t="array" ref="W78">IF(SUM(LEN(B78:V78))=0,"",IF(OR(OR(ISBLANK(F78),SUM(LEN(C78),LEN(D78))=0),AND(NOT(E78="Unknown"),ISBLANK(J78)),AND(NOT(O78="Unknown"),ISBLANK(R78))),"Missing Information", INDEX(Table15[Entire Service Line Classification], MATCH(SUMIFS(Table15[Unique ID],Table15[System-Owned Portion],E78,Table15[If Material Anything Other than "Lead" in Column E,Was Material Ever Previously Lead?],G78,Table15[Customer-Owned Portion],O78),Table15[Unique ID],0),0)))</f>
        <v/>
      </c>
    </row>
    <row r="79" spans="1:23" x14ac:dyDescent="0.25">
      <c r="A79" s="3"/>
      <c r="B79" s="138"/>
      <c r="C79" s="30"/>
      <c r="D79" s="139"/>
      <c r="E79" s="190"/>
      <c r="F79" s="30"/>
      <c r="G79" s="80"/>
      <c r="H79" s="30"/>
      <c r="I79" s="187"/>
      <c r="J79" s="80"/>
      <c r="K79" s="30"/>
      <c r="L79" s="30"/>
      <c r="M79" s="153"/>
      <c r="N79" s="31"/>
      <c r="O79" s="190"/>
      <c r="P79" s="30"/>
      <c r="Q79" s="187"/>
      <c r="R79" s="80"/>
      <c r="S79" s="30"/>
      <c r="T79" s="30"/>
      <c r="U79" s="153"/>
      <c r="V79" s="31"/>
      <c r="W79" s="134" t="str" cm="1">
        <f t="array" ref="W79">IF(SUM(LEN(B79:V79))=0,"",IF(OR(OR(ISBLANK(F79),SUM(LEN(C79),LEN(D79))=0),AND(NOT(E79="Unknown"),ISBLANK(J79)),AND(NOT(O79="Unknown"),ISBLANK(R79))),"Missing Information", INDEX(Table15[Entire Service Line Classification], MATCH(SUMIFS(Table15[Unique ID],Table15[System-Owned Portion],E79,Table15[If Material Anything Other than "Lead" in Column E,Was Material Ever Previously Lead?],G79,Table15[Customer-Owned Portion],O79),Table15[Unique ID],0),0)))</f>
        <v/>
      </c>
    </row>
    <row r="80" spans="1:23" x14ac:dyDescent="0.25">
      <c r="A80" s="3"/>
      <c r="B80" s="138"/>
      <c r="C80" s="30"/>
      <c r="D80" s="139"/>
      <c r="E80" s="190"/>
      <c r="F80" s="30"/>
      <c r="G80" s="80"/>
      <c r="H80" s="30"/>
      <c r="I80" s="187"/>
      <c r="J80" s="80"/>
      <c r="K80" s="30"/>
      <c r="L80" s="30"/>
      <c r="M80" s="153"/>
      <c r="N80" s="31"/>
      <c r="O80" s="190"/>
      <c r="P80" s="30"/>
      <c r="Q80" s="187"/>
      <c r="R80" s="80"/>
      <c r="S80" s="30"/>
      <c r="T80" s="30"/>
      <c r="U80" s="153"/>
      <c r="V80" s="31"/>
      <c r="W80" s="134" t="str" cm="1">
        <f t="array" ref="W80">IF(SUM(LEN(B80:V80))=0,"",IF(OR(OR(ISBLANK(F80),SUM(LEN(C80),LEN(D80))=0),AND(NOT(E80="Unknown"),ISBLANK(J80)),AND(NOT(O80="Unknown"),ISBLANK(R80))),"Missing Information", INDEX(Table15[Entire Service Line Classification], MATCH(SUMIFS(Table15[Unique ID],Table15[System-Owned Portion],E80,Table15[If Material Anything Other than "Lead" in Column E,Was Material Ever Previously Lead?],G80,Table15[Customer-Owned Portion],O80),Table15[Unique ID],0),0)))</f>
        <v/>
      </c>
    </row>
    <row r="81" spans="1:23" x14ac:dyDescent="0.25">
      <c r="A81" s="3"/>
      <c r="B81" s="138"/>
      <c r="C81" s="30"/>
      <c r="D81" s="139"/>
      <c r="E81" s="190"/>
      <c r="F81" s="30"/>
      <c r="G81" s="80"/>
      <c r="H81" s="30"/>
      <c r="I81" s="187"/>
      <c r="J81" s="80"/>
      <c r="K81" s="30"/>
      <c r="L81" s="30"/>
      <c r="M81" s="153"/>
      <c r="N81" s="31"/>
      <c r="O81" s="190"/>
      <c r="P81" s="30"/>
      <c r="Q81" s="187"/>
      <c r="R81" s="80"/>
      <c r="S81" s="30"/>
      <c r="T81" s="30"/>
      <c r="U81" s="153"/>
      <c r="V81" s="31"/>
      <c r="W81" s="134" t="str" cm="1">
        <f t="array" ref="W81">IF(SUM(LEN(B81:V81))=0,"",IF(OR(OR(ISBLANK(F81),SUM(LEN(C81),LEN(D81))=0),AND(NOT(E81="Unknown"),ISBLANK(J81)),AND(NOT(O81="Unknown"),ISBLANK(R81))),"Missing Information", INDEX(Table15[Entire Service Line Classification], MATCH(SUMIFS(Table15[Unique ID],Table15[System-Owned Portion],E81,Table15[If Material Anything Other than "Lead" in Column E,Was Material Ever Previously Lead?],G81,Table15[Customer-Owned Portion],O81),Table15[Unique ID],0),0)))</f>
        <v/>
      </c>
    </row>
    <row r="82" spans="1:23" x14ac:dyDescent="0.25">
      <c r="A82" s="3"/>
      <c r="B82" s="138"/>
      <c r="C82" s="30"/>
      <c r="D82" s="139"/>
      <c r="E82" s="190"/>
      <c r="F82" s="30"/>
      <c r="G82" s="80"/>
      <c r="H82" s="30"/>
      <c r="I82" s="187"/>
      <c r="J82" s="80"/>
      <c r="K82" s="30"/>
      <c r="L82" s="30"/>
      <c r="M82" s="153"/>
      <c r="N82" s="31"/>
      <c r="O82" s="190"/>
      <c r="P82" s="30"/>
      <c r="Q82" s="187"/>
      <c r="R82" s="80"/>
      <c r="S82" s="30"/>
      <c r="T82" s="30"/>
      <c r="U82" s="153"/>
      <c r="V82" s="31"/>
      <c r="W82" s="134" t="str" cm="1">
        <f t="array" ref="W82">IF(SUM(LEN(B82:V82))=0,"",IF(OR(OR(ISBLANK(F82),SUM(LEN(C82),LEN(D82))=0),AND(NOT(E82="Unknown"),ISBLANK(J82)),AND(NOT(O82="Unknown"),ISBLANK(R82))),"Missing Information", INDEX(Table15[Entire Service Line Classification], MATCH(SUMIFS(Table15[Unique ID],Table15[System-Owned Portion],E82,Table15[If Material Anything Other than "Lead" in Column E,Was Material Ever Previously Lead?],G82,Table15[Customer-Owned Portion],O82),Table15[Unique ID],0),0)))</f>
        <v/>
      </c>
    </row>
    <row r="83" spans="1:23" x14ac:dyDescent="0.25">
      <c r="A83" s="3"/>
      <c r="B83" s="138"/>
      <c r="C83" s="30"/>
      <c r="D83" s="139"/>
      <c r="E83" s="190"/>
      <c r="F83" s="30"/>
      <c r="G83" s="80"/>
      <c r="H83" s="30"/>
      <c r="I83" s="187"/>
      <c r="J83" s="80"/>
      <c r="K83" s="30"/>
      <c r="L83" s="30"/>
      <c r="M83" s="153"/>
      <c r="N83" s="31"/>
      <c r="O83" s="190"/>
      <c r="P83" s="30"/>
      <c r="Q83" s="187"/>
      <c r="R83" s="80"/>
      <c r="S83" s="30"/>
      <c r="T83" s="30"/>
      <c r="U83" s="153"/>
      <c r="V83" s="31"/>
      <c r="W83" s="134" t="str" cm="1">
        <f t="array" ref="W83">IF(SUM(LEN(B83:V83))=0,"",IF(OR(OR(ISBLANK(F83),SUM(LEN(C83),LEN(D83))=0),AND(NOT(E83="Unknown"),ISBLANK(J83)),AND(NOT(O83="Unknown"),ISBLANK(R83))),"Missing Information", INDEX(Table15[Entire Service Line Classification], MATCH(SUMIFS(Table15[Unique ID],Table15[System-Owned Portion],E83,Table15[If Material Anything Other than "Lead" in Column E,Was Material Ever Previously Lead?],G83,Table15[Customer-Owned Portion],O83),Table15[Unique ID],0),0)))</f>
        <v/>
      </c>
    </row>
    <row r="84" spans="1:23" x14ac:dyDescent="0.25">
      <c r="A84" s="3"/>
      <c r="B84" s="138"/>
      <c r="C84" s="30"/>
      <c r="D84" s="139"/>
      <c r="E84" s="190"/>
      <c r="F84" s="30"/>
      <c r="G84" s="80"/>
      <c r="H84" s="30"/>
      <c r="I84" s="187"/>
      <c r="J84" s="80"/>
      <c r="K84" s="30"/>
      <c r="L84" s="30"/>
      <c r="M84" s="153"/>
      <c r="N84" s="31"/>
      <c r="O84" s="190"/>
      <c r="P84" s="30"/>
      <c r="Q84" s="187"/>
      <c r="R84" s="80"/>
      <c r="S84" s="30"/>
      <c r="T84" s="30"/>
      <c r="U84" s="153"/>
      <c r="V84" s="31"/>
      <c r="W84" s="134" t="str" cm="1">
        <f t="array" ref="W84">IF(SUM(LEN(B84:V84))=0,"",IF(OR(OR(ISBLANK(F84),SUM(LEN(C84),LEN(D84))=0),AND(NOT(E84="Unknown"),ISBLANK(J84)),AND(NOT(O84="Unknown"),ISBLANK(R84))),"Missing Information", INDEX(Table15[Entire Service Line Classification], MATCH(SUMIFS(Table15[Unique ID],Table15[System-Owned Portion],E84,Table15[If Material Anything Other than "Lead" in Column E,Was Material Ever Previously Lead?],G84,Table15[Customer-Owned Portion],O84),Table15[Unique ID],0),0)))</f>
        <v/>
      </c>
    </row>
    <row r="85" spans="1:23" x14ac:dyDescent="0.25">
      <c r="A85" s="3"/>
      <c r="B85" s="138"/>
      <c r="C85" s="30"/>
      <c r="D85" s="139"/>
      <c r="E85" s="190"/>
      <c r="F85" s="30"/>
      <c r="G85" s="80"/>
      <c r="H85" s="30"/>
      <c r="I85" s="187"/>
      <c r="J85" s="80"/>
      <c r="K85" s="30"/>
      <c r="L85" s="30"/>
      <c r="M85" s="153"/>
      <c r="N85" s="31"/>
      <c r="O85" s="190"/>
      <c r="P85" s="30"/>
      <c r="Q85" s="187"/>
      <c r="R85" s="80"/>
      <c r="S85" s="30"/>
      <c r="T85" s="30"/>
      <c r="U85" s="153"/>
      <c r="V85" s="31"/>
      <c r="W85" s="134" t="str" cm="1">
        <f t="array" ref="W85">IF(SUM(LEN(B85:V85))=0,"",IF(OR(OR(ISBLANK(F85),SUM(LEN(C85),LEN(D85))=0),AND(NOT(E85="Unknown"),ISBLANK(J85)),AND(NOT(O85="Unknown"),ISBLANK(R85))),"Missing Information", INDEX(Table15[Entire Service Line Classification], MATCH(SUMIFS(Table15[Unique ID],Table15[System-Owned Portion],E85,Table15[If Material Anything Other than "Lead" in Column E,Was Material Ever Previously Lead?],G85,Table15[Customer-Owned Portion],O85),Table15[Unique ID],0),0)))</f>
        <v/>
      </c>
    </row>
    <row r="86" spans="1:23" x14ac:dyDescent="0.25">
      <c r="A86" s="3"/>
      <c r="B86" s="138"/>
      <c r="C86" s="30"/>
      <c r="D86" s="139"/>
      <c r="E86" s="190"/>
      <c r="F86" s="30"/>
      <c r="G86" s="80"/>
      <c r="H86" s="30"/>
      <c r="I86" s="187"/>
      <c r="J86" s="80"/>
      <c r="K86" s="30"/>
      <c r="L86" s="30"/>
      <c r="M86" s="153"/>
      <c r="N86" s="31"/>
      <c r="O86" s="190"/>
      <c r="P86" s="30"/>
      <c r="Q86" s="187"/>
      <c r="R86" s="80"/>
      <c r="S86" s="30"/>
      <c r="T86" s="30"/>
      <c r="U86" s="153"/>
      <c r="V86" s="31"/>
      <c r="W86" s="134" t="str" cm="1">
        <f t="array" ref="W86">IF(SUM(LEN(B86:V86))=0,"",IF(OR(OR(ISBLANK(F86),SUM(LEN(C86),LEN(D86))=0),AND(NOT(E86="Unknown"),ISBLANK(J86)),AND(NOT(O86="Unknown"),ISBLANK(R86))),"Missing Information", INDEX(Table15[Entire Service Line Classification], MATCH(SUMIFS(Table15[Unique ID],Table15[System-Owned Portion],E86,Table15[If Material Anything Other than "Lead" in Column E,Was Material Ever Previously Lead?],G86,Table15[Customer-Owned Portion],O86),Table15[Unique ID],0),0)))</f>
        <v/>
      </c>
    </row>
    <row r="87" spans="1:23" x14ac:dyDescent="0.25">
      <c r="A87" s="3"/>
      <c r="B87" s="138"/>
      <c r="C87" s="30"/>
      <c r="D87" s="139"/>
      <c r="E87" s="190"/>
      <c r="F87" s="30"/>
      <c r="G87" s="80"/>
      <c r="H87" s="30"/>
      <c r="I87" s="187"/>
      <c r="J87" s="80"/>
      <c r="K87" s="30"/>
      <c r="L87" s="30"/>
      <c r="M87" s="153"/>
      <c r="N87" s="31"/>
      <c r="O87" s="190"/>
      <c r="P87" s="30"/>
      <c r="Q87" s="187"/>
      <c r="R87" s="80"/>
      <c r="S87" s="30"/>
      <c r="T87" s="30"/>
      <c r="U87" s="153"/>
      <c r="V87" s="31"/>
      <c r="W87" s="134" t="str" cm="1">
        <f t="array" ref="W87">IF(SUM(LEN(B87:V87))=0,"",IF(OR(OR(ISBLANK(F87),SUM(LEN(C87),LEN(D87))=0),AND(NOT(E87="Unknown"),ISBLANK(J87)),AND(NOT(O87="Unknown"),ISBLANK(R87))),"Missing Information", INDEX(Table15[Entire Service Line Classification], MATCH(SUMIFS(Table15[Unique ID],Table15[System-Owned Portion],E87,Table15[If Material Anything Other than "Lead" in Column E,Was Material Ever Previously Lead?],G87,Table15[Customer-Owned Portion],O87),Table15[Unique ID],0),0)))</f>
        <v/>
      </c>
    </row>
    <row r="88" spans="1:23" x14ac:dyDescent="0.25">
      <c r="A88" s="3"/>
      <c r="B88" s="138"/>
      <c r="C88" s="30"/>
      <c r="D88" s="139"/>
      <c r="E88" s="190"/>
      <c r="F88" s="30"/>
      <c r="G88" s="80"/>
      <c r="H88" s="30"/>
      <c r="I88" s="187"/>
      <c r="J88" s="80"/>
      <c r="K88" s="30"/>
      <c r="L88" s="30"/>
      <c r="M88" s="153"/>
      <c r="N88" s="31"/>
      <c r="O88" s="190"/>
      <c r="P88" s="30"/>
      <c r="Q88" s="187"/>
      <c r="R88" s="80"/>
      <c r="S88" s="30"/>
      <c r="T88" s="30"/>
      <c r="U88" s="153"/>
      <c r="V88" s="31"/>
      <c r="W88" s="134" t="str" cm="1">
        <f t="array" ref="W88">IF(SUM(LEN(B88:V88))=0,"",IF(OR(OR(ISBLANK(F88),SUM(LEN(C88),LEN(D88))=0),AND(NOT(E88="Unknown"),ISBLANK(J88)),AND(NOT(O88="Unknown"),ISBLANK(R88))),"Missing Information", INDEX(Table15[Entire Service Line Classification], MATCH(SUMIFS(Table15[Unique ID],Table15[System-Owned Portion],E88,Table15[If Material Anything Other than "Lead" in Column E,Was Material Ever Previously Lead?],G88,Table15[Customer-Owned Portion],O88),Table15[Unique ID],0),0)))</f>
        <v/>
      </c>
    </row>
    <row r="89" spans="1:23" x14ac:dyDescent="0.25">
      <c r="A89" s="3"/>
      <c r="B89" s="138"/>
      <c r="C89" s="30"/>
      <c r="D89" s="139"/>
      <c r="E89" s="190"/>
      <c r="F89" s="30"/>
      <c r="G89" s="80"/>
      <c r="H89" s="30"/>
      <c r="I89" s="187"/>
      <c r="J89" s="80"/>
      <c r="K89" s="30"/>
      <c r="L89" s="30"/>
      <c r="M89" s="153"/>
      <c r="N89" s="31"/>
      <c r="O89" s="190"/>
      <c r="P89" s="30"/>
      <c r="Q89" s="187"/>
      <c r="R89" s="80"/>
      <c r="S89" s="30"/>
      <c r="T89" s="30"/>
      <c r="U89" s="153"/>
      <c r="V89" s="31"/>
      <c r="W89" s="134" t="str" cm="1">
        <f t="array" ref="W89">IF(SUM(LEN(B89:V89))=0,"",IF(OR(OR(ISBLANK(F89),SUM(LEN(C89),LEN(D89))=0),AND(NOT(E89="Unknown"),ISBLANK(J89)),AND(NOT(O89="Unknown"),ISBLANK(R89))),"Missing Information", INDEX(Table15[Entire Service Line Classification], MATCH(SUMIFS(Table15[Unique ID],Table15[System-Owned Portion],E89,Table15[If Material Anything Other than "Lead" in Column E,Was Material Ever Previously Lead?],G89,Table15[Customer-Owned Portion],O89),Table15[Unique ID],0),0)))</f>
        <v/>
      </c>
    </row>
    <row r="90" spans="1:23" x14ac:dyDescent="0.25">
      <c r="A90" s="3"/>
      <c r="B90" s="138"/>
      <c r="C90" s="30"/>
      <c r="D90" s="139"/>
      <c r="E90" s="190"/>
      <c r="F90" s="30"/>
      <c r="G90" s="80"/>
      <c r="H90" s="30"/>
      <c r="I90" s="187"/>
      <c r="J90" s="80"/>
      <c r="K90" s="30"/>
      <c r="L90" s="30"/>
      <c r="M90" s="153"/>
      <c r="N90" s="31"/>
      <c r="O90" s="190"/>
      <c r="P90" s="30"/>
      <c r="Q90" s="187"/>
      <c r="R90" s="80"/>
      <c r="S90" s="30"/>
      <c r="T90" s="30"/>
      <c r="U90" s="153"/>
      <c r="V90" s="31"/>
      <c r="W90" s="134" t="str" cm="1">
        <f t="array" ref="W90">IF(SUM(LEN(B90:V90))=0,"",IF(OR(OR(ISBLANK(F90),SUM(LEN(C90),LEN(D90))=0),AND(NOT(E90="Unknown"),ISBLANK(J90)),AND(NOT(O90="Unknown"),ISBLANK(R90))),"Missing Information", INDEX(Table15[Entire Service Line Classification], MATCH(SUMIFS(Table15[Unique ID],Table15[System-Owned Portion],E90,Table15[If Material Anything Other than "Lead" in Column E,Was Material Ever Previously Lead?],G90,Table15[Customer-Owned Portion],O90),Table15[Unique ID],0),0)))</f>
        <v/>
      </c>
    </row>
    <row r="91" spans="1:23" x14ac:dyDescent="0.25">
      <c r="A91" s="3"/>
      <c r="B91" s="138"/>
      <c r="C91" s="30"/>
      <c r="D91" s="139"/>
      <c r="E91" s="190"/>
      <c r="F91" s="30"/>
      <c r="G91" s="80"/>
      <c r="H91" s="30"/>
      <c r="I91" s="187"/>
      <c r="J91" s="80"/>
      <c r="K91" s="30"/>
      <c r="L91" s="30"/>
      <c r="M91" s="153"/>
      <c r="N91" s="31"/>
      <c r="O91" s="190"/>
      <c r="P91" s="30"/>
      <c r="Q91" s="187"/>
      <c r="R91" s="80"/>
      <c r="S91" s="30"/>
      <c r="T91" s="30"/>
      <c r="U91" s="153"/>
      <c r="V91" s="31"/>
      <c r="W91" s="134" t="str" cm="1">
        <f t="array" ref="W91">IF(SUM(LEN(B91:V91))=0,"",IF(OR(OR(ISBLANK(F91),SUM(LEN(C91),LEN(D91))=0),AND(NOT(E91="Unknown"),ISBLANK(J91)),AND(NOT(O91="Unknown"),ISBLANK(R91))),"Missing Information", INDEX(Table15[Entire Service Line Classification], MATCH(SUMIFS(Table15[Unique ID],Table15[System-Owned Portion],E91,Table15[If Material Anything Other than "Lead" in Column E,Was Material Ever Previously Lead?],G91,Table15[Customer-Owned Portion],O91),Table15[Unique ID],0),0)))</f>
        <v/>
      </c>
    </row>
    <row r="92" spans="1:23" x14ac:dyDescent="0.25">
      <c r="A92" s="3"/>
      <c r="B92" s="138"/>
      <c r="C92" s="30"/>
      <c r="D92" s="139"/>
      <c r="E92" s="190"/>
      <c r="F92" s="30"/>
      <c r="G92" s="80"/>
      <c r="H92" s="30"/>
      <c r="I92" s="187"/>
      <c r="J92" s="80"/>
      <c r="K92" s="30"/>
      <c r="L92" s="30"/>
      <c r="M92" s="153"/>
      <c r="N92" s="31"/>
      <c r="O92" s="190"/>
      <c r="P92" s="30"/>
      <c r="Q92" s="187"/>
      <c r="R92" s="80"/>
      <c r="S92" s="30"/>
      <c r="T92" s="30"/>
      <c r="U92" s="153"/>
      <c r="V92" s="31"/>
      <c r="W92" s="134" t="str" cm="1">
        <f t="array" ref="W92">IF(SUM(LEN(B92:V92))=0,"",IF(OR(OR(ISBLANK(F92),SUM(LEN(C92),LEN(D92))=0),AND(NOT(E92="Unknown"),ISBLANK(J92)),AND(NOT(O92="Unknown"),ISBLANK(R92))),"Missing Information", INDEX(Table15[Entire Service Line Classification], MATCH(SUMIFS(Table15[Unique ID],Table15[System-Owned Portion],E92,Table15[If Material Anything Other than "Lead" in Column E,Was Material Ever Previously Lead?],G92,Table15[Customer-Owned Portion],O92),Table15[Unique ID],0),0)))</f>
        <v/>
      </c>
    </row>
    <row r="93" spans="1:23" x14ac:dyDescent="0.25">
      <c r="A93" s="3"/>
      <c r="B93" s="138"/>
      <c r="C93" s="30"/>
      <c r="D93" s="139"/>
      <c r="E93" s="190"/>
      <c r="F93" s="30"/>
      <c r="G93" s="80"/>
      <c r="H93" s="30"/>
      <c r="I93" s="187"/>
      <c r="J93" s="80"/>
      <c r="K93" s="30"/>
      <c r="L93" s="30"/>
      <c r="M93" s="153"/>
      <c r="N93" s="31"/>
      <c r="O93" s="190"/>
      <c r="P93" s="30"/>
      <c r="Q93" s="187"/>
      <c r="R93" s="80"/>
      <c r="S93" s="30"/>
      <c r="T93" s="30"/>
      <c r="U93" s="153"/>
      <c r="V93" s="31"/>
      <c r="W93" s="134" t="str" cm="1">
        <f t="array" ref="W93">IF(SUM(LEN(B93:V93))=0,"",IF(OR(OR(ISBLANK(F93),SUM(LEN(C93),LEN(D93))=0),AND(NOT(E93="Unknown"),ISBLANK(J93)),AND(NOT(O93="Unknown"),ISBLANK(R93))),"Missing Information", INDEX(Table15[Entire Service Line Classification], MATCH(SUMIFS(Table15[Unique ID],Table15[System-Owned Portion],E93,Table15[If Material Anything Other than "Lead" in Column E,Was Material Ever Previously Lead?],G93,Table15[Customer-Owned Portion],O93),Table15[Unique ID],0),0)))</f>
        <v/>
      </c>
    </row>
    <row r="94" spans="1:23" x14ac:dyDescent="0.25">
      <c r="A94" s="3"/>
      <c r="B94" s="138"/>
      <c r="C94" s="30"/>
      <c r="D94" s="139"/>
      <c r="E94" s="190"/>
      <c r="F94" s="30"/>
      <c r="G94" s="80"/>
      <c r="H94" s="30"/>
      <c r="I94" s="187"/>
      <c r="J94" s="80"/>
      <c r="K94" s="30"/>
      <c r="L94" s="30"/>
      <c r="M94" s="153"/>
      <c r="N94" s="31"/>
      <c r="O94" s="190"/>
      <c r="P94" s="30"/>
      <c r="Q94" s="187"/>
      <c r="R94" s="80"/>
      <c r="S94" s="30"/>
      <c r="T94" s="30"/>
      <c r="U94" s="153"/>
      <c r="V94" s="31"/>
      <c r="W94" s="134" t="str" cm="1">
        <f t="array" ref="W94">IF(SUM(LEN(B94:V94))=0,"",IF(OR(OR(ISBLANK(F94),SUM(LEN(C94),LEN(D94))=0),AND(NOT(E94="Unknown"),ISBLANK(J94)),AND(NOT(O94="Unknown"),ISBLANK(R94))),"Missing Information", INDEX(Table15[Entire Service Line Classification], MATCH(SUMIFS(Table15[Unique ID],Table15[System-Owned Portion],E94,Table15[If Material Anything Other than "Lead" in Column E,Was Material Ever Previously Lead?],G94,Table15[Customer-Owned Portion],O94),Table15[Unique ID],0),0)))</f>
        <v/>
      </c>
    </row>
    <row r="95" spans="1:23" x14ac:dyDescent="0.25">
      <c r="A95" s="3"/>
      <c r="B95" s="138"/>
      <c r="C95" s="30"/>
      <c r="D95" s="139"/>
      <c r="E95" s="190"/>
      <c r="F95" s="30"/>
      <c r="G95" s="80"/>
      <c r="H95" s="30"/>
      <c r="I95" s="187"/>
      <c r="J95" s="80"/>
      <c r="K95" s="30"/>
      <c r="L95" s="30"/>
      <c r="M95" s="153"/>
      <c r="N95" s="31"/>
      <c r="O95" s="190"/>
      <c r="P95" s="30"/>
      <c r="Q95" s="187"/>
      <c r="R95" s="80"/>
      <c r="S95" s="30"/>
      <c r="T95" s="30"/>
      <c r="U95" s="153"/>
      <c r="V95" s="31"/>
      <c r="W95" s="134" t="str" cm="1">
        <f t="array" ref="W95">IF(SUM(LEN(B95:V95))=0,"",IF(OR(OR(ISBLANK(F95),SUM(LEN(C95),LEN(D95))=0),AND(NOT(E95="Unknown"),ISBLANK(J95)),AND(NOT(O95="Unknown"),ISBLANK(R95))),"Missing Information", INDEX(Table15[Entire Service Line Classification], MATCH(SUMIFS(Table15[Unique ID],Table15[System-Owned Portion],E95,Table15[If Material Anything Other than "Lead" in Column E,Was Material Ever Previously Lead?],G95,Table15[Customer-Owned Portion],O95),Table15[Unique ID],0),0)))</f>
        <v/>
      </c>
    </row>
    <row r="96" spans="1:23" x14ac:dyDescent="0.25">
      <c r="A96" s="3"/>
      <c r="B96" s="138"/>
      <c r="C96" s="30"/>
      <c r="D96" s="139"/>
      <c r="E96" s="190"/>
      <c r="F96" s="30"/>
      <c r="G96" s="80"/>
      <c r="H96" s="30"/>
      <c r="I96" s="187"/>
      <c r="J96" s="80"/>
      <c r="K96" s="30"/>
      <c r="L96" s="30"/>
      <c r="M96" s="153"/>
      <c r="N96" s="31"/>
      <c r="O96" s="190"/>
      <c r="P96" s="30"/>
      <c r="Q96" s="187"/>
      <c r="R96" s="80"/>
      <c r="S96" s="30"/>
      <c r="T96" s="30"/>
      <c r="U96" s="153"/>
      <c r="V96" s="31"/>
      <c r="W96" s="134" t="str" cm="1">
        <f t="array" ref="W96">IF(SUM(LEN(B96:V96))=0,"",IF(OR(OR(ISBLANK(F96),SUM(LEN(C96),LEN(D96))=0),AND(NOT(E96="Unknown"),ISBLANK(J96)),AND(NOT(O96="Unknown"),ISBLANK(R96))),"Missing Information", INDEX(Table15[Entire Service Line Classification], MATCH(SUMIFS(Table15[Unique ID],Table15[System-Owned Portion],E96,Table15[If Material Anything Other than "Lead" in Column E,Was Material Ever Previously Lead?],G96,Table15[Customer-Owned Portion],O96),Table15[Unique ID],0),0)))</f>
        <v/>
      </c>
    </row>
    <row r="97" spans="1:23" x14ac:dyDescent="0.25">
      <c r="A97" s="3"/>
      <c r="B97" s="138"/>
      <c r="C97" s="30"/>
      <c r="D97" s="139"/>
      <c r="E97" s="190"/>
      <c r="F97" s="30"/>
      <c r="G97" s="80"/>
      <c r="H97" s="30"/>
      <c r="I97" s="187"/>
      <c r="J97" s="80"/>
      <c r="K97" s="30"/>
      <c r="L97" s="30"/>
      <c r="M97" s="153"/>
      <c r="N97" s="31"/>
      <c r="O97" s="190"/>
      <c r="P97" s="30"/>
      <c r="Q97" s="187"/>
      <c r="R97" s="80"/>
      <c r="S97" s="30"/>
      <c r="T97" s="30"/>
      <c r="U97" s="153"/>
      <c r="V97" s="31"/>
      <c r="W97" s="134" t="str" cm="1">
        <f t="array" ref="W97">IF(SUM(LEN(B97:V97))=0,"",IF(OR(OR(ISBLANK(F97),SUM(LEN(C97),LEN(D97))=0),AND(NOT(E97="Unknown"),ISBLANK(J97)),AND(NOT(O97="Unknown"),ISBLANK(R97))),"Missing Information", INDEX(Table15[Entire Service Line Classification], MATCH(SUMIFS(Table15[Unique ID],Table15[System-Owned Portion],E97,Table15[If Material Anything Other than "Lead" in Column E,Was Material Ever Previously Lead?],G97,Table15[Customer-Owned Portion],O97),Table15[Unique ID],0),0)))</f>
        <v/>
      </c>
    </row>
    <row r="98" spans="1:23" x14ac:dyDescent="0.25">
      <c r="A98" s="3"/>
      <c r="B98" s="138"/>
      <c r="C98" s="30"/>
      <c r="D98" s="139"/>
      <c r="E98" s="190"/>
      <c r="F98" s="30"/>
      <c r="G98" s="80"/>
      <c r="H98" s="30"/>
      <c r="I98" s="187"/>
      <c r="J98" s="80"/>
      <c r="K98" s="30"/>
      <c r="L98" s="30"/>
      <c r="M98" s="153"/>
      <c r="N98" s="31"/>
      <c r="O98" s="190"/>
      <c r="P98" s="30"/>
      <c r="Q98" s="187"/>
      <c r="R98" s="80"/>
      <c r="S98" s="30"/>
      <c r="T98" s="30"/>
      <c r="U98" s="153"/>
      <c r="V98" s="31"/>
      <c r="W98" s="134" t="str" cm="1">
        <f t="array" ref="W98">IF(SUM(LEN(B98:V98))=0,"",IF(OR(OR(ISBLANK(F98),SUM(LEN(C98),LEN(D98))=0),AND(NOT(E98="Unknown"),ISBLANK(J98)),AND(NOT(O98="Unknown"),ISBLANK(R98))),"Missing Information", INDEX(Table15[Entire Service Line Classification], MATCH(SUMIFS(Table15[Unique ID],Table15[System-Owned Portion],E98,Table15[If Material Anything Other than "Lead" in Column E,Was Material Ever Previously Lead?],G98,Table15[Customer-Owned Portion],O98),Table15[Unique ID],0),0)))</f>
        <v/>
      </c>
    </row>
    <row r="99" spans="1:23" x14ac:dyDescent="0.25">
      <c r="A99" s="3"/>
      <c r="B99" s="138"/>
      <c r="C99" s="30"/>
      <c r="D99" s="139"/>
      <c r="E99" s="190"/>
      <c r="F99" s="30"/>
      <c r="G99" s="80"/>
      <c r="H99" s="30"/>
      <c r="I99" s="187"/>
      <c r="J99" s="80"/>
      <c r="K99" s="30"/>
      <c r="L99" s="30"/>
      <c r="M99" s="153"/>
      <c r="N99" s="31"/>
      <c r="O99" s="190"/>
      <c r="P99" s="30"/>
      <c r="Q99" s="187"/>
      <c r="R99" s="80"/>
      <c r="S99" s="30"/>
      <c r="T99" s="30"/>
      <c r="U99" s="153"/>
      <c r="V99" s="31"/>
      <c r="W99" s="134" t="str" cm="1">
        <f t="array" ref="W99">IF(SUM(LEN(B99:V99))=0,"",IF(OR(OR(ISBLANK(F99),SUM(LEN(C99),LEN(D99))=0),AND(NOT(E99="Unknown"),ISBLANK(J99)),AND(NOT(O99="Unknown"),ISBLANK(R99))),"Missing Information", INDEX(Table15[Entire Service Line Classification], MATCH(SUMIFS(Table15[Unique ID],Table15[System-Owned Portion],E99,Table15[If Material Anything Other than "Lead" in Column E,Was Material Ever Previously Lead?],G99,Table15[Customer-Owned Portion],O99),Table15[Unique ID],0),0)))</f>
        <v/>
      </c>
    </row>
    <row r="100" spans="1:23" x14ac:dyDescent="0.25">
      <c r="A100" s="3"/>
      <c r="B100" s="138"/>
      <c r="C100" s="30"/>
      <c r="D100" s="139"/>
      <c r="E100" s="190"/>
      <c r="F100" s="30"/>
      <c r="G100" s="80"/>
      <c r="H100" s="30"/>
      <c r="I100" s="187"/>
      <c r="J100" s="80"/>
      <c r="K100" s="30"/>
      <c r="L100" s="30"/>
      <c r="M100" s="153"/>
      <c r="N100" s="31"/>
      <c r="O100" s="190"/>
      <c r="P100" s="30"/>
      <c r="Q100" s="187"/>
      <c r="R100" s="80"/>
      <c r="S100" s="30"/>
      <c r="T100" s="30"/>
      <c r="U100" s="153"/>
      <c r="V100" s="31"/>
      <c r="W100" s="134" t="str" cm="1">
        <f t="array" ref="W100">IF(SUM(LEN(B100:V100))=0,"",IF(OR(OR(ISBLANK(F100),SUM(LEN(C100),LEN(D100))=0),AND(NOT(E100="Unknown"),ISBLANK(J100)),AND(NOT(O100="Unknown"),ISBLANK(R100))),"Missing Information", INDEX(Table15[Entire Service Line Classification], MATCH(SUMIFS(Table15[Unique ID],Table15[System-Owned Portion],E100,Table15[If Material Anything Other than "Lead" in Column E,Was Material Ever Previously Lead?],G100,Table15[Customer-Owned Portion],O100),Table15[Unique ID],0),0)))</f>
        <v/>
      </c>
    </row>
    <row r="101" spans="1:23" x14ac:dyDescent="0.25">
      <c r="A101" s="3"/>
      <c r="B101" s="138"/>
      <c r="C101" s="30"/>
      <c r="D101" s="139"/>
      <c r="E101" s="190"/>
      <c r="F101" s="30"/>
      <c r="G101" s="80"/>
      <c r="H101" s="30"/>
      <c r="I101" s="187"/>
      <c r="J101" s="80"/>
      <c r="K101" s="30"/>
      <c r="L101" s="30"/>
      <c r="M101" s="153"/>
      <c r="N101" s="31"/>
      <c r="O101" s="190"/>
      <c r="P101" s="30"/>
      <c r="Q101" s="187"/>
      <c r="R101" s="80"/>
      <c r="S101" s="30"/>
      <c r="T101" s="30"/>
      <c r="U101" s="153"/>
      <c r="V101" s="31"/>
      <c r="W101" s="134" t="str" cm="1">
        <f t="array" ref="W101">IF(SUM(LEN(B101:V101))=0,"",IF(OR(OR(ISBLANK(F101),SUM(LEN(C101),LEN(D101))=0),AND(NOT(E101="Unknown"),ISBLANK(J101)),AND(NOT(O101="Unknown"),ISBLANK(R101))),"Missing Information", INDEX(Table15[Entire Service Line Classification], MATCH(SUMIFS(Table15[Unique ID],Table15[System-Owned Portion],E101,Table15[If Material Anything Other than "Lead" in Column E,Was Material Ever Previously Lead?],G101,Table15[Customer-Owned Portion],O101),Table15[Unique ID],0),0)))</f>
        <v/>
      </c>
    </row>
    <row r="102" spans="1:23" x14ac:dyDescent="0.25">
      <c r="A102" s="3"/>
      <c r="B102" s="138"/>
      <c r="C102" s="30"/>
      <c r="D102" s="139"/>
      <c r="E102" s="190"/>
      <c r="F102" s="30"/>
      <c r="G102" s="80"/>
      <c r="H102" s="30"/>
      <c r="I102" s="187"/>
      <c r="J102" s="80"/>
      <c r="K102" s="30"/>
      <c r="L102" s="30"/>
      <c r="M102" s="153"/>
      <c r="N102" s="31"/>
      <c r="O102" s="190"/>
      <c r="P102" s="30"/>
      <c r="Q102" s="187"/>
      <c r="R102" s="80"/>
      <c r="S102" s="30"/>
      <c r="T102" s="30"/>
      <c r="U102" s="153"/>
      <c r="V102" s="31"/>
      <c r="W102" s="134" t="str" cm="1">
        <f t="array" ref="W102">IF(SUM(LEN(B102:V102))=0,"",IF(OR(OR(ISBLANK(F102),SUM(LEN(C102),LEN(D102))=0),AND(NOT(E102="Unknown"),ISBLANK(J102)),AND(NOT(O102="Unknown"),ISBLANK(R102))),"Missing Information", INDEX(Table15[Entire Service Line Classification], MATCH(SUMIFS(Table15[Unique ID],Table15[System-Owned Portion],E102,Table15[If Material Anything Other than "Lead" in Column E,Was Material Ever Previously Lead?],G102,Table15[Customer-Owned Portion],O102),Table15[Unique ID],0),0)))</f>
        <v/>
      </c>
    </row>
    <row r="103" spans="1:23" x14ac:dyDescent="0.25">
      <c r="A103" s="3"/>
      <c r="B103" s="138"/>
      <c r="C103" s="30"/>
      <c r="D103" s="139"/>
      <c r="E103" s="190"/>
      <c r="F103" s="30"/>
      <c r="G103" s="80"/>
      <c r="H103" s="30"/>
      <c r="I103" s="187"/>
      <c r="J103" s="80"/>
      <c r="K103" s="30"/>
      <c r="L103" s="30"/>
      <c r="M103" s="153"/>
      <c r="N103" s="31"/>
      <c r="O103" s="190"/>
      <c r="P103" s="30"/>
      <c r="Q103" s="187"/>
      <c r="R103" s="80"/>
      <c r="S103" s="30"/>
      <c r="T103" s="30"/>
      <c r="U103" s="153"/>
      <c r="V103" s="31"/>
      <c r="W103" s="134" t="str" cm="1">
        <f t="array" ref="W103">IF(SUM(LEN(B103:V103))=0,"",IF(OR(OR(ISBLANK(F103),SUM(LEN(C103),LEN(D103))=0),AND(NOT(E103="Unknown"),ISBLANK(J103)),AND(NOT(O103="Unknown"),ISBLANK(R103))),"Missing Information", INDEX(Table15[Entire Service Line Classification], MATCH(SUMIFS(Table15[Unique ID],Table15[System-Owned Portion],E103,Table15[If Material Anything Other than "Lead" in Column E,Was Material Ever Previously Lead?],G103,Table15[Customer-Owned Portion],O103),Table15[Unique ID],0),0)))</f>
        <v/>
      </c>
    </row>
    <row r="104" spans="1:23" x14ac:dyDescent="0.25">
      <c r="A104" s="3"/>
      <c r="B104" s="138"/>
      <c r="C104" s="30"/>
      <c r="D104" s="139"/>
      <c r="E104" s="190"/>
      <c r="F104" s="30"/>
      <c r="G104" s="80"/>
      <c r="H104" s="30"/>
      <c r="I104" s="187"/>
      <c r="J104" s="80"/>
      <c r="K104" s="30"/>
      <c r="L104" s="30"/>
      <c r="M104" s="153"/>
      <c r="N104" s="31"/>
      <c r="O104" s="190"/>
      <c r="P104" s="30"/>
      <c r="Q104" s="187"/>
      <c r="R104" s="80"/>
      <c r="S104" s="30"/>
      <c r="T104" s="30"/>
      <c r="U104" s="153"/>
      <c r="V104" s="31"/>
      <c r="W104" s="134" t="str" cm="1">
        <f t="array" ref="W104">IF(SUM(LEN(B104:V104))=0,"",IF(OR(OR(ISBLANK(F104),SUM(LEN(C104),LEN(D104))=0),AND(NOT(E104="Unknown"),ISBLANK(J104)),AND(NOT(O104="Unknown"),ISBLANK(R104))),"Missing Information", INDEX(Table15[Entire Service Line Classification], MATCH(SUMIFS(Table15[Unique ID],Table15[System-Owned Portion],E104,Table15[If Material Anything Other than "Lead" in Column E,Was Material Ever Previously Lead?],G104,Table15[Customer-Owned Portion],O104),Table15[Unique ID],0),0)))</f>
        <v/>
      </c>
    </row>
    <row r="105" spans="1:23" x14ac:dyDescent="0.25">
      <c r="A105" s="3"/>
      <c r="B105" s="138"/>
      <c r="C105" s="30"/>
      <c r="D105" s="139"/>
      <c r="E105" s="190"/>
      <c r="F105" s="30"/>
      <c r="G105" s="80"/>
      <c r="H105" s="30"/>
      <c r="I105" s="187"/>
      <c r="J105" s="80"/>
      <c r="K105" s="30"/>
      <c r="L105" s="30"/>
      <c r="M105" s="153"/>
      <c r="N105" s="31"/>
      <c r="O105" s="190"/>
      <c r="P105" s="30"/>
      <c r="Q105" s="187"/>
      <c r="R105" s="80"/>
      <c r="S105" s="30"/>
      <c r="T105" s="30"/>
      <c r="U105" s="153"/>
      <c r="V105" s="31"/>
      <c r="W105" s="134" t="str" cm="1">
        <f t="array" ref="W105">IF(SUM(LEN(B105:V105))=0,"",IF(OR(OR(ISBLANK(F105),SUM(LEN(C105),LEN(D105))=0),AND(NOT(E105="Unknown"),ISBLANK(J105)),AND(NOT(O105="Unknown"),ISBLANK(R105))),"Missing Information", INDEX(Table15[Entire Service Line Classification], MATCH(SUMIFS(Table15[Unique ID],Table15[System-Owned Portion],E105,Table15[If Material Anything Other than "Lead" in Column E,Was Material Ever Previously Lead?],G105,Table15[Customer-Owned Portion],O105),Table15[Unique ID],0),0)))</f>
        <v/>
      </c>
    </row>
    <row r="106" spans="1:23" x14ac:dyDescent="0.25">
      <c r="A106" s="3"/>
      <c r="B106" s="138"/>
      <c r="C106" s="30"/>
      <c r="D106" s="139"/>
      <c r="E106" s="190"/>
      <c r="F106" s="30"/>
      <c r="G106" s="80"/>
      <c r="H106" s="30"/>
      <c r="I106" s="187"/>
      <c r="J106" s="80"/>
      <c r="K106" s="30"/>
      <c r="L106" s="30"/>
      <c r="M106" s="153"/>
      <c r="N106" s="31"/>
      <c r="O106" s="190"/>
      <c r="P106" s="30"/>
      <c r="Q106" s="187"/>
      <c r="R106" s="80"/>
      <c r="S106" s="30"/>
      <c r="T106" s="30"/>
      <c r="U106" s="153"/>
      <c r="V106" s="31"/>
      <c r="W106" s="134" t="str" cm="1">
        <f t="array" ref="W106">IF(SUM(LEN(B106:V106))=0,"",IF(OR(OR(ISBLANK(F106),SUM(LEN(C106),LEN(D106))=0),AND(NOT(E106="Unknown"),ISBLANK(J106)),AND(NOT(O106="Unknown"),ISBLANK(R106))),"Missing Information", INDEX(Table15[Entire Service Line Classification], MATCH(SUMIFS(Table15[Unique ID],Table15[System-Owned Portion],E106,Table15[If Material Anything Other than "Lead" in Column E,Was Material Ever Previously Lead?],G106,Table15[Customer-Owned Portion],O106),Table15[Unique ID],0),0)))</f>
        <v/>
      </c>
    </row>
    <row r="107" spans="1:23" x14ac:dyDescent="0.25">
      <c r="A107" s="3"/>
      <c r="B107" s="138"/>
      <c r="C107" s="30"/>
      <c r="D107" s="139"/>
      <c r="E107" s="190"/>
      <c r="F107" s="30"/>
      <c r="G107" s="80"/>
      <c r="H107" s="30"/>
      <c r="I107" s="187"/>
      <c r="J107" s="80"/>
      <c r="K107" s="30"/>
      <c r="L107" s="30"/>
      <c r="M107" s="153"/>
      <c r="N107" s="31"/>
      <c r="O107" s="190"/>
      <c r="P107" s="30"/>
      <c r="Q107" s="187"/>
      <c r="R107" s="80"/>
      <c r="S107" s="30"/>
      <c r="T107" s="30"/>
      <c r="U107" s="153"/>
      <c r="V107" s="31"/>
      <c r="W107" s="134" t="str" cm="1">
        <f t="array" ref="W107">IF(SUM(LEN(B107:V107))=0,"",IF(OR(OR(ISBLANK(F107),SUM(LEN(C107),LEN(D107))=0),AND(NOT(E107="Unknown"),ISBLANK(J107)),AND(NOT(O107="Unknown"),ISBLANK(R107))),"Missing Information", INDEX(Table15[Entire Service Line Classification], MATCH(SUMIFS(Table15[Unique ID],Table15[System-Owned Portion],E107,Table15[If Material Anything Other than "Lead" in Column E,Was Material Ever Previously Lead?],G107,Table15[Customer-Owned Portion],O107),Table15[Unique ID],0),0)))</f>
        <v/>
      </c>
    </row>
  </sheetData>
  <sheetProtection formatCells="0" insertRows="0" deleteRows="0" sort="0" autoFilter="0"/>
  <autoFilter ref="B7:W107" xr:uid="{9C1E78B8-DE14-4FE2-A8A4-7001EAAD0F7E}"/>
  <mergeCells count="8">
    <mergeCell ref="P2:R2"/>
    <mergeCell ref="O6:V6"/>
    <mergeCell ref="B1:J1"/>
    <mergeCell ref="B6:D6"/>
    <mergeCell ref="B4:J4"/>
    <mergeCell ref="E2:J2"/>
    <mergeCell ref="E6:N6"/>
    <mergeCell ref="B2:D2"/>
  </mergeCells>
  <conditionalFormatting sqref="J7">
    <cfRule type="expression" dxfId="9" priority="30">
      <formula>"AND($G$10=""Yes"",$O$10)"</formula>
    </cfRule>
  </conditionalFormatting>
  <conditionalFormatting sqref="O8:O107">
    <cfRule type="expression" dxfId="8" priority="1">
      <formula>OR(AND($E8="Lead",$O8="Galvanized"), AND($E8="Unknown",$O8="Galvanized"))</formula>
    </cfRule>
    <cfRule type="expression" dxfId="7" priority="2">
      <formula>OR(AND($E8="Galvanized",$G8="Yes",$O8="Galvanized"), AND($E8="Galvanized",$G8="Don't know",$O8="Galvanized"), AND($E8="Galvanized",$G8="No",$O8="Galvanized Requiring Replacement"))</formula>
    </cfRule>
    <cfRule type="expression" dxfId="6" priority="3">
      <formula>OR(AND($E8="Non-lead - Plastic",$G8="No",$O8="Galvanized Requiring Replacement"), AND($E8="Non-lead - Copper",$G8="No",$O8="Galvanized Requiring Replacement"), AND($E8="Non-lead - Other",$G8="No",$O8="Galvanized Requiring Replacement"))</formula>
    </cfRule>
    <cfRule type="expression" dxfId="5" priority="4">
      <formula>OR(AND($E8="Non-lead - Plastic",$G8="Yes",$O8="Galvanized"), AND($E8="Non-lead - Copper",$G8="Yes",$O8="Galvanized"), AND($E8="Non-lead - Other",$G8="Yes",$O8="Galvanized"))</formula>
    </cfRule>
    <cfRule type="expression" dxfId="4" priority="5">
      <formula>OR(AND($E8="Non-lead - Plastic",$G8="Don't know",$O8="Galvanized"), AND($E8="Non-lead - Copper",$G8="Don't know",$O8="Galvanized"), AND($E8="Non-lead - Other",$G8="Don't know",$O8="Galvanized"))</formula>
    </cfRule>
  </conditionalFormatting>
  <conditionalFormatting sqref="W1:W6 W8:W107">
    <cfRule type="containsText" dxfId="3" priority="11" operator="containsText" text="Not Valid">
      <formula>NOT(ISERROR(SEARCH("Not Valid",W1)))</formula>
    </cfRule>
  </conditionalFormatting>
  <conditionalFormatting sqref="W8:W107">
    <cfRule type="containsText" dxfId="2" priority="12" operator="containsText" text="Missing Information">
      <formula>NOT(ISERROR(SEARCH("Missing Information",W8)))</formula>
    </cfRule>
  </conditionalFormatting>
  <conditionalFormatting sqref="X4:X5 W8:W107">
    <cfRule type="containsErrors" dxfId="1" priority="34">
      <formula>ISERROR(W4)</formula>
    </cfRule>
  </conditionalFormatting>
  <conditionalFormatting sqref="X4:X5">
    <cfRule type="cellIs" dxfId="0" priority="13" operator="greaterThan">
      <formula>0.5</formula>
    </cfRule>
  </conditionalFormatting>
  <dataValidations count="4">
    <dataValidation type="date" allowBlank="1" showInputMessage="1" showErrorMessage="1" error="Please enter a valid date in the format (MM/DD/YYYY)" sqref="M13 M8:M10 M16:M107" xr:uid="{8CE0CF09-692C-43ED-A41B-8C5B20B13440}">
      <formula1>1</formula1>
      <formula2>2958465</formula2>
    </dataValidation>
    <dataValidation type="date" allowBlank="1" showInputMessage="1" showErrorMessage="1" sqref="U13:U14 U9 U11 U16:U107" xr:uid="{0B71108F-80FF-41F6-9D8B-8EBE7E5373AF}">
      <formula1>1</formula1>
      <formula2>2958465</formula2>
    </dataValidation>
    <dataValidation allowBlank="1" showInputMessage="1" showErrorMessage="1" sqref="L1:L5 U12 U10 M11:M12 L7 U15 M14:M15 U8 T1:T5 T7" xr:uid="{51CC9474-9AA6-4587-AEB8-A21F3CDF6BF6}"/>
    <dataValidation type="decimal" allowBlank="1" showInputMessage="1" showErrorMessage="1" sqref="Q7:Q107 Q1:Q5 I1:I107" xr:uid="{D2DA8BE9-77A2-4574-8839-D74159C082EF}">
      <formula1>0</formula1>
      <formula2>36</formula2>
    </dataValidation>
  </dataValidations>
  <printOptions horizontalCentered="1"/>
  <pageMargins left="0.25" right="0.25" top="0.75" bottom="0.75" header="0.3" footer="0.3"/>
  <pageSetup fitToWidth="0" orientation="landscape" horizontalDpi="300" verticalDpi="300" r:id="rId1"/>
  <legacy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A6AED26-6E65-4CB4-A967-1FF726417F17}">
          <x14:formula1>
            <xm:f>'Form Lists'!$F$3:$F$4</xm:f>
          </x14:formula1>
          <xm:sqref>S8:S107 K8:K107</xm:sqref>
        </x14:dataValidation>
        <x14:dataValidation type="list" allowBlank="1" showInputMessage="1" showErrorMessage="1" xr:uid="{B3194DF0-EDAC-43E4-BF7A-4EE9D8776E6F}">
          <x14:formula1>
            <xm:f>Dropdowns!$D$5:$D$12</xm:f>
          </x14:formula1>
          <xm:sqref>T8:T107 L8:L107</xm:sqref>
        </x14:dataValidation>
        <x14:dataValidation type="list" allowBlank="1" showInputMessage="1" showErrorMessage="1" xr:uid="{0BF2BE8A-22B1-4E1B-950B-CD081FDB4F80}">
          <x14:formula1>
            <xm:f>'Form Lists'!$D$3:$D$5</xm:f>
          </x14:formula1>
          <xm:sqref>G8:G107</xm:sqref>
        </x14:dataValidation>
        <x14:dataValidation type="list" allowBlank="1" showInputMessage="1" showErrorMessage="1" xr:uid="{E5C1425C-69A0-48BA-B895-78C0A96DB250}">
          <x14:formula1>
            <xm:f>'Form Lists'!$B$3:$B$8</xm:f>
          </x14:formula1>
          <xm:sqref>E8:E107</xm:sqref>
        </x14:dataValidation>
        <x14:dataValidation type="list" allowBlank="1" showInputMessage="1" showErrorMessage="1" xr:uid="{9682FDD6-31C6-42ED-836E-1966129C5396}">
          <x14:formula1>
            <xm:f>'Form Lists'!$C$3:$C$9</xm:f>
          </x14:formula1>
          <xm:sqref>O7:O107</xm:sqref>
        </x14:dataValidation>
        <x14:dataValidation type="list" allowBlank="1" showInputMessage="1" showErrorMessage="1" xr:uid="{527AEA04-76B7-4F23-84E5-68A1C949C90C}">
          <x14:formula1>
            <xm:f>'Form Lists'!$I$3:$I$6</xm:f>
          </x14:formula1>
          <xm:sqref>F1:F2 F4 F7:F107</xm:sqref>
        </x14:dataValidation>
        <x14:dataValidation type="list" allowBlank="1" showInputMessage="1" showErrorMessage="1" xr:uid="{C53814D8-0758-4395-9B5A-E0F74F2383A4}">
          <x14:formula1>
            <xm:f>'Form Lists'!$E$3:$E$11</xm:f>
          </x14:formula1>
          <xm:sqref>J1:J2 J4 R8:R107 J8:J107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719580-431D-41B4-984F-27B9CF1FB058}">
  <sheetPr codeName="Sheet6">
    <pageSetUpPr fitToPage="1"/>
  </sheetPr>
  <dimension ref="A1:I44"/>
  <sheetViews>
    <sheetView topLeftCell="A10" zoomScaleNormal="100" workbookViewId="0">
      <selection activeCell="D25" sqref="D25"/>
    </sheetView>
  </sheetViews>
  <sheetFormatPr defaultColWidth="0" defaultRowHeight="15" x14ac:dyDescent="0.25"/>
  <cols>
    <col min="1" max="1" width="6.140625" style="3" customWidth="1"/>
    <col min="2" max="2" width="34.85546875" customWidth="1"/>
    <col min="3" max="3" width="26.140625" customWidth="1"/>
    <col min="4" max="4" width="27.85546875" customWidth="1"/>
    <col min="5" max="5" width="23.140625" customWidth="1"/>
    <col min="6" max="6" width="23.5703125" customWidth="1"/>
    <col min="7" max="7" width="6.140625" style="3" customWidth="1"/>
    <col min="8" max="8" width="0" style="6" hidden="1" customWidth="1"/>
    <col min="9" max="9" width="0" hidden="1" customWidth="1"/>
    <col min="10" max="16384" width="8.85546875" hidden="1"/>
  </cols>
  <sheetData>
    <row r="1" spans="1:8" x14ac:dyDescent="0.25">
      <c r="B1" s="3"/>
      <c r="C1" s="3"/>
      <c r="D1" s="3"/>
      <c r="E1" s="3"/>
      <c r="F1" s="3"/>
    </row>
    <row r="2" spans="1:8" ht="26.25" x14ac:dyDescent="0.4">
      <c r="B2" s="208" t="s">
        <v>0</v>
      </c>
      <c r="C2" s="209"/>
      <c r="D2" s="209"/>
      <c r="E2" s="209"/>
      <c r="F2" s="210"/>
    </row>
    <row r="3" spans="1:8" x14ac:dyDescent="0.25">
      <c r="B3" s="16" t="s">
        <v>13</v>
      </c>
      <c r="C3" s="230"/>
      <c r="D3" s="230"/>
      <c r="E3" s="230"/>
      <c r="F3" s="299"/>
    </row>
    <row r="4" spans="1:8" x14ac:dyDescent="0.25">
      <c r="B4" s="9"/>
      <c r="C4" s="3"/>
      <c r="D4" s="3"/>
      <c r="E4" s="3"/>
      <c r="F4" s="3"/>
    </row>
    <row r="5" spans="1:8" ht="74.45" customHeight="1" x14ac:dyDescent="0.25">
      <c r="B5" s="300" t="s">
        <v>226</v>
      </c>
      <c r="C5" s="300"/>
      <c r="D5" s="300"/>
      <c r="E5" s="300"/>
      <c r="F5" s="300"/>
    </row>
    <row r="6" spans="1:8" x14ac:dyDescent="0.25">
      <c r="B6" s="3"/>
      <c r="C6" s="3"/>
      <c r="D6" s="15"/>
      <c r="E6" s="15"/>
      <c r="F6" s="15"/>
    </row>
    <row r="7" spans="1:8" s="1" customFormat="1" ht="15.75" x14ac:dyDescent="0.25">
      <c r="A7" s="8"/>
      <c r="B7" s="227" t="s">
        <v>14</v>
      </c>
      <c r="C7" s="228"/>
      <c r="D7" s="228"/>
      <c r="E7" s="228"/>
      <c r="F7" s="229"/>
      <c r="G7" s="8"/>
      <c r="H7" s="11"/>
    </row>
    <row r="8" spans="1:8" s="1" customFormat="1" ht="15.6" customHeight="1" x14ac:dyDescent="0.25">
      <c r="A8" s="8"/>
      <c r="B8" s="303" t="s">
        <v>15</v>
      </c>
      <c r="C8" s="304"/>
      <c r="D8" s="312" t="s">
        <v>16</v>
      </c>
      <c r="E8" s="312"/>
      <c r="F8" s="313"/>
      <c r="G8" s="8"/>
      <c r="H8" s="11"/>
    </row>
    <row r="9" spans="1:8" s="1" customFormat="1" ht="28.5" customHeight="1" x14ac:dyDescent="0.25">
      <c r="A9" s="8"/>
      <c r="B9" s="212" t="s">
        <v>104</v>
      </c>
      <c r="C9" s="213"/>
      <c r="D9" s="314" t="s">
        <v>77</v>
      </c>
      <c r="E9" s="314"/>
      <c r="F9" s="315"/>
      <c r="G9" s="8"/>
      <c r="H9" s="11"/>
    </row>
    <row r="10" spans="1:8" s="1" customFormat="1" ht="17.45" customHeight="1" x14ac:dyDescent="0.25">
      <c r="A10" s="8"/>
      <c r="B10" s="246"/>
      <c r="C10" s="247"/>
      <c r="D10" s="247"/>
      <c r="E10" s="247"/>
      <c r="F10" s="248"/>
      <c r="G10" s="8"/>
      <c r="H10" s="11"/>
    </row>
    <row r="11" spans="1:8" s="1" customFormat="1" x14ac:dyDescent="0.25">
      <c r="A11" s="8"/>
      <c r="B11" s="309" t="s">
        <v>105</v>
      </c>
      <c r="C11" s="310"/>
      <c r="D11" s="310"/>
      <c r="E11" s="310"/>
      <c r="F11" s="311"/>
      <c r="G11" s="8"/>
      <c r="H11" s="11"/>
    </row>
    <row r="12" spans="1:8" s="1" customFormat="1" ht="36" customHeight="1" x14ac:dyDescent="0.25">
      <c r="A12" s="8"/>
      <c r="B12" s="246"/>
      <c r="C12" s="247"/>
      <c r="D12" s="247"/>
      <c r="E12" s="247"/>
      <c r="F12" s="248"/>
      <c r="G12" s="8"/>
      <c r="H12" s="11"/>
    </row>
    <row r="13" spans="1:8" s="1" customFormat="1" x14ac:dyDescent="0.25">
      <c r="A13" s="8"/>
      <c r="B13" s="301" t="s">
        <v>91</v>
      </c>
      <c r="C13" s="302"/>
      <c r="D13" s="316" t="s">
        <v>17</v>
      </c>
      <c r="E13" s="316"/>
      <c r="F13" s="317"/>
      <c r="G13" s="8"/>
      <c r="H13" s="11"/>
    </row>
    <row r="14" spans="1:8" s="1" customFormat="1" x14ac:dyDescent="0.25">
      <c r="A14" s="8"/>
      <c r="B14" s="17"/>
      <c r="C14" s="17"/>
      <c r="D14" s="18"/>
      <c r="E14" s="18"/>
      <c r="F14" s="19"/>
      <c r="G14" s="8"/>
      <c r="H14" s="11"/>
    </row>
    <row r="15" spans="1:8" s="1" customFormat="1" ht="15.75" x14ac:dyDescent="0.25">
      <c r="A15" s="8"/>
      <c r="B15" s="227" t="s">
        <v>18</v>
      </c>
      <c r="C15" s="228"/>
      <c r="D15" s="228"/>
      <c r="E15" s="228"/>
      <c r="F15" s="229"/>
      <c r="G15" s="8"/>
      <c r="H15" s="11"/>
    </row>
    <row r="16" spans="1:8" s="1" customFormat="1" ht="30.6" customHeight="1" x14ac:dyDescent="0.25">
      <c r="A16" s="8"/>
      <c r="B16" s="305" t="s">
        <v>106</v>
      </c>
      <c r="C16" s="306"/>
      <c r="D16" s="306"/>
      <c r="E16" s="306"/>
      <c r="F16" s="307"/>
      <c r="G16" s="8"/>
      <c r="H16" s="26"/>
    </row>
    <row r="17" spans="1:8" s="1" customFormat="1" ht="45" customHeight="1" x14ac:dyDescent="0.25">
      <c r="A17" s="8"/>
      <c r="B17" s="246"/>
      <c r="C17" s="247"/>
      <c r="D17" s="247"/>
      <c r="E17" s="247"/>
      <c r="F17" s="248"/>
      <c r="G17" s="8"/>
      <c r="H17" s="11"/>
    </row>
    <row r="18" spans="1:8" x14ac:dyDescent="0.25">
      <c r="B18" s="3"/>
      <c r="C18" s="3"/>
      <c r="D18" s="3"/>
      <c r="E18" s="3"/>
      <c r="F18" s="3"/>
    </row>
    <row r="19" spans="1:8" s="1" customFormat="1" ht="18" x14ac:dyDescent="0.25">
      <c r="A19" s="8"/>
      <c r="B19" s="227" t="s">
        <v>76</v>
      </c>
      <c r="C19" s="228"/>
      <c r="D19" s="228"/>
      <c r="E19" s="228"/>
      <c r="F19" s="229"/>
      <c r="G19" s="8"/>
      <c r="H19" s="11"/>
    </row>
    <row r="20" spans="1:8" s="1" customFormat="1" ht="50.25" customHeight="1" x14ac:dyDescent="0.25">
      <c r="A20" s="8"/>
      <c r="B20" s="308" t="s">
        <v>182</v>
      </c>
      <c r="C20" s="308"/>
      <c r="D20" s="308"/>
      <c r="E20" s="308"/>
      <c r="F20" s="308"/>
      <c r="G20" s="8"/>
      <c r="H20" s="11"/>
    </row>
    <row r="21" spans="1:8" s="1" customFormat="1" x14ac:dyDescent="0.25">
      <c r="A21" s="8"/>
      <c r="B21" s="41"/>
      <c r="C21" s="41"/>
      <c r="D21" s="41"/>
      <c r="E21" s="41"/>
      <c r="F21" s="41"/>
      <c r="G21" s="8"/>
      <c r="H21" s="11"/>
    </row>
    <row r="22" spans="1:8" s="1" customFormat="1" ht="18" customHeight="1" x14ac:dyDescent="0.25">
      <c r="A22" s="8"/>
      <c r="B22" s="44" t="s">
        <v>110</v>
      </c>
      <c r="C22" s="45"/>
      <c r="D22" s="45"/>
      <c r="F22" s="43"/>
      <c r="G22" s="8"/>
      <c r="H22" s="11"/>
    </row>
    <row r="23" spans="1:8" ht="44.45" customHeight="1" x14ac:dyDescent="0.25">
      <c r="B23" s="28" t="s">
        <v>19</v>
      </c>
      <c r="C23" s="28" t="s">
        <v>102</v>
      </c>
      <c r="D23" s="28" t="s">
        <v>103</v>
      </c>
      <c r="F23" s="42"/>
      <c r="H23"/>
    </row>
    <row r="24" spans="1:8" ht="19.5" customHeight="1" x14ac:dyDescent="0.25">
      <c r="B24" s="2" t="s">
        <v>4</v>
      </c>
      <c r="C24" s="182">
        <f>COUNTIF('3. Detailed Inventory '!$E$8:$E$107,"Lead")</f>
        <v>0</v>
      </c>
      <c r="D24" s="182">
        <f>COUNTIF('3. Detailed Inventory '!$O$8:$O$107,"Lead")</f>
        <v>0</v>
      </c>
      <c r="F24" s="6"/>
      <c r="H24"/>
    </row>
    <row r="25" spans="1:8" ht="18.600000000000001" customHeight="1" x14ac:dyDescent="0.25">
      <c r="B25" s="2" t="s">
        <v>44</v>
      </c>
      <c r="C25" s="182">
        <f>COUNTIF('3. Detailed Inventory '!$E$8:$E$107,"Galvanized")</f>
        <v>0</v>
      </c>
      <c r="D25" s="182">
        <f>COUNTIF('3. Detailed Inventory '!$O$8:$O$107,"Galvanized")</f>
        <v>0</v>
      </c>
      <c r="F25" s="6"/>
      <c r="H25"/>
    </row>
    <row r="26" spans="1:8" ht="18.600000000000001" customHeight="1" x14ac:dyDescent="0.25">
      <c r="B26" s="2" t="s">
        <v>5</v>
      </c>
      <c r="C26" s="182">
        <f>COUNTIF('3. Detailed Inventory '!$E$8:$E$107,"Galvanized Requiring Replacement")</f>
        <v>0</v>
      </c>
      <c r="D26" s="182">
        <f>COUNTIF('3. Detailed Inventory '!$O$8:$O$107,"Galvanized Requiring Replacement")</f>
        <v>0</v>
      </c>
      <c r="F26" s="6"/>
      <c r="H26"/>
    </row>
    <row r="27" spans="1:8" ht="18.600000000000001" customHeight="1" x14ac:dyDescent="0.25">
      <c r="B27" s="2" t="s">
        <v>45</v>
      </c>
      <c r="C27" s="182">
        <f>COUNTIF('3. Detailed Inventory '!$E$8:$E$107,"Non-Lead - Copper")</f>
        <v>0</v>
      </c>
      <c r="D27" s="182">
        <f>COUNTIF('3. Detailed Inventory '!$O$8:$O$107,"Non-Lead - Copper")</f>
        <v>0</v>
      </c>
      <c r="F27" s="6"/>
      <c r="H27"/>
    </row>
    <row r="28" spans="1:8" ht="18.600000000000001" customHeight="1" x14ac:dyDescent="0.25">
      <c r="B28" s="2" t="s">
        <v>37</v>
      </c>
      <c r="C28" s="182">
        <f>COUNTIF('3. Detailed Inventory '!$E$8:$E$107,"Non-Lead - Plastic")</f>
        <v>0</v>
      </c>
      <c r="D28" s="182">
        <f>COUNTIF('3. Detailed Inventory '!$O$8:$O$107,"Non-Lead - Plastic")</f>
        <v>0</v>
      </c>
      <c r="F28" s="6"/>
      <c r="H28"/>
    </row>
    <row r="29" spans="1:8" ht="17.45" customHeight="1" x14ac:dyDescent="0.25">
      <c r="B29" s="2" t="s">
        <v>112</v>
      </c>
      <c r="C29" s="182">
        <f>COUNTIF('3. Detailed Inventory '!$E$8:$E$107,"Non-Lead - Other")</f>
        <v>0</v>
      </c>
      <c r="D29" s="182">
        <f>COUNTIF('3. Detailed Inventory '!$O$8:$O$107,"Non-Lead - Other")</f>
        <v>0</v>
      </c>
      <c r="F29" s="6"/>
      <c r="H29"/>
    </row>
    <row r="30" spans="1:8" ht="18" customHeight="1" thickBot="1" x14ac:dyDescent="0.3">
      <c r="B30" s="48" t="s">
        <v>49</v>
      </c>
      <c r="C30" s="183">
        <f>COUNTIF('3. Detailed Inventory '!$E$8:$E$107,"Unknown")</f>
        <v>0</v>
      </c>
      <c r="D30" s="183">
        <f>COUNTIF('3. Detailed Inventory '!$O$8:$O$107,"Unknown")</f>
        <v>0</v>
      </c>
      <c r="F30" s="6"/>
      <c r="H30"/>
    </row>
    <row r="31" spans="1:8" ht="18" customHeight="1" thickTop="1" x14ac:dyDescent="0.25">
      <c r="B31" s="47" t="s">
        <v>23</v>
      </c>
      <c r="C31" s="177">
        <f>SUM(C24:C30)</f>
        <v>0</v>
      </c>
      <c r="D31" s="177">
        <f>SUM(D24:D30)</f>
        <v>0</v>
      </c>
      <c r="F31" s="46"/>
    </row>
    <row r="33" spans="2:6" ht="18.95" customHeight="1" thickBot="1" x14ac:dyDescent="0.3">
      <c r="B33" s="283" t="s">
        <v>111</v>
      </c>
      <c r="C33" s="284"/>
      <c r="D33" s="284"/>
      <c r="E33" s="284"/>
      <c r="F33" s="284"/>
    </row>
    <row r="34" spans="2:6" ht="47.1" customHeight="1" x14ac:dyDescent="0.25">
      <c r="B34" s="14" t="s">
        <v>19</v>
      </c>
      <c r="C34" s="285" t="s">
        <v>20</v>
      </c>
      <c r="D34" s="286"/>
      <c r="E34" s="285" t="s">
        <v>198</v>
      </c>
      <c r="F34" s="286"/>
    </row>
    <row r="35" spans="2:6" ht="36.950000000000003" customHeight="1" x14ac:dyDescent="0.25">
      <c r="B35" s="2" t="s">
        <v>4</v>
      </c>
      <c r="C35" s="289" t="s">
        <v>197</v>
      </c>
      <c r="D35" s="290"/>
      <c r="E35" s="287">
        <f>SUMIF('3. Detailed Inventory '!$W$8:$W$107,"lead")</f>
        <v>0</v>
      </c>
      <c r="F35" s="288"/>
    </row>
    <row r="36" spans="2:6" ht="60" customHeight="1" x14ac:dyDescent="0.25">
      <c r="B36" s="2" t="s">
        <v>21</v>
      </c>
      <c r="C36" s="289" t="s">
        <v>75</v>
      </c>
      <c r="D36" s="290"/>
      <c r="E36" s="287">
        <f>COUNTIF('3. Detailed Inventory '!$W$8:$W$107,"galvanized requiring replacement")</f>
        <v>0</v>
      </c>
      <c r="F36" s="288"/>
    </row>
    <row r="37" spans="2:6" ht="47.45" customHeight="1" x14ac:dyDescent="0.25">
      <c r="B37" s="2" t="s">
        <v>6</v>
      </c>
      <c r="C37" s="289" t="s">
        <v>22</v>
      </c>
      <c r="D37" s="290"/>
      <c r="E37" s="287">
        <f>COUNTIF('3. Detailed Inventory '!$W$8:$W$107,"non-lead")</f>
        <v>0</v>
      </c>
      <c r="F37" s="288"/>
    </row>
    <row r="38" spans="2:6" ht="63.6" customHeight="1" x14ac:dyDescent="0.25">
      <c r="B38" s="2" t="s">
        <v>7</v>
      </c>
      <c r="C38" s="289" t="s">
        <v>184</v>
      </c>
      <c r="D38" s="290"/>
      <c r="E38" s="287">
        <f>COUNTIF('3. Detailed Inventory '!$W$8:$W$107,"lead status unknown")</f>
        <v>0</v>
      </c>
      <c r="F38" s="288"/>
    </row>
    <row r="39" spans="2:6" ht="50.1" customHeight="1" thickBot="1" x14ac:dyDescent="0.3">
      <c r="B39" s="49" t="s">
        <v>113</v>
      </c>
      <c r="C39" s="294" t="s">
        <v>201</v>
      </c>
      <c r="D39" s="295"/>
      <c r="E39" s="279">
        <f>COUNTIF('3. Detailed Inventory '!$F$8:$F$107,"Yes")</f>
        <v>0</v>
      </c>
      <c r="F39" s="280"/>
    </row>
    <row r="40" spans="2:6" ht="21.95" customHeight="1" thickTop="1" x14ac:dyDescent="0.25">
      <c r="B40" s="291" t="s">
        <v>189</v>
      </c>
      <c r="C40" s="292"/>
      <c r="D40" s="293"/>
      <c r="E40" s="281">
        <f>SUM(E35:E38)</f>
        <v>0</v>
      </c>
      <c r="F40" s="282"/>
    </row>
    <row r="42" spans="2:6" x14ac:dyDescent="0.25">
      <c r="B42" s="29" t="s">
        <v>24</v>
      </c>
      <c r="C42" s="32"/>
      <c r="D42" s="32"/>
      <c r="E42" s="32"/>
      <c r="F42" s="33"/>
    </row>
    <row r="43" spans="2:6" ht="26.45" customHeight="1" x14ac:dyDescent="0.25">
      <c r="B43" s="276" t="s">
        <v>212</v>
      </c>
      <c r="C43" s="277"/>
      <c r="D43" s="277"/>
      <c r="E43" s="277"/>
      <c r="F43" s="278"/>
    </row>
    <row r="44" spans="2:6" ht="1.5" customHeight="1" x14ac:dyDescent="0.25">
      <c r="B44" s="296"/>
      <c r="C44" s="297"/>
      <c r="D44" s="297"/>
      <c r="E44" s="297"/>
      <c r="F44" s="298"/>
    </row>
  </sheetData>
  <sheetProtection algorithmName="SHA-512" hashValue="6GYG19/sDZzxbxGd64t8B1nRuN2a+ClfIbY3p0pgBJAstQwMqGftH4Mn50YNdEha+C/hig41/QxAYJCjxp+H/Q==" saltValue="/ZOovd+j8ml9LHywzJQ3tA==" spinCount="100000" sheet="1" objects="1" scenarios="1"/>
  <dataConsolidate/>
  <mergeCells count="35">
    <mergeCell ref="D9:F9"/>
    <mergeCell ref="D13:F13"/>
    <mergeCell ref="C35:D35"/>
    <mergeCell ref="C36:D36"/>
    <mergeCell ref="B12:F12"/>
    <mergeCell ref="B44:F44"/>
    <mergeCell ref="B2:F2"/>
    <mergeCell ref="B7:F7"/>
    <mergeCell ref="C3:F3"/>
    <mergeCell ref="B5:F5"/>
    <mergeCell ref="B19:F19"/>
    <mergeCell ref="B15:F15"/>
    <mergeCell ref="B13:C13"/>
    <mergeCell ref="B8:C8"/>
    <mergeCell ref="B16:F16"/>
    <mergeCell ref="B17:F17"/>
    <mergeCell ref="B20:F20"/>
    <mergeCell ref="B9:C9"/>
    <mergeCell ref="B10:F10"/>
    <mergeCell ref="B11:F11"/>
    <mergeCell ref="D8:F8"/>
    <mergeCell ref="B43:F43"/>
    <mergeCell ref="E39:F39"/>
    <mergeCell ref="E40:F40"/>
    <mergeCell ref="B33:F33"/>
    <mergeCell ref="E34:F34"/>
    <mergeCell ref="E35:F35"/>
    <mergeCell ref="E36:F36"/>
    <mergeCell ref="E37:F37"/>
    <mergeCell ref="E38:F38"/>
    <mergeCell ref="C38:D38"/>
    <mergeCell ref="B40:D40"/>
    <mergeCell ref="C39:D39"/>
    <mergeCell ref="C34:D34"/>
    <mergeCell ref="C37:D37"/>
  </mergeCells>
  <dataValidations count="2">
    <dataValidation type="list" allowBlank="1" showInputMessage="1" showErrorMessage="1" sqref="D8:F8" xr:uid="{2D2EF23A-8D97-4521-9CDA-F9AE2783B488}">
      <formula1>"Select One, Initial Inventory, Inventory Update"</formula1>
    </dataValidation>
    <dataValidation type="list" allowBlank="1" showInputMessage="1" showErrorMessage="1" sqref="D13:E14" xr:uid="{2E323F86-BFD3-4138-BCB4-07EF4A6110EF}">
      <formula1>"Select ""Yes"" or ""No"" or ""Don't Know"" , Yes, No, Don't Know"</formula1>
    </dataValidation>
  </dataValidations>
  <printOptions horizontalCentered="1"/>
  <pageMargins left="0.25" right="0.25" top="0.75" bottom="0.75" header="0.3" footer="0.3"/>
  <pageSetup scale="73" fitToHeight="0" orientation="portrait" horizontalDpi="300" verticalDpi="300" r:id="rId1"/>
  <colBreaks count="1" manualBreakCount="1">
    <brk id="7" max="1048575" man="1"/>
  </colBreaks>
  <extLst>
    <ext xmlns:x14="http://schemas.microsoft.com/office/spreadsheetml/2009/9/main" uri="{CCE6A557-97BC-4b89-ADB6-D9C93CAAB3DF}">
      <x14:dataValidations xmlns:xm="http://schemas.microsoft.com/office/excel/2006/main" count="1">
        <x14:dataValidation type="list" showInputMessage="1" showErrorMessage="1" xr:uid="{FF8E0737-745C-4DBB-8D07-2059E4300AEC}">
          <x14:formula1>
            <xm:f>Dropdowns!$B$5:$B$9</xm:f>
          </x14:formula1>
          <xm:sqref>D9:F9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8BBCC2-1186-43BC-AE88-EF0DDD5610A8}">
  <sheetPr codeName="Sheet7">
    <pageSetUpPr fitToPage="1"/>
  </sheetPr>
  <dimension ref="A1:L31"/>
  <sheetViews>
    <sheetView zoomScaleNormal="100" zoomScaleSheetLayoutView="90" workbookViewId="0">
      <selection activeCell="C3" sqref="C3:D3"/>
    </sheetView>
  </sheetViews>
  <sheetFormatPr defaultColWidth="0" defaultRowHeight="15" x14ac:dyDescent="0.25"/>
  <cols>
    <col min="1" max="1" width="6.140625" style="3" customWidth="1"/>
    <col min="2" max="4" width="43.140625" customWidth="1"/>
    <col min="5" max="5" width="6.140625" style="3" customWidth="1"/>
    <col min="6" max="12" width="0" hidden="1" customWidth="1"/>
    <col min="13" max="16384" width="8.85546875" hidden="1"/>
  </cols>
  <sheetData>
    <row r="1" spans="2:12" x14ac:dyDescent="0.25">
      <c r="B1" s="3"/>
      <c r="C1" s="3"/>
      <c r="D1" s="3"/>
      <c r="F1" s="6"/>
    </row>
    <row r="2" spans="2:12" ht="26.25" x14ac:dyDescent="0.4">
      <c r="B2" s="323" t="s">
        <v>153</v>
      </c>
      <c r="C2" s="323"/>
      <c r="D2" s="323"/>
      <c r="F2" s="6"/>
    </row>
    <row r="3" spans="2:12" x14ac:dyDescent="0.25">
      <c r="B3" s="16" t="s">
        <v>13</v>
      </c>
      <c r="C3" s="326"/>
      <c r="D3" s="326"/>
      <c r="E3" s="10"/>
      <c r="F3" s="6"/>
    </row>
    <row r="4" spans="2:12" x14ac:dyDescent="0.25">
      <c r="B4" s="9"/>
      <c r="C4" s="9"/>
      <c r="D4" s="9"/>
      <c r="E4" s="9"/>
    </row>
    <row r="5" spans="2:12" x14ac:dyDescent="0.25">
      <c r="B5" s="324" t="s">
        <v>196</v>
      </c>
      <c r="C5" s="324"/>
      <c r="D5" s="324"/>
      <c r="F5" s="72"/>
      <c r="G5" s="72"/>
      <c r="H5" s="72"/>
      <c r="I5" s="72"/>
      <c r="J5" s="72"/>
      <c r="K5" s="72"/>
      <c r="L5" s="72"/>
    </row>
    <row r="6" spans="2:12" x14ac:dyDescent="0.25">
      <c r="B6" s="75"/>
      <c r="C6" s="75"/>
      <c r="D6" s="75"/>
      <c r="E6" s="75"/>
    </row>
    <row r="7" spans="2:12" x14ac:dyDescent="0.25">
      <c r="B7" s="318" t="s">
        <v>152</v>
      </c>
      <c r="C7" s="319"/>
      <c r="D7" s="325"/>
      <c r="E7" s="75"/>
    </row>
    <row r="8" spans="2:12" x14ac:dyDescent="0.25">
      <c r="B8" s="178" t="s">
        <v>151</v>
      </c>
      <c r="C8" s="17"/>
      <c r="D8" s="78"/>
      <c r="E8" s="75"/>
      <c r="F8" s="54"/>
    </row>
    <row r="9" spans="2:12" x14ac:dyDescent="0.25">
      <c r="B9" s="178" t="s">
        <v>150</v>
      </c>
      <c r="C9" s="17"/>
      <c r="D9" s="78"/>
      <c r="E9" s="75"/>
      <c r="F9" s="54"/>
    </row>
    <row r="10" spans="2:12" x14ac:dyDescent="0.25">
      <c r="B10" s="178" t="s">
        <v>149</v>
      </c>
      <c r="C10" s="17"/>
      <c r="D10" s="78"/>
      <c r="E10" s="75"/>
      <c r="F10" s="54"/>
    </row>
    <row r="11" spans="2:12" x14ac:dyDescent="0.25">
      <c r="B11" s="178" t="s">
        <v>148</v>
      </c>
      <c r="C11" s="17"/>
      <c r="D11" s="78"/>
      <c r="E11" s="75"/>
      <c r="F11" s="54"/>
    </row>
    <row r="12" spans="2:12" x14ac:dyDescent="0.25">
      <c r="B12" s="178" t="s">
        <v>147</v>
      </c>
      <c r="C12" s="17"/>
      <c r="D12" s="78"/>
      <c r="E12" s="75"/>
      <c r="F12" s="54"/>
    </row>
    <row r="13" spans="2:12" x14ac:dyDescent="0.25">
      <c r="B13" s="178" t="s">
        <v>146</v>
      </c>
      <c r="C13" s="17"/>
      <c r="D13" s="78"/>
      <c r="E13" s="75"/>
      <c r="F13" s="54"/>
    </row>
    <row r="14" spans="2:12" x14ac:dyDescent="0.25">
      <c r="B14" s="178" t="s">
        <v>145</v>
      </c>
      <c r="C14" s="53"/>
      <c r="D14" s="55"/>
      <c r="E14" s="75"/>
      <c r="F14" s="54"/>
    </row>
    <row r="15" spans="2:12" x14ac:dyDescent="0.25">
      <c r="B15" s="320" t="s">
        <v>134</v>
      </c>
      <c r="C15" s="321"/>
      <c r="D15" s="322"/>
      <c r="F15" s="54"/>
    </row>
    <row r="16" spans="2:12" ht="50.25" customHeight="1" x14ac:dyDescent="0.25">
      <c r="B16" s="246"/>
      <c r="C16" s="247"/>
      <c r="D16" s="248"/>
      <c r="F16" s="54"/>
    </row>
    <row r="17" spans="2:6" x14ac:dyDescent="0.25">
      <c r="B17" s="318" t="s">
        <v>144</v>
      </c>
      <c r="C17" s="319"/>
      <c r="D17" s="79" t="s">
        <v>123</v>
      </c>
      <c r="F17" s="54"/>
    </row>
    <row r="18" spans="2:6" x14ac:dyDescent="0.25">
      <c r="B18" s="320" t="s">
        <v>143</v>
      </c>
      <c r="C18" s="321"/>
      <c r="D18" s="322"/>
    </row>
    <row r="19" spans="2:6" ht="44.25" customHeight="1" x14ac:dyDescent="0.25">
      <c r="B19" s="246"/>
      <c r="C19" s="247"/>
      <c r="D19" s="248"/>
    </row>
    <row r="20" spans="2:6" ht="29.25" customHeight="1" x14ac:dyDescent="0.25">
      <c r="B20" s="318" t="s">
        <v>142</v>
      </c>
      <c r="C20" s="319"/>
      <c r="D20" s="325"/>
    </row>
    <row r="21" spans="2:6" x14ac:dyDescent="0.25">
      <c r="B21" s="179" t="s">
        <v>141</v>
      </c>
      <c r="C21" s="17"/>
      <c r="D21" s="78"/>
      <c r="F21" s="54"/>
    </row>
    <row r="22" spans="2:6" x14ac:dyDescent="0.25">
      <c r="B22" s="180" t="s">
        <v>140</v>
      </c>
      <c r="C22" s="17"/>
      <c r="D22" s="78"/>
    </row>
    <row r="23" spans="2:6" x14ac:dyDescent="0.25">
      <c r="B23" s="180" t="s">
        <v>139</v>
      </c>
      <c r="C23" s="17"/>
      <c r="D23" s="78"/>
    </row>
    <row r="24" spans="2:6" x14ac:dyDescent="0.25">
      <c r="B24" s="179" t="s">
        <v>138</v>
      </c>
      <c r="C24" s="75"/>
      <c r="D24" s="76"/>
      <c r="E24" s="75"/>
    </row>
    <row r="25" spans="2:6" x14ac:dyDescent="0.25">
      <c r="B25" s="179" t="s">
        <v>137</v>
      </c>
      <c r="C25" s="75"/>
      <c r="D25" s="76"/>
      <c r="E25" s="77"/>
    </row>
    <row r="26" spans="2:6" x14ac:dyDescent="0.25">
      <c r="B26" s="181" t="s">
        <v>136</v>
      </c>
      <c r="C26" s="75"/>
      <c r="D26" s="76"/>
      <c r="E26" s="75"/>
    </row>
    <row r="27" spans="2:6" x14ac:dyDescent="0.25">
      <c r="B27" s="181" t="s">
        <v>135</v>
      </c>
      <c r="C27" s="3"/>
      <c r="D27" s="51"/>
    </row>
    <row r="28" spans="2:6" x14ac:dyDescent="0.25">
      <c r="B28" s="179" t="s">
        <v>117</v>
      </c>
      <c r="C28" s="3"/>
      <c r="D28" s="51"/>
    </row>
    <row r="29" spans="2:6" x14ac:dyDescent="0.25">
      <c r="B29" s="320" t="s">
        <v>134</v>
      </c>
      <c r="C29" s="321"/>
      <c r="D29" s="322"/>
    </row>
    <row r="30" spans="2:6" ht="50.25" customHeight="1" x14ac:dyDescent="0.25">
      <c r="B30" s="246"/>
      <c r="C30" s="247"/>
      <c r="D30" s="248"/>
    </row>
    <row r="31" spans="2:6" x14ac:dyDescent="0.25">
      <c r="B31" s="74"/>
    </row>
  </sheetData>
  <sheetProtection algorithmName="SHA-512" hashValue="n0LjKsOZj8NuCEkpGvVysdANUYhV/ht7ApNQaQLDwBkaplVLu5e1Kq2DE7UoJTMRAtOXaGSDcH3wPBMgWxvGFw==" saltValue="VwkO6FDtCpER54U6yLuKDA==" spinCount="100000" sheet="1" objects="1" scenarios="1" formatCells="0"/>
  <mergeCells count="12">
    <mergeCell ref="B30:D30"/>
    <mergeCell ref="B17:C17"/>
    <mergeCell ref="B18:D18"/>
    <mergeCell ref="B19:D19"/>
    <mergeCell ref="B2:D2"/>
    <mergeCell ref="B5:D5"/>
    <mergeCell ref="B20:D20"/>
    <mergeCell ref="C3:D3"/>
    <mergeCell ref="B29:D29"/>
    <mergeCell ref="B7:D7"/>
    <mergeCell ref="B15:D15"/>
    <mergeCell ref="B16:D16"/>
  </mergeCells>
  <dataValidations count="1">
    <dataValidation type="list" allowBlank="1" showInputMessage="1" showErrorMessage="1" sqref="D17" xr:uid="{B5882CB1-C4A6-4C82-BA13-C96B79AEE885}">
      <formula1>"Select ""Yes"" or ""No"", Yes, No"</formula1>
    </dataValidation>
  </dataValidations>
  <printOptions horizontalCentered="1"/>
  <pageMargins left="0.25" right="0.25" top="0.75" bottom="0.75" header="0.3" footer="0.3"/>
  <pageSetup scale="72" fitToHeight="0" orientation="portrait" horizontalDpi="300"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63489" r:id="rId4" name="Check Box 1">
              <controlPr defaultSize="0" autoFill="0" autoLine="0" autoPict="0" altText="Check box for filling out information">
                <anchor moveWithCells="1">
                  <from>
                    <xdr:col>1</xdr:col>
                    <xdr:colOff>161925</xdr:colOff>
                    <xdr:row>26</xdr:row>
                    <xdr:rowOff>9525</xdr:rowOff>
                  </from>
                  <to>
                    <xdr:col>1</xdr:col>
                    <xdr:colOff>381000</xdr:colOff>
                    <xdr:row>27</xdr:row>
                    <xdr:rowOff>28575</xdr:rowOff>
                  </to>
                </anchor>
              </controlPr>
            </control>
          </mc:Choice>
        </mc:AlternateContent>
        <mc:AlternateContent xmlns:mc="http://schemas.openxmlformats.org/markup-compatibility/2006">
          <mc:Choice Requires="x14">
            <control shapeId="63490" r:id="rId5" name="Check Box 2">
              <controlPr defaultSize="0" autoFill="0" autoLine="0" autoPict="0" altText="Check box for filling out information">
                <anchor moveWithCells="1">
                  <from>
                    <xdr:col>1</xdr:col>
                    <xdr:colOff>161925</xdr:colOff>
                    <xdr:row>26</xdr:row>
                    <xdr:rowOff>371475</xdr:rowOff>
                  </from>
                  <to>
                    <xdr:col>1</xdr:col>
                    <xdr:colOff>381000</xdr:colOff>
                    <xdr:row>28</xdr:row>
                    <xdr:rowOff>28575</xdr:rowOff>
                  </to>
                </anchor>
              </controlPr>
            </control>
          </mc:Choice>
        </mc:AlternateContent>
        <mc:AlternateContent xmlns:mc="http://schemas.openxmlformats.org/markup-compatibility/2006">
          <mc:Choice Requires="x14">
            <control shapeId="63491" r:id="rId6" name="Check Box 3">
              <controlPr defaultSize="0" autoFill="0" autoLine="0" autoPict="0" altText="Check box for filling out information">
                <anchor moveWithCells="1">
                  <from>
                    <xdr:col>1</xdr:col>
                    <xdr:colOff>161925</xdr:colOff>
                    <xdr:row>20</xdr:row>
                    <xdr:rowOff>0</xdr:rowOff>
                  </from>
                  <to>
                    <xdr:col>1</xdr:col>
                    <xdr:colOff>381000</xdr:colOff>
                    <xdr:row>21</xdr:row>
                    <xdr:rowOff>9525</xdr:rowOff>
                  </to>
                </anchor>
              </controlPr>
            </control>
          </mc:Choice>
        </mc:AlternateContent>
        <mc:AlternateContent xmlns:mc="http://schemas.openxmlformats.org/markup-compatibility/2006">
          <mc:Choice Requires="x14">
            <control shapeId="63492" r:id="rId7" name="Check Box 4">
              <controlPr defaultSize="0" autoFill="0" autoLine="0" autoPict="0" altText="Check box for filling out information">
                <anchor moveWithCells="1">
                  <from>
                    <xdr:col>1</xdr:col>
                    <xdr:colOff>161925</xdr:colOff>
                    <xdr:row>21</xdr:row>
                    <xdr:rowOff>0</xdr:rowOff>
                  </from>
                  <to>
                    <xdr:col>1</xdr:col>
                    <xdr:colOff>381000</xdr:colOff>
                    <xdr:row>22</xdr:row>
                    <xdr:rowOff>9525</xdr:rowOff>
                  </to>
                </anchor>
              </controlPr>
            </control>
          </mc:Choice>
        </mc:AlternateContent>
        <mc:AlternateContent xmlns:mc="http://schemas.openxmlformats.org/markup-compatibility/2006">
          <mc:Choice Requires="x14">
            <control shapeId="63493" r:id="rId8" name="Check Box 5">
              <controlPr defaultSize="0" autoFill="0" autoLine="0" autoPict="0" altText="Check box for filling out information">
                <anchor moveWithCells="1">
                  <from>
                    <xdr:col>1</xdr:col>
                    <xdr:colOff>161925</xdr:colOff>
                    <xdr:row>23</xdr:row>
                    <xdr:rowOff>0</xdr:rowOff>
                  </from>
                  <to>
                    <xdr:col>1</xdr:col>
                    <xdr:colOff>381000</xdr:colOff>
                    <xdr:row>24</xdr:row>
                    <xdr:rowOff>9525</xdr:rowOff>
                  </to>
                </anchor>
              </controlPr>
            </control>
          </mc:Choice>
        </mc:AlternateContent>
        <mc:AlternateContent xmlns:mc="http://schemas.openxmlformats.org/markup-compatibility/2006">
          <mc:Choice Requires="x14">
            <control shapeId="63494" r:id="rId9" name="Check Box 6">
              <controlPr defaultSize="0" autoFill="0" autoLine="0" autoPict="0" altText="Check box for filling out information">
                <anchor moveWithCells="1">
                  <from>
                    <xdr:col>1</xdr:col>
                    <xdr:colOff>161925</xdr:colOff>
                    <xdr:row>24</xdr:row>
                    <xdr:rowOff>0</xdr:rowOff>
                  </from>
                  <to>
                    <xdr:col>1</xdr:col>
                    <xdr:colOff>381000</xdr:colOff>
                    <xdr:row>25</xdr:row>
                    <xdr:rowOff>9525</xdr:rowOff>
                  </to>
                </anchor>
              </controlPr>
            </control>
          </mc:Choice>
        </mc:AlternateContent>
        <mc:AlternateContent xmlns:mc="http://schemas.openxmlformats.org/markup-compatibility/2006">
          <mc:Choice Requires="x14">
            <control shapeId="63495" r:id="rId10" name="Check Box 7">
              <controlPr defaultSize="0" autoFill="0" autoLine="0" autoPict="0" altText="Check box for filling out information">
                <anchor moveWithCells="1">
                  <from>
                    <xdr:col>1</xdr:col>
                    <xdr:colOff>161925</xdr:colOff>
                    <xdr:row>25</xdr:row>
                    <xdr:rowOff>0</xdr:rowOff>
                  </from>
                  <to>
                    <xdr:col>1</xdr:col>
                    <xdr:colOff>381000</xdr:colOff>
                    <xdr:row>26</xdr:row>
                    <xdr:rowOff>9525</xdr:rowOff>
                  </to>
                </anchor>
              </controlPr>
            </control>
          </mc:Choice>
        </mc:AlternateContent>
        <mc:AlternateContent xmlns:mc="http://schemas.openxmlformats.org/markup-compatibility/2006">
          <mc:Choice Requires="x14">
            <control shapeId="63496" r:id="rId11" name="Check Box 8">
              <controlPr defaultSize="0" autoFill="0" autoLine="0" autoPict="0" altText="Check box for filling out information">
                <anchor moveWithCells="1">
                  <from>
                    <xdr:col>1</xdr:col>
                    <xdr:colOff>161925</xdr:colOff>
                    <xdr:row>7</xdr:row>
                    <xdr:rowOff>0</xdr:rowOff>
                  </from>
                  <to>
                    <xdr:col>1</xdr:col>
                    <xdr:colOff>381000</xdr:colOff>
                    <xdr:row>8</xdr:row>
                    <xdr:rowOff>9525</xdr:rowOff>
                  </to>
                </anchor>
              </controlPr>
            </control>
          </mc:Choice>
        </mc:AlternateContent>
        <mc:AlternateContent xmlns:mc="http://schemas.openxmlformats.org/markup-compatibility/2006">
          <mc:Choice Requires="x14">
            <control shapeId="63497" r:id="rId12" name="Check Box 9">
              <controlPr defaultSize="0" autoFill="0" autoLine="0" autoPict="0" altText="Check box for filling out information">
                <anchor moveWithCells="1">
                  <from>
                    <xdr:col>1</xdr:col>
                    <xdr:colOff>161925</xdr:colOff>
                    <xdr:row>8</xdr:row>
                    <xdr:rowOff>0</xdr:rowOff>
                  </from>
                  <to>
                    <xdr:col>1</xdr:col>
                    <xdr:colOff>381000</xdr:colOff>
                    <xdr:row>9</xdr:row>
                    <xdr:rowOff>9525</xdr:rowOff>
                  </to>
                </anchor>
              </controlPr>
            </control>
          </mc:Choice>
        </mc:AlternateContent>
        <mc:AlternateContent xmlns:mc="http://schemas.openxmlformats.org/markup-compatibility/2006">
          <mc:Choice Requires="x14">
            <control shapeId="63498" r:id="rId13" name="Check Box 10">
              <controlPr defaultSize="0" autoFill="0" autoLine="0" autoPict="0" altText="Check box for filling out information">
                <anchor moveWithCells="1">
                  <from>
                    <xdr:col>1</xdr:col>
                    <xdr:colOff>161925</xdr:colOff>
                    <xdr:row>10</xdr:row>
                    <xdr:rowOff>0</xdr:rowOff>
                  </from>
                  <to>
                    <xdr:col>1</xdr:col>
                    <xdr:colOff>381000</xdr:colOff>
                    <xdr:row>11</xdr:row>
                    <xdr:rowOff>9525</xdr:rowOff>
                  </to>
                </anchor>
              </controlPr>
            </control>
          </mc:Choice>
        </mc:AlternateContent>
        <mc:AlternateContent xmlns:mc="http://schemas.openxmlformats.org/markup-compatibility/2006">
          <mc:Choice Requires="x14">
            <control shapeId="63499" r:id="rId14" name="Check Box 11">
              <controlPr defaultSize="0" autoFill="0" autoLine="0" autoPict="0" altText="Check box for filling out information">
                <anchor moveWithCells="1">
                  <from>
                    <xdr:col>1</xdr:col>
                    <xdr:colOff>161925</xdr:colOff>
                    <xdr:row>11</xdr:row>
                    <xdr:rowOff>0</xdr:rowOff>
                  </from>
                  <to>
                    <xdr:col>1</xdr:col>
                    <xdr:colOff>381000</xdr:colOff>
                    <xdr:row>12</xdr:row>
                    <xdr:rowOff>9525</xdr:rowOff>
                  </to>
                </anchor>
              </controlPr>
            </control>
          </mc:Choice>
        </mc:AlternateContent>
        <mc:AlternateContent xmlns:mc="http://schemas.openxmlformats.org/markup-compatibility/2006">
          <mc:Choice Requires="x14">
            <control shapeId="63500" r:id="rId15" name="Check Box 12">
              <controlPr defaultSize="0" autoFill="0" autoLine="0" autoPict="0" altText="Check box for filling out information">
                <anchor moveWithCells="1">
                  <from>
                    <xdr:col>1</xdr:col>
                    <xdr:colOff>161925</xdr:colOff>
                    <xdr:row>13</xdr:row>
                    <xdr:rowOff>0</xdr:rowOff>
                  </from>
                  <to>
                    <xdr:col>1</xdr:col>
                    <xdr:colOff>381000</xdr:colOff>
                    <xdr:row>14</xdr:row>
                    <xdr:rowOff>9525</xdr:rowOff>
                  </to>
                </anchor>
              </controlPr>
            </control>
          </mc:Choice>
        </mc:AlternateContent>
        <mc:AlternateContent xmlns:mc="http://schemas.openxmlformats.org/markup-compatibility/2006">
          <mc:Choice Requires="x14">
            <control shapeId="63501" r:id="rId16" name="Check Box 13">
              <controlPr defaultSize="0" autoFill="0" autoLine="0" autoPict="0" altText="Check box for filling out information">
                <anchor moveWithCells="1">
                  <from>
                    <xdr:col>1</xdr:col>
                    <xdr:colOff>161925</xdr:colOff>
                    <xdr:row>9</xdr:row>
                    <xdr:rowOff>0</xdr:rowOff>
                  </from>
                  <to>
                    <xdr:col>1</xdr:col>
                    <xdr:colOff>381000</xdr:colOff>
                    <xdr:row>10</xdr:row>
                    <xdr:rowOff>9525</xdr:rowOff>
                  </to>
                </anchor>
              </controlPr>
            </control>
          </mc:Choice>
        </mc:AlternateContent>
        <mc:AlternateContent xmlns:mc="http://schemas.openxmlformats.org/markup-compatibility/2006">
          <mc:Choice Requires="x14">
            <control shapeId="63502" r:id="rId17" name="Check Box 14">
              <controlPr defaultSize="0" autoFill="0" autoLine="0" autoPict="0" altText="Check box for filling out information">
                <anchor moveWithCells="1">
                  <from>
                    <xdr:col>1</xdr:col>
                    <xdr:colOff>161925</xdr:colOff>
                    <xdr:row>12</xdr:row>
                    <xdr:rowOff>0</xdr:rowOff>
                  </from>
                  <to>
                    <xdr:col>1</xdr:col>
                    <xdr:colOff>381000</xdr:colOff>
                    <xdr:row>13</xdr:row>
                    <xdr:rowOff>9525</xdr:rowOff>
                  </to>
                </anchor>
              </controlPr>
            </control>
          </mc:Choice>
        </mc:AlternateContent>
        <mc:AlternateContent xmlns:mc="http://schemas.openxmlformats.org/markup-compatibility/2006">
          <mc:Choice Requires="x14">
            <control shapeId="63503" r:id="rId18" name="Check Box 15">
              <controlPr defaultSize="0" autoFill="0" autoLine="0" autoPict="0" altText="Check box for filling out information">
                <anchor moveWithCells="1">
                  <from>
                    <xdr:col>1</xdr:col>
                    <xdr:colOff>161925</xdr:colOff>
                    <xdr:row>21</xdr:row>
                    <xdr:rowOff>0</xdr:rowOff>
                  </from>
                  <to>
                    <xdr:col>1</xdr:col>
                    <xdr:colOff>381000</xdr:colOff>
                    <xdr:row>22</xdr:row>
                    <xdr:rowOff>9525</xdr:rowOff>
                  </to>
                </anchor>
              </controlPr>
            </control>
          </mc:Choice>
        </mc:AlternateContent>
        <mc:AlternateContent xmlns:mc="http://schemas.openxmlformats.org/markup-compatibility/2006">
          <mc:Choice Requires="x14">
            <control shapeId="63504" r:id="rId19" name="Check Box 16">
              <controlPr defaultSize="0" autoFill="0" autoLine="0" autoPict="0" altText="Check box for filling out information">
                <anchor moveWithCells="1">
                  <from>
                    <xdr:col>1</xdr:col>
                    <xdr:colOff>161925</xdr:colOff>
                    <xdr:row>22</xdr:row>
                    <xdr:rowOff>0</xdr:rowOff>
                  </from>
                  <to>
                    <xdr:col>1</xdr:col>
                    <xdr:colOff>381000</xdr:colOff>
                    <xdr:row>23</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489440-FCD2-4A2C-8915-BAB1EEBB6331}">
  <sheetPr codeName="Sheet2"/>
  <dimension ref="A2:E34"/>
  <sheetViews>
    <sheetView zoomScaleNormal="100" workbookViewId="0">
      <selection activeCell="G4" sqref="G4"/>
    </sheetView>
  </sheetViews>
  <sheetFormatPr defaultRowHeight="15" x14ac:dyDescent="0.25"/>
  <cols>
    <col min="2" max="2" width="22.5703125" customWidth="1"/>
    <col min="3" max="3" width="24" customWidth="1"/>
    <col min="4" max="4" width="31.5703125" customWidth="1"/>
    <col min="5" max="5" width="32.42578125" customWidth="1"/>
  </cols>
  <sheetData>
    <row r="2" spans="1:5" ht="58.5" customHeight="1" thickBot="1" x14ac:dyDescent="0.3">
      <c r="B2" s="114" t="s">
        <v>2</v>
      </c>
      <c r="C2" s="114" t="s">
        <v>208</v>
      </c>
      <c r="D2" s="114" t="s">
        <v>3</v>
      </c>
      <c r="E2" s="114" t="s">
        <v>207</v>
      </c>
    </row>
    <row r="3" spans="1:5" x14ac:dyDescent="0.25">
      <c r="B3" s="113" t="s">
        <v>206</v>
      </c>
      <c r="C3" s="113"/>
      <c r="D3" s="113" t="s">
        <v>4</v>
      </c>
      <c r="E3" s="113" t="s">
        <v>4</v>
      </c>
    </row>
    <row r="4" spans="1:5" x14ac:dyDescent="0.25">
      <c r="B4" s="111" t="s">
        <v>206</v>
      </c>
      <c r="C4" s="111"/>
      <c r="D4" s="111" t="s">
        <v>5</v>
      </c>
      <c r="E4" s="111" t="s">
        <v>4</v>
      </c>
    </row>
    <row r="5" spans="1:5" x14ac:dyDescent="0.25">
      <c r="B5" s="111" t="s">
        <v>206</v>
      </c>
      <c r="C5" s="111"/>
      <c r="D5" s="111" t="s">
        <v>205</v>
      </c>
      <c r="E5" s="111" t="s">
        <v>4</v>
      </c>
    </row>
    <row r="6" spans="1:5" x14ac:dyDescent="0.25">
      <c r="B6" s="124" t="s">
        <v>206</v>
      </c>
      <c r="C6" s="124"/>
      <c r="D6" s="124" t="s">
        <v>49</v>
      </c>
      <c r="E6" s="124" t="s">
        <v>4</v>
      </c>
    </row>
    <row r="7" spans="1:5" x14ac:dyDescent="0.25">
      <c r="A7" s="126"/>
      <c r="B7" s="120" t="s">
        <v>44</v>
      </c>
      <c r="C7" s="119" t="s">
        <v>38</v>
      </c>
      <c r="D7" s="119" t="s">
        <v>4</v>
      </c>
      <c r="E7" s="123" t="s">
        <v>4</v>
      </c>
    </row>
    <row r="8" spans="1:5" x14ac:dyDescent="0.25">
      <c r="A8" s="126"/>
      <c r="B8" s="118" t="s">
        <v>44</v>
      </c>
      <c r="C8" s="115" t="s">
        <v>38</v>
      </c>
      <c r="D8" s="115" t="s">
        <v>5</v>
      </c>
      <c r="E8" s="122" t="s">
        <v>5</v>
      </c>
    </row>
    <row r="9" spans="1:5" s="6" customFormat="1" x14ac:dyDescent="0.25">
      <c r="A9" s="126"/>
      <c r="B9" s="109" t="s">
        <v>44</v>
      </c>
      <c r="C9" s="108" t="s">
        <v>38</v>
      </c>
      <c r="D9" s="108" t="s">
        <v>205</v>
      </c>
      <c r="E9" s="107" t="s">
        <v>205</v>
      </c>
    </row>
    <row r="10" spans="1:5" x14ac:dyDescent="0.25">
      <c r="A10" s="126"/>
      <c r="B10" s="117" t="s">
        <v>44</v>
      </c>
      <c r="C10" s="116" t="s">
        <v>38</v>
      </c>
      <c r="D10" s="116" t="s">
        <v>49</v>
      </c>
      <c r="E10" s="121" t="s">
        <v>7</v>
      </c>
    </row>
    <row r="11" spans="1:5" x14ac:dyDescent="0.25">
      <c r="A11" s="126"/>
      <c r="B11" s="120" t="s">
        <v>44</v>
      </c>
      <c r="C11" s="119" t="s">
        <v>49</v>
      </c>
      <c r="D11" s="119" t="s">
        <v>4</v>
      </c>
      <c r="E11" s="123" t="s">
        <v>4</v>
      </c>
    </row>
    <row r="12" spans="1:5" x14ac:dyDescent="0.25">
      <c r="A12" s="126"/>
      <c r="B12" s="118" t="s">
        <v>44</v>
      </c>
      <c r="C12" s="115" t="s">
        <v>49</v>
      </c>
      <c r="D12" s="115" t="s">
        <v>5</v>
      </c>
      <c r="E12" s="122" t="s">
        <v>5</v>
      </c>
    </row>
    <row r="13" spans="1:5" x14ac:dyDescent="0.25">
      <c r="A13" s="126"/>
      <c r="B13" s="109" t="s">
        <v>44</v>
      </c>
      <c r="C13" s="108" t="s">
        <v>49</v>
      </c>
      <c r="D13" s="108" t="s">
        <v>205</v>
      </c>
      <c r="E13" s="107" t="s">
        <v>205</v>
      </c>
    </row>
    <row r="14" spans="1:5" x14ac:dyDescent="0.25">
      <c r="A14" s="126"/>
      <c r="B14" s="117" t="s">
        <v>44</v>
      </c>
      <c r="C14" s="116" t="s">
        <v>49</v>
      </c>
      <c r="D14" s="116" t="s">
        <v>49</v>
      </c>
      <c r="E14" s="121" t="s">
        <v>7</v>
      </c>
    </row>
    <row r="15" spans="1:5" x14ac:dyDescent="0.25">
      <c r="A15" s="126"/>
      <c r="B15" s="120" t="s">
        <v>44</v>
      </c>
      <c r="C15" s="119" t="s">
        <v>36</v>
      </c>
      <c r="D15" s="115" t="s">
        <v>4</v>
      </c>
      <c r="E15" s="115" t="s">
        <v>4</v>
      </c>
    </row>
    <row r="16" spans="1:5" x14ac:dyDescent="0.25">
      <c r="A16" s="126"/>
      <c r="B16" s="118" t="s">
        <v>44</v>
      </c>
      <c r="C16" s="115" t="s">
        <v>36</v>
      </c>
      <c r="D16" s="115" t="s">
        <v>44</v>
      </c>
      <c r="E16" s="115" t="s">
        <v>205</v>
      </c>
    </row>
    <row r="17" spans="1:5" x14ac:dyDescent="0.25">
      <c r="A17" s="126"/>
      <c r="B17" s="118" t="s">
        <v>44</v>
      </c>
      <c r="C17" s="115" t="s">
        <v>36</v>
      </c>
      <c r="D17" s="115" t="s">
        <v>205</v>
      </c>
      <c r="E17" s="115" t="s">
        <v>205</v>
      </c>
    </row>
    <row r="18" spans="1:5" x14ac:dyDescent="0.25">
      <c r="A18" s="126"/>
      <c r="B18" s="117" t="s">
        <v>44</v>
      </c>
      <c r="C18" s="116" t="s">
        <v>36</v>
      </c>
      <c r="D18" s="115" t="s">
        <v>49</v>
      </c>
      <c r="E18" s="115" t="s">
        <v>7</v>
      </c>
    </row>
    <row r="19" spans="1:5" x14ac:dyDescent="0.25">
      <c r="B19" s="106" t="s">
        <v>205</v>
      </c>
      <c r="C19" s="106" t="s">
        <v>38</v>
      </c>
      <c r="D19" s="106" t="s">
        <v>4</v>
      </c>
      <c r="E19" s="106" t="s">
        <v>4</v>
      </c>
    </row>
    <row r="20" spans="1:5" x14ac:dyDescent="0.25">
      <c r="B20" s="103" t="s">
        <v>205</v>
      </c>
      <c r="C20" s="103" t="s">
        <v>38</v>
      </c>
      <c r="D20" s="103" t="s">
        <v>5</v>
      </c>
      <c r="E20" s="103" t="s">
        <v>5</v>
      </c>
    </row>
    <row r="21" spans="1:5" x14ac:dyDescent="0.25">
      <c r="B21" s="125" t="s">
        <v>205</v>
      </c>
      <c r="C21" s="125" t="s">
        <v>38</v>
      </c>
      <c r="D21" s="125" t="s">
        <v>205</v>
      </c>
      <c r="E21" s="125" t="s">
        <v>205</v>
      </c>
    </row>
    <row r="22" spans="1:5" x14ac:dyDescent="0.25">
      <c r="B22" s="105" t="s">
        <v>209</v>
      </c>
      <c r="C22" s="105" t="s">
        <v>38</v>
      </c>
      <c r="D22" s="105" t="s">
        <v>49</v>
      </c>
      <c r="E22" s="105" t="s">
        <v>7</v>
      </c>
    </row>
    <row r="23" spans="1:5" x14ac:dyDescent="0.25">
      <c r="B23" s="106" t="s">
        <v>205</v>
      </c>
      <c r="C23" s="106" t="s">
        <v>49</v>
      </c>
      <c r="D23" s="106" t="s">
        <v>4</v>
      </c>
      <c r="E23" s="106" t="s">
        <v>4</v>
      </c>
    </row>
    <row r="24" spans="1:5" x14ac:dyDescent="0.25">
      <c r="B24" s="103" t="s">
        <v>205</v>
      </c>
      <c r="C24" s="103" t="s">
        <v>49</v>
      </c>
      <c r="D24" s="103" t="s">
        <v>5</v>
      </c>
      <c r="E24" s="103" t="s">
        <v>5</v>
      </c>
    </row>
    <row r="25" spans="1:5" x14ac:dyDescent="0.25">
      <c r="B25" s="125" t="s">
        <v>205</v>
      </c>
      <c r="C25" s="125" t="s">
        <v>49</v>
      </c>
      <c r="D25" s="125" t="s">
        <v>205</v>
      </c>
      <c r="E25" s="125" t="s">
        <v>205</v>
      </c>
    </row>
    <row r="26" spans="1:5" x14ac:dyDescent="0.25">
      <c r="B26" s="105" t="s">
        <v>205</v>
      </c>
      <c r="C26" s="105" t="s">
        <v>49</v>
      </c>
      <c r="D26" s="105" t="s">
        <v>49</v>
      </c>
      <c r="E26" s="105" t="s">
        <v>7</v>
      </c>
    </row>
    <row r="27" spans="1:5" x14ac:dyDescent="0.25">
      <c r="B27" s="106" t="s">
        <v>205</v>
      </c>
      <c r="C27" s="106" t="s">
        <v>36</v>
      </c>
      <c r="D27" s="106" t="s">
        <v>4</v>
      </c>
      <c r="E27" s="106" t="s">
        <v>4</v>
      </c>
    </row>
    <row r="28" spans="1:5" x14ac:dyDescent="0.25">
      <c r="B28" s="103" t="s">
        <v>205</v>
      </c>
      <c r="C28" s="103" t="s">
        <v>36</v>
      </c>
      <c r="D28" s="103" t="s">
        <v>44</v>
      </c>
      <c r="E28" s="103" t="s">
        <v>205</v>
      </c>
    </row>
    <row r="29" spans="1:5" x14ac:dyDescent="0.25">
      <c r="B29" s="125" t="s">
        <v>205</v>
      </c>
      <c r="C29" s="125" t="s">
        <v>36</v>
      </c>
      <c r="D29" s="125" t="s">
        <v>205</v>
      </c>
      <c r="E29" s="125" t="s">
        <v>205</v>
      </c>
    </row>
    <row r="30" spans="1:5" x14ac:dyDescent="0.25">
      <c r="B30" s="105" t="s">
        <v>205</v>
      </c>
      <c r="C30" s="105" t="s">
        <v>36</v>
      </c>
      <c r="D30" s="105" t="s">
        <v>49</v>
      </c>
      <c r="E30" s="105" t="s">
        <v>7</v>
      </c>
    </row>
    <row r="31" spans="1:5" x14ac:dyDescent="0.25">
      <c r="B31" s="102" t="s">
        <v>49</v>
      </c>
      <c r="C31" s="102"/>
      <c r="D31" s="102" t="s">
        <v>4</v>
      </c>
      <c r="E31" s="102" t="s">
        <v>4</v>
      </c>
    </row>
    <row r="32" spans="1:5" x14ac:dyDescent="0.25">
      <c r="B32" s="13" t="s">
        <v>49</v>
      </c>
      <c r="C32" s="13"/>
      <c r="D32" s="13" t="s">
        <v>5</v>
      </c>
      <c r="E32" s="13" t="s">
        <v>5</v>
      </c>
    </row>
    <row r="33" spans="2:5" x14ac:dyDescent="0.25">
      <c r="B33" s="13" t="s">
        <v>49</v>
      </c>
      <c r="C33" s="13"/>
      <c r="D33" s="13" t="s">
        <v>205</v>
      </c>
      <c r="E33" s="13" t="s">
        <v>7</v>
      </c>
    </row>
    <row r="34" spans="2:5" x14ac:dyDescent="0.25">
      <c r="B34" s="13" t="s">
        <v>49</v>
      </c>
      <c r="C34" s="13"/>
      <c r="D34" s="13" t="s">
        <v>49</v>
      </c>
      <c r="E34" s="13" t="s">
        <v>7</v>
      </c>
    </row>
  </sheetData>
  <pageMargins left="0.7" right="0.7" top="0.75" bottom="0.75" header="0.3" footer="0.3"/>
  <pageSetup orientation="portrait" horizontalDpi="1200" verticalDpi="1200" r:id="rId1"/>
  <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CF47A6-A102-471C-91CA-6F8537B818E2}">
  <sheetPr codeName="Sheet8"/>
  <dimension ref="A1:J170"/>
  <sheetViews>
    <sheetView topLeftCell="A66" workbookViewId="0">
      <selection activeCell="D96" sqref="B84:D96"/>
    </sheetView>
  </sheetViews>
  <sheetFormatPr defaultRowHeight="15" x14ac:dyDescent="0.25"/>
  <cols>
    <col min="1" max="1" width="22.5703125" customWidth="1"/>
    <col min="2" max="2" width="28.42578125" customWidth="1"/>
    <col min="3" max="3" width="31.5703125" customWidth="1"/>
    <col min="4" max="4" width="30.5703125" customWidth="1"/>
    <col min="5" max="5" width="8.7109375" style="164"/>
    <col min="7" max="7" width="21.85546875" customWidth="1"/>
    <col min="8" max="8" width="30.42578125" customWidth="1"/>
    <col min="9" max="9" width="32.85546875" customWidth="1"/>
    <col min="10" max="10" width="33.42578125" customWidth="1"/>
  </cols>
  <sheetData>
    <row r="1" spans="1:10" ht="15.75" thickBot="1" x14ac:dyDescent="0.3">
      <c r="G1" s="127" t="s">
        <v>211</v>
      </c>
      <c r="H1" s="128"/>
      <c r="I1" s="128"/>
      <c r="J1" s="128"/>
    </row>
    <row r="2" spans="1:10" ht="58.5" customHeight="1" thickBot="1" x14ac:dyDescent="0.3">
      <c r="A2" s="161" t="s">
        <v>2</v>
      </c>
      <c r="B2" s="162" t="s">
        <v>224</v>
      </c>
      <c r="C2" s="162" t="s">
        <v>3</v>
      </c>
      <c r="D2" s="162" t="s">
        <v>207</v>
      </c>
      <c r="E2" s="165" t="s">
        <v>222</v>
      </c>
      <c r="F2" s="46"/>
      <c r="G2" s="129" t="s">
        <v>2</v>
      </c>
      <c r="H2" s="129" t="s">
        <v>208</v>
      </c>
      <c r="I2" s="129" t="s">
        <v>3</v>
      </c>
      <c r="J2" s="129" t="s">
        <v>207</v>
      </c>
    </row>
    <row r="3" spans="1:10" x14ac:dyDescent="0.25">
      <c r="A3" s="112" t="s">
        <v>4</v>
      </c>
      <c r="B3" s="111" t="s">
        <v>38</v>
      </c>
      <c r="C3" s="111" t="s">
        <v>4</v>
      </c>
      <c r="D3" s="111" t="s">
        <v>4</v>
      </c>
      <c r="E3" s="164">
        <v>101</v>
      </c>
      <c r="G3" s="130" t="s">
        <v>44</v>
      </c>
      <c r="H3" s="130" t="s">
        <v>46</v>
      </c>
      <c r="I3" s="130" t="s">
        <v>44</v>
      </c>
      <c r="J3" s="130" t="str" cm="1">
        <f t="array" ref="J3">INDEX(Table15[Entire Service Line Classification], MATCH(SUMIFS(Table15[Unique ID],Table15[System-Owned Portion],G3,Table15[If Material Anything Other than "Lead" in Column E,Was Material Ever Previously Lead?],H3,Table15[Customer-Owned Portion],I3),Table15[Unique ID],0),0)</f>
        <v>Not Valid</v>
      </c>
    </row>
    <row r="4" spans="1:10" x14ac:dyDescent="0.25">
      <c r="A4" s="112" t="s">
        <v>4</v>
      </c>
      <c r="B4" s="111" t="s">
        <v>38</v>
      </c>
      <c r="C4" s="111" t="s">
        <v>5</v>
      </c>
      <c r="D4" s="111" t="s">
        <v>4</v>
      </c>
      <c r="E4" s="164">
        <v>102</v>
      </c>
    </row>
    <row r="5" spans="1:10" x14ac:dyDescent="0.25">
      <c r="A5" s="112" t="s">
        <v>4</v>
      </c>
      <c r="B5" s="111" t="s">
        <v>38</v>
      </c>
      <c r="C5" s="111" t="s">
        <v>44</v>
      </c>
      <c r="D5" s="158" t="s">
        <v>223</v>
      </c>
      <c r="E5" s="164">
        <v>103</v>
      </c>
    </row>
    <row r="6" spans="1:10" x14ac:dyDescent="0.25">
      <c r="A6" s="112" t="s">
        <v>4</v>
      </c>
      <c r="B6" s="111" t="s">
        <v>38</v>
      </c>
      <c r="C6" s="111" t="s">
        <v>203</v>
      </c>
      <c r="D6" s="111" t="s">
        <v>4</v>
      </c>
      <c r="E6" s="164">
        <v>104</v>
      </c>
    </row>
    <row r="7" spans="1:10" x14ac:dyDescent="0.25">
      <c r="A7" s="112" t="s">
        <v>4</v>
      </c>
      <c r="B7" s="111" t="s">
        <v>38</v>
      </c>
      <c r="C7" s="111" t="s">
        <v>204</v>
      </c>
      <c r="D7" s="111" t="s">
        <v>4</v>
      </c>
      <c r="E7" s="164">
        <v>105</v>
      </c>
    </row>
    <row r="8" spans="1:10" x14ac:dyDescent="0.25">
      <c r="A8" s="112" t="s">
        <v>4</v>
      </c>
      <c r="B8" s="111" t="s">
        <v>38</v>
      </c>
      <c r="C8" s="111" t="s">
        <v>202</v>
      </c>
      <c r="D8" s="111" t="s">
        <v>4</v>
      </c>
      <c r="E8" s="164">
        <v>106</v>
      </c>
    </row>
    <row r="9" spans="1:10" x14ac:dyDescent="0.25">
      <c r="A9" s="112" t="s">
        <v>4</v>
      </c>
      <c r="B9" s="111" t="s">
        <v>38</v>
      </c>
      <c r="C9" s="111" t="s">
        <v>49</v>
      </c>
      <c r="D9" s="111" t="s">
        <v>4</v>
      </c>
      <c r="E9" s="164">
        <v>107</v>
      </c>
    </row>
    <row r="10" spans="1:10" x14ac:dyDescent="0.25">
      <c r="A10" s="112" t="s">
        <v>4</v>
      </c>
      <c r="B10" s="111" t="s">
        <v>46</v>
      </c>
      <c r="C10" s="111" t="s">
        <v>4</v>
      </c>
      <c r="D10" s="111" t="s">
        <v>4</v>
      </c>
      <c r="E10" s="164">
        <v>108</v>
      </c>
    </row>
    <row r="11" spans="1:10" x14ac:dyDescent="0.25">
      <c r="A11" s="112" t="s">
        <v>4</v>
      </c>
      <c r="B11" s="111" t="s">
        <v>46</v>
      </c>
      <c r="C11" s="111" t="s">
        <v>5</v>
      </c>
      <c r="D11" s="111" t="s">
        <v>4</v>
      </c>
      <c r="E11" s="164">
        <v>109</v>
      </c>
    </row>
    <row r="12" spans="1:10" x14ac:dyDescent="0.25">
      <c r="A12" s="112" t="s">
        <v>4</v>
      </c>
      <c r="B12" s="111" t="s">
        <v>46</v>
      </c>
      <c r="C12" s="111" t="s">
        <v>44</v>
      </c>
      <c r="D12" s="158" t="s">
        <v>223</v>
      </c>
      <c r="E12" s="164">
        <v>110</v>
      </c>
    </row>
    <row r="13" spans="1:10" x14ac:dyDescent="0.25">
      <c r="A13" s="112" t="s">
        <v>4</v>
      </c>
      <c r="B13" s="111" t="s">
        <v>46</v>
      </c>
      <c r="C13" s="111" t="s">
        <v>203</v>
      </c>
      <c r="D13" s="111" t="s">
        <v>4</v>
      </c>
      <c r="E13" s="164">
        <v>111</v>
      </c>
    </row>
    <row r="14" spans="1:10" x14ac:dyDescent="0.25">
      <c r="A14" s="112" t="s">
        <v>4</v>
      </c>
      <c r="B14" s="111" t="s">
        <v>46</v>
      </c>
      <c r="C14" s="111" t="s">
        <v>204</v>
      </c>
      <c r="D14" s="111" t="s">
        <v>4</v>
      </c>
      <c r="E14" s="164">
        <v>112</v>
      </c>
    </row>
    <row r="15" spans="1:10" x14ac:dyDescent="0.25">
      <c r="A15" s="112" t="s">
        <v>4</v>
      </c>
      <c r="B15" s="111" t="s">
        <v>46</v>
      </c>
      <c r="C15" s="111" t="s">
        <v>202</v>
      </c>
      <c r="D15" s="111" t="s">
        <v>4</v>
      </c>
      <c r="E15" s="164">
        <v>113</v>
      </c>
    </row>
    <row r="16" spans="1:10" x14ac:dyDescent="0.25">
      <c r="A16" s="112" t="s">
        <v>4</v>
      </c>
      <c r="B16" s="111" t="s">
        <v>46</v>
      </c>
      <c r="C16" s="111" t="s">
        <v>49</v>
      </c>
      <c r="D16" s="111" t="s">
        <v>4</v>
      </c>
      <c r="E16" s="164">
        <v>114</v>
      </c>
    </row>
    <row r="17" spans="1:5" x14ac:dyDescent="0.25">
      <c r="A17" s="112" t="s">
        <v>4</v>
      </c>
      <c r="B17" s="111" t="s">
        <v>36</v>
      </c>
      <c r="C17" s="111" t="s">
        <v>4</v>
      </c>
      <c r="D17" s="111" t="s">
        <v>4</v>
      </c>
      <c r="E17" s="164">
        <v>115</v>
      </c>
    </row>
    <row r="18" spans="1:5" x14ac:dyDescent="0.25">
      <c r="A18" s="112" t="s">
        <v>4</v>
      </c>
      <c r="B18" s="111" t="s">
        <v>36</v>
      </c>
      <c r="C18" s="111" t="s">
        <v>5</v>
      </c>
      <c r="D18" s="111" t="s">
        <v>4</v>
      </c>
      <c r="E18" s="164">
        <v>116</v>
      </c>
    </row>
    <row r="19" spans="1:5" x14ac:dyDescent="0.25">
      <c r="A19" s="112" t="s">
        <v>4</v>
      </c>
      <c r="B19" s="111" t="s">
        <v>36</v>
      </c>
      <c r="C19" s="111" t="s">
        <v>44</v>
      </c>
      <c r="D19" s="158" t="s">
        <v>223</v>
      </c>
      <c r="E19" s="164">
        <v>117</v>
      </c>
    </row>
    <row r="20" spans="1:5" x14ac:dyDescent="0.25">
      <c r="A20" s="112" t="s">
        <v>4</v>
      </c>
      <c r="B20" s="111" t="s">
        <v>36</v>
      </c>
      <c r="C20" s="111" t="s">
        <v>203</v>
      </c>
      <c r="D20" s="111" t="s">
        <v>4</v>
      </c>
      <c r="E20" s="164">
        <v>118</v>
      </c>
    </row>
    <row r="21" spans="1:5" x14ac:dyDescent="0.25">
      <c r="A21" s="112" t="s">
        <v>4</v>
      </c>
      <c r="B21" s="111" t="s">
        <v>36</v>
      </c>
      <c r="C21" s="111" t="s">
        <v>204</v>
      </c>
      <c r="D21" s="111" t="s">
        <v>4</v>
      </c>
      <c r="E21" s="164">
        <v>119</v>
      </c>
    </row>
    <row r="22" spans="1:5" x14ac:dyDescent="0.25">
      <c r="A22" s="112" t="s">
        <v>4</v>
      </c>
      <c r="B22" s="111" t="s">
        <v>36</v>
      </c>
      <c r="C22" s="111" t="s">
        <v>202</v>
      </c>
      <c r="D22" s="111" t="s">
        <v>4</v>
      </c>
      <c r="E22" s="164">
        <v>120</v>
      </c>
    </row>
    <row r="23" spans="1:5" x14ac:dyDescent="0.25">
      <c r="A23" s="112" t="s">
        <v>4</v>
      </c>
      <c r="B23" s="111" t="s">
        <v>36</v>
      </c>
      <c r="C23" s="111" t="s">
        <v>49</v>
      </c>
      <c r="D23" s="111" t="s">
        <v>4</v>
      </c>
      <c r="E23" s="164">
        <v>121</v>
      </c>
    </row>
    <row r="24" spans="1:5" x14ac:dyDescent="0.25">
      <c r="A24" s="112" t="s">
        <v>4</v>
      </c>
      <c r="B24" s="111"/>
      <c r="C24" s="111" t="s">
        <v>4</v>
      </c>
      <c r="D24" s="111" t="s">
        <v>218</v>
      </c>
      <c r="E24" s="164">
        <v>122</v>
      </c>
    </row>
    <row r="25" spans="1:5" x14ac:dyDescent="0.25">
      <c r="A25" s="112" t="s">
        <v>4</v>
      </c>
      <c r="B25" s="111"/>
      <c r="C25" s="111" t="s">
        <v>5</v>
      </c>
      <c r="D25" s="111" t="s">
        <v>4</v>
      </c>
      <c r="E25" s="164">
        <v>123</v>
      </c>
    </row>
    <row r="26" spans="1:5" x14ac:dyDescent="0.25">
      <c r="A26" s="112" t="s">
        <v>4</v>
      </c>
      <c r="B26" s="111"/>
      <c r="C26" s="111" t="s">
        <v>44</v>
      </c>
      <c r="D26" s="158" t="s">
        <v>223</v>
      </c>
      <c r="E26" s="164">
        <v>124</v>
      </c>
    </row>
    <row r="27" spans="1:5" x14ac:dyDescent="0.25">
      <c r="A27" s="112" t="s">
        <v>4</v>
      </c>
      <c r="B27" s="111"/>
      <c r="C27" s="111" t="s">
        <v>203</v>
      </c>
      <c r="D27" s="111" t="s">
        <v>4</v>
      </c>
      <c r="E27" s="164">
        <v>125</v>
      </c>
    </row>
    <row r="28" spans="1:5" x14ac:dyDescent="0.25">
      <c r="A28" s="112" t="s">
        <v>4</v>
      </c>
      <c r="B28" s="111"/>
      <c r="C28" s="111" t="s">
        <v>204</v>
      </c>
      <c r="D28" s="111" t="s">
        <v>4</v>
      </c>
      <c r="E28" s="164">
        <v>126</v>
      </c>
    </row>
    <row r="29" spans="1:5" x14ac:dyDescent="0.25">
      <c r="A29" s="112" t="s">
        <v>4</v>
      </c>
      <c r="B29" s="111"/>
      <c r="C29" s="111" t="s">
        <v>202</v>
      </c>
      <c r="D29" s="111" t="s">
        <v>4</v>
      </c>
      <c r="E29" s="164">
        <v>127</v>
      </c>
    </row>
    <row r="30" spans="1:5" x14ac:dyDescent="0.25">
      <c r="A30" s="112" t="s">
        <v>4</v>
      </c>
      <c r="B30" s="111"/>
      <c r="C30" s="111" t="s">
        <v>49</v>
      </c>
      <c r="D30" s="111" t="s">
        <v>4</v>
      </c>
      <c r="E30" s="164">
        <v>128</v>
      </c>
    </row>
    <row r="31" spans="1:5" x14ac:dyDescent="0.25">
      <c r="A31" s="110" t="s">
        <v>44</v>
      </c>
      <c r="B31" s="108" t="s">
        <v>38</v>
      </c>
      <c r="C31" s="108" t="s">
        <v>4</v>
      </c>
      <c r="D31" s="108" t="s">
        <v>4</v>
      </c>
      <c r="E31" s="164">
        <v>129</v>
      </c>
    </row>
    <row r="32" spans="1:5" x14ac:dyDescent="0.25">
      <c r="A32" s="110" t="s">
        <v>44</v>
      </c>
      <c r="B32" s="108" t="s">
        <v>38</v>
      </c>
      <c r="C32" s="108" t="s">
        <v>5</v>
      </c>
      <c r="D32" s="108" t="s">
        <v>5</v>
      </c>
      <c r="E32" s="164">
        <v>130</v>
      </c>
    </row>
    <row r="33" spans="1:5" x14ac:dyDescent="0.25">
      <c r="A33" s="110" t="s">
        <v>44</v>
      </c>
      <c r="B33" s="108" t="s">
        <v>38</v>
      </c>
      <c r="C33" s="108" t="s">
        <v>44</v>
      </c>
      <c r="D33" s="159" t="s">
        <v>223</v>
      </c>
      <c r="E33" s="164">
        <v>131</v>
      </c>
    </row>
    <row r="34" spans="1:5" x14ac:dyDescent="0.25">
      <c r="A34" s="110" t="s">
        <v>44</v>
      </c>
      <c r="B34" s="108" t="s">
        <v>38</v>
      </c>
      <c r="C34" s="108" t="s">
        <v>203</v>
      </c>
      <c r="D34" s="108" t="s">
        <v>205</v>
      </c>
      <c r="E34" s="164">
        <v>132</v>
      </c>
    </row>
    <row r="35" spans="1:5" x14ac:dyDescent="0.25">
      <c r="A35" s="110" t="s">
        <v>44</v>
      </c>
      <c r="B35" s="108" t="s">
        <v>38</v>
      </c>
      <c r="C35" s="108" t="s">
        <v>202</v>
      </c>
      <c r="D35" s="108" t="s">
        <v>205</v>
      </c>
      <c r="E35" s="164">
        <v>133</v>
      </c>
    </row>
    <row r="36" spans="1:5" x14ac:dyDescent="0.25">
      <c r="A36" s="110" t="s">
        <v>44</v>
      </c>
      <c r="B36" s="108" t="s">
        <v>38</v>
      </c>
      <c r="C36" s="108" t="s">
        <v>204</v>
      </c>
      <c r="D36" s="108" t="s">
        <v>205</v>
      </c>
      <c r="E36" s="164">
        <v>134</v>
      </c>
    </row>
    <row r="37" spans="1:5" x14ac:dyDescent="0.25">
      <c r="A37" s="110" t="s">
        <v>44</v>
      </c>
      <c r="B37" s="108" t="s">
        <v>38</v>
      </c>
      <c r="C37" s="108" t="s">
        <v>49</v>
      </c>
      <c r="D37" s="108" t="s">
        <v>7</v>
      </c>
      <c r="E37" s="164">
        <v>135</v>
      </c>
    </row>
    <row r="38" spans="1:5" x14ac:dyDescent="0.25">
      <c r="A38" s="110" t="s">
        <v>44</v>
      </c>
      <c r="B38" s="108" t="s">
        <v>46</v>
      </c>
      <c r="C38" s="108" t="s">
        <v>4</v>
      </c>
      <c r="D38" s="108" t="s">
        <v>4</v>
      </c>
      <c r="E38" s="164">
        <v>136</v>
      </c>
    </row>
    <row r="39" spans="1:5" x14ac:dyDescent="0.25">
      <c r="A39" s="110" t="s">
        <v>44</v>
      </c>
      <c r="B39" s="108" t="s">
        <v>46</v>
      </c>
      <c r="C39" s="108" t="s">
        <v>5</v>
      </c>
      <c r="D39" s="108" t="s">
        <v>5</v>
      </c>
      <c r="E39" s="164">
        <v>137</v>
      </c>
    </row>
    <row r="40" spans="1:5" x14ac:dyDescent="0.25">
      <c r="A40" s="110" t="s">
        <v>44</v>
      </c>
      <c r="B40" s="108" t="s">
        <v>46</v>
      </c>
      <c r="C40" s="108" t="s">
        <v>44</v>
      </c>
      <c r="D40" s="159" t="s">
        <v>223</v>
      </c>
      <c r="E40" s="164">
        <v>138</v>
      </c>
    </row>
    <row r="41" spans="1:5" x14ac:dyDescent="0.25">
      <c r="A41" s="110" t="s">
        <v>44</v>
      </c>
      <c r="B41" s="108" t="s">
        <v>46</v>
      </c>
      <c r="C41" s="108" t="s">
        <v>203</v>
      </c>
      <c r="D41" s="108" t="s">
        <v>205</v>
      </c>
      <c r="E41" s="164">
        <v>139</v>
      </c>
    </row>
    <row r="42" spans="1:5" x14ac:dyDescent="0.25">
      <c r="A42" s="110" t="s">
        <v>44</v>
      </c>
      <c r="B42" s="108" t="s">
        <v>46</v>
      </c>
      <c r="C42" s="108" t="s">
        <v>202</v>
      </c>
      <c r="D42" s="108" t="s">
        <v>205</v>
      </c>
      <c r="E42" s="164">
        <v>140</v>
      </c>
    </row>
    <row r="43" spans="1:5" x14ac:dyDescent="0.25">
      <c r="A43" s="110" t="s">
        <v>44</v>
      </c>
      <c r="B43" s="108" t="s">
        <v>46</v>
      </c>
      <c r="C43" s="108" t="s">
        <v>204</v>
      </c>
      <c r="D43" s="108" t="s">
        <v>205</v>
      </c>
      <c r="E43" s="164">
        <v>141</v>
      </c>
    </row>
    <row r="44" spans="1:5" x14ac:dyDescent="0.25">
      <c r="A44" s="110" t="s">
        <v>44</v>
      </c>
      <c r="B44" s="108" t="s">
        <v>46</v>
      </c>
      <c r="C44" s="108" t="s">
        <v>49</v>
      </c>
      <c r="D44" s="108" t="s">
        <v>7</v>
      </c>
      <c r="E44" s="164">
        <v>142</v>
      </c>
    </row>
    <row r="45" spans="1:5" x14ac:dyDescent="0.25">
      <c r="A45" s="110" t="s">
        <v>44</v>
      </c>
      <c r="B45" s="108" t="s">
        <v>36</v>
      </c>
      <c r="C45" s="108" t="s">
        <v>4</v>
      </c>
      <c r="D45" s="108" t="s">
        <v>4</v>
      </c>
      <c r="E45" s="164">
        <v>143</v>
      </c>
    </row>
    <row r="46" spans="1:5" ht="15.75" thickBot="1" x14ac:dyDescent="0.3">
      <c r="A46" s="110" t="s">
        <v>44</v>
      </c>
      <c r="B46" s="108" t="s">
        <v>36</v>
      </c>
      <c r="C46" s="108" t="s">
        <v>5</v>
      </c>
      <c r="D46" s="159" t="s">
        <v>223</v>
      </c>
      <c r="E46" s="164">
        <v>144</v>
      </c>
    </row>
    <row r="47" spans="1:5" ht="15.75" thickBot="1" x14ac:dyDescent="0.3">
      <c r="A47" s="166" t="s">
        <v>44</v>
      </c>
      <c r="B47" s="167" t="s">
        <v>36</v>
      </c>
      <c r="C47" s="167" t="s">
        <v>44</v>
      </c>
      <c r="D47" s="167" t="s">
        <v>205</v>
      </c>
      <c r="E47" s="168">
        <v>145</v>
      </c>
    </row>
    <row r="48" spans="1:5" x14ac:dyDescent="0.25">
      <c r="A48" s="110" t="s">
        <v>44</v>
      </c>
      <c r="B48" s="108" t="s">
        <v>36</v>
      </c>
      <c r="C48" s="108" t="s">
        <v>203</v>
      </c>
      <c r="D48" s="108" t="s">
        <v>205</v>
      </c>
      <c r="E48" s="164">
        <v>146</v>
      </c>
    </row>
    <row r="49" spans="1:5" x14ac:dyDescent="0.25">
      <c r="A49" s="110" t="s">
        <v>44</v>
      </c>
      <c r="B49" s="108" t="s">
        <v>36</v>
      </c>
      <c r="C49" s="108" t="s">
        <v>202</v>
      </c>
      <c r="D49" s="108" t="s">
        <v>205</v>
      </c>
      <c r="E49" s="164">
        <v>147</v>
      </c>
    </row>
    <row r="50" spans="1:5" x14ac:dyDescent="0.25">
      <c r="A50" s="110" t="s">
        <v>44</v>
      </c>
      <c r="B50" s="108" t="s">
        <v>36</v>
      </c>
      <c r="C50" s="108" t="s">
        <v>204</v>
      </c>
      <c r="D50" s="108" t="s">
        <v>205</v>
      </c>
      <c r="E50" s="164">
        <v>148</v>
      </c>
    </row>
    <row r="51" spans="1:5" x14ac:dyDescent="0.25">
      <c r="A51" s="110" t="s">
        <v>44</v>
      </c>
      <c r="B51" s="108" t="s">
        <v>36</v>
      </c>
      <c r="C51" s="108" t="s">
        <v>49</v>
      </c>
      <c r="D51" s="108" t="s">
        <v>7</v>
      </c>
      <c r="E51" s="164">
        <v>149</v>
      </c>
    </row>
    <row r="52" spans="1:5" x14ac:dyDescent="0.25">
      <c r="A52" s="110" t="s">
        <v>44</v>
      </c>
      <c r="B52" s="108"/>
      <c r="C52" s="108" t="s">
        <v>4</v>
      </c>
      <c r="D52" s="108" t="s">
        <v>218</v>
      </c>
      <c r="E52" s="164">
        <v>150</v>
      </c>
    </row>
    <row r="53" spans="1:5" x14ac:dyDescent="0.25">
      <c r="A53" s="110" t="s">
        <v>44</v>
      </c>
      <c r="B53" s="108"/>
      <c r="C53" s="108" t="s">
        <v>5</v>
      </c>
      <c r="D53" s="108" t="s">
        <v>218</v>
      </c>
      <c r="E53" s="164">
        <v>151</v>
      </c>
    </row>
    <row r="54" spans="1:5" x14ac:dyDescent="0.25">
      <c r="A54" s="110" t="s">
        <v>44</v>
      </c>
      <c r="B54" s="108"/>
      <c r="C54" s="108" t="s">
        <v>44</v>
      </c>
      <c r="D54" s="108" t="s">
        <v>218</v>
      </c>
      <c r="E54" s="164">
        <v>152</v>
      </c>
    </row>
    <row r="55" spans="1:5" x14ac:dyDescent="0.25">
      <c r="A55" s="110" t="s">
        <v>44</v>
      </c>
      <c r="B55" s="108"/>
      <c r="C55" s="108" t="s">
        <v>203</v>
      </c>
      <c r="D55" s="108" t="s">
        <v>218</v>
      </c>
      <c r="E55" s="164">
        <v>153</v>
      </c>
    </row>
    <row r="56" spans="1:5" x14ac:dyDescent="0.25">
      <c r="A56" s="110" t="s">
        <v>44</v>
      </c>
      <c r="B56" s="108"/>
      <c r="C56" s="108" t="s">
        <v>202</v>
      </c>
      <c r="D56" s="108" t="s">
        <v>218</v>
      </c>
      <c r="E56" s="164">
        <v>154</v>
      </c>
    </row>
    <row r="57" spans="1:5" x14ac:dyDescent="0.25">
      <c r="A57" s="110" t="s">
        <v>44</v>
      </c>
      <c r="B57" s="108"/>
      <c r="C57" s="108" t="s">
        <v>204</v>
      </c>
      <c r="D57" s="108" t="s">
        <v>218</v>
      </c>
      <c r="E57" s="164">
        <v>155</v>
      </c>
    </row>
    <row r="58" spans="1:5" x14ac:dyDescent="0.25">
      <c r="A58" s="110" t="s">
        <v>44</v>
      </c>
      <c r="B58" s="108"/>
      <c r="C58" s="108" t="s">
        <v>49</v>
      </c>
      <c r="D58" s="108" t="s">
        <v>218</v>
      </c>
      <c r="E58" s="164">
        <v>156</v>
      </c>
    </row>
    <row r="59" spans="1:5" x14ac:dyDescent="0.25">
      <c r="A59" s="104" t="s">
        <v>203</v>
      </c>
      <c r="B59" s="103" t="s">
        <v>38</v>
      </c>
      <c r="C59" s="103" t="s">
        <v>4</v>
      </c>
      <c r="D59" s="103" t="s">
        <v>4</v>
      </c>
      <c r="E59" s="164">
        <v>157</v>
      </c>
    </row>
    <row r="60" spans="1:5" x14ac:dyDescent="0.25">
      <c r="A60" s="104" t="s">
        <v>203</v>
      </c>
      <c r="B60" s="103" t="s">
        <v>38</v>
      </c>
      <c r="C60" s="103" t="s">
        <v>5</v>
      </c>
      <c r="D60" s="103" t="s">
        <v>5</v>
      </c>
      <c r="E60" s="164">
        <v>158</v>
      </c>
    </row>
    <row r="61" spans="1:5" x14ac:dyDescent="0.25">
      <c r="A61" s="104" t="s">
        <v>203</v>
      </c>
      <c r="B61" s="103" t="s">
        <v>38</v>
      </c>
      <c r="C61" s="103" t="s">
        <v>44</v>
      </c>
      <c r="D61" s="160" t="s">
        <v>223</v>
      </c>
      <c r="E61" s="164">
        <v>159</v>
      </c>
    </row>
    <row r="62" spans="1:5" x14ac:dyDescent="0.25">
      <c r="A62" s="104" t="s">
        <v>203</v>
      </c>
      <c r="B62" s="103" t="s">
        <v>38</v>
      </c>
      <c r="C62" s="103" t="s">
        <v>203</v>
      </c>
      <c r="D62" s="103" t="s">
        <v>205</v>
      </c>
      <c r="E62" s="164">
        <v>160</v>
      </c>
    </row>
    <row r="63" spans="1:5" x14ac:dyDescent="0.25">
      <c r="A63" s="104" t="s">
        <v>203</v>
      </c>
      <c r="B63" s="103" t="s">
        <v>38</v>
      </c>
      <c r="C63" s="103" t="s">
        <v>204</v>
      </c>
      <c r="D63" s="103" t="s">
        <v>205</v>
      </c>
      <c r="E63" s="164">
        <v>161</v>
      </c>
    </row>
    <row r="64" spans="1:5" x14ac:dyDescent="0.25">
      <c r="A64" s="104" t="s">
        <v>203</v>
      </c>
      <c r="B64" s="103" t="s">
        <v>38</v>
      </c>
      <c r="C64" s="103" t="s">
        <v>202</v>
      </c>
      <c r="D64" s="103" t="s">
        <v>205</v>
      </c>
      <c r="E64" s="164">
        <v>162</v>
      </c>
    </row>
    <row r="65" spans="1:5" x14ac:dyDescent="0.25">
      <c r="A65" s="104" t="s">
        <v>203</v>
      </c>
      <c r="B65" s="103" t="s">
        <v>38</v>
      </c>
      <c r="C65" s="103" t="s">
        <v>49</v>
      </c>
      <c r="D65" s="103" t="s">
        <v>7</v>
      </c>
      <c r="E65" s="164">
        <v>163</v>
      </c>
    </row>
    <row r="66" spans="1:5" x14ac:dyDescent="0.25">
      <c r="A66" s="104" t="s">
        <v>203</v>
      </c>
      <c r="B66" s="103" t="s">
        <v>46</v>
      </c>
      <c r="C66" s="103" t="s">
        <v>4</v>
      </c>
      <c r="D66" s="103" t="s">
        <v>4</v>
      </c>
      <c r="E66" s="164">
        <v>164</v>
      </c>
    </row>
    <row r="67" spans="1:5" x14ac:dyDescent="0.25">
      <c r="A67" s="104" t="s">
        <v>203</v>
      </c>
      <c r="B67" s="103" t="s">
        <v>46</v>
      </c>
      <c r="C67" s="103" t="s">
        <v>5</v>
      </c>
      <c r="D67" s="103" t="s">
        <v>5</v>
      </c>
      <c r="E67" s="164">
        <v>165</v>
      </c>
    </row>
    <row r="68" spans="1:5" x14ac:dyDescent="0.25">
      <c r="A68" s="104" t="s">
        <v>203</v>
      </c>
      <c r="B68" s="103" t="s">
        <v>46</v>
      </c>
      <c r="C68" s="103" t="s">
        <v>44</v>
      </c>
      <c r="D68" s="160" t="s">
        <v>223</v>
      </c>
      <c r="E68" s="164">
        <v>166</v>
      </c>
    </row>
    <row r="69" spans="1:5" x14ac:dyDescent="0.25">
      <c r="A69" s="104" t="s">
        <v>203</v>
      </c>
      <c r="B69" s="103" t="s">
        <v>46</v>
      </c>
      <c r="C69" s="103" t="s">
        <v>203</v>
      </c>
      <c r="D69" s="103" t="s">
        <v>205</v>
      </c>
      <c r="E69" s="164">
        <v>167</v>
      </c>
    </row>
    <row r="70" spans="1:5" x14ac:dyDescent="0.25">
      <c r="A70" s="104" t="s">
        <v>203</v>
      </c>
      <c r="B70" s="103" t="s">
        <v>46</v>
      </c>
      <c r="C70" s="103" t="s">
        <v>204</v>
      </c>
      <c r="D70" s="103" t="s">
        <v>205</v>
      </c>
      <c r="E70" s="164">
        <v>168</v>
      </c>
    </row>
    <row r="71" spans="1:5" x14ac:dyDescent="0.25">
      <c r="A71" s="104" t="s">
        <v>203</v>
      </c>
      <c r="B71" s="103" t="s">
        <v>46</v>
      </c>
      <c r="C71" s="103" t="s">
        <v>202</v>
      </c>
      <c r="D71" s="103" t="s">
        <v>205</v>
      </c>
      <c r="E71" s="164">
        <v>169</v>
      </c>
    </row>
    <row r="72" spans="1:5" x14ac:dyDescent="0.25">
      <c r="A72" s="104" t="s">
        <v>203</v>
      </c>
      <c r="B72" s="103" t="s">
        <v>46</v>
      </c>
      <c r="C72" s="103" t="s">
        <v>49</v>
      </c>
      <c r="D72" s="103" t="s">
        <v>7</v>
      </c>
      <c r="E72" s="164">
        <v>170</v>
      </c>
    </row>
    <row r="73" spans="1:5" x14ac:dyDescent="0.25">
      <c r="A73" s="104" t="s">
        <v>203</v>
      </c>
      <c r="B73" s="103" t="s">
        <v>36</v>
      </c>
      <c r="C73" s="103" t="s">
        <v>4</v>
      </c>
      <c r="D73" s="103" t="s">
        <v>4</v>
      </c>
      <c r="E73" s="164">
        <v>171</v>
      </c>
    </row>
    <row r="74" spans="1:5" x14ac:dyDescent="0.25">
      <c r="A74" s="104" t="s">
        <v>203</v>
      </c>
      <c r="B74" s="103" t="s">
        <v>36</v>
      </c>
      <c r="C74" s="103" t="s">
        <v>5</v>
      </c>
      <c r="D74" s="160" t="s">
        <v>223</v>
      </c>
      <c r="E74" s="164">
        <v>172</v>
      </c>
    </row>
    <row r="75" spans="1:5" x14ac:dyDescent="0.25">
      <c r="A75" s="104" t="s">
        <v>203</v>
      </c>
      <c r="B75" s="103" t="s">
        <v>36</v>
      </c>
      <c r="C75" s="103" t="s">
        <v>44</v>
      </c>
      <c r="D75" s="103" t="s">
        <v>205</v>
      </c>
      <c r="E75" s="164">
        <v>173</v>
      </c>
    </row>
    <row r="76" spans="1:5" x14ac:dyDescent="0.25">
      <c r="A76" s="104" t="s">
        <v>203</v>
      </c>
      <c r="B76" s="103" t="s">
        <v>36</v>
      </c>
      <c r="C76" s="103" t="s">
        <v>203</v>
      </c>
      <c r="D76" s="103" t="s">
        <v>205</v>
      </c>
      <c r="E76" s="164">
        <v>174</v>
      </c>
    </row>
    <row r="77" spans="1:5" x14ac:dyDescent="0.25">
      <c r="A77" s="104" t="s">
        <v>203</v>
      </c>
      <c r="B77" s="103" t="s">
        <v>36</v>
      </c>
      <c r="C77" s="103" t="s">
        <v>204</v>
      </c>
      <c r="D77" s="103" t="s">
        <v>205</v>
      </c>
      <c r="E77" s="164">
        <v>175</v>
      </c>
    </row>
    <row r="78" spans="1:5" x14ac:dyDescent="0.25">
      <c r="A78" s="104" t="s">
        <v>203</v>
      </c>
      <c r="B78" s="103" t="s">
        <v>36</v>
      </c>
      <c r="C78" s="103" t="s">
        <v>202</v>
      </c>
      <c r="D78" s="103" t="s">
        <v>205</v>
      </c>
      <c r="E78" s="164">
        <v>176</v>
      </c>
    </row>
    <row r="79" spans="1:5" x14ac:dyDescent="0.25">
      <c r="A79" s="104" t="s">
        <v>203</v>
      </c>
      <c r="B79" s="103" t="s">
        <v>36</v>
      </c>
      <c r="C79" s="103" t="s">
        <v>49</v>
      </c>
      <c r="D79" s="103" t="s">
        <v>7</v>
      </c>
      <c r="E79" s="164">
        <v>177</v>
      </c>
    </row>
    <row r="80" spans="1:5" x14ac:dyDescent="0.25">
      <c r="A80" s="104" t="s">
        <v>203</v>
      </c>
      <c r="B80" s="103"/>
      <c r="C80" s="103" t="s">
        <v>4</v>
      </c>
      <c r="D80" s="103" t="s">
        <v>218</v>
      </c>
      <c r="E80" s="164">
        <v>178</v>
      </c>
    </row>
    <row r="81" spans="1:5" x14ac:dyDescent="0.25">
      <c r="A81" s="104" t="s">
        <v>203</v>
      </c>
      <c r="B81" s="103"/>
      <c r="C81" s="103" t="s">
        <v>5</v>
      </c>
      <c r="D81" s="103" t="s">
        <v>218</v>
      </c>
      <c r="E81" s="164">
        <v>179</v>
      </c>
    </row>
    <row r="82" spans="1:5" x14ac:dyDescent="0.25">
      <c r="A82" s="104" t="s">
        <v>203</v>
      </c>
      <c r="B82" s="103"/>
      <c r="C82" s="103" t="s">
        <v>44</v>
      </c>
      <c r="D82" s="103" t="s">
        <v>218</v>
      </c>
      <c r="E82" s="164">
        <v>180</v>
      </c>
    </row>
    <row r="83" spans="1:5" x14ac:dyDescent="0.25">
      <c r="A83" s="104" t="s">
        <v>203</v>
      </c>
      <c r="B83" s="103"/>
      <c r="C83" s="103" t="s">
        <v>203</v>
      </c>
      <c r="D83" s="103" t="s">
        <v>218</v>
      </c>
      <c r="E83" s="164">
        <v>181</v>
      </c>
    </row>
    <row r="84" spans="1:5" x14ac:dyDescent="0.25">
      <c r="A84" s="104" t="s">
        <v>203</v>
      </c>
      <c r="B84" s="103"/>
      <c r="C84" s="103" t="s">
        <v>204</v>
      </c>
      <c r="D84" s="103" t="s">
        <v>218</v>
      </c>
      <c r="E84" s="164">
        <v>182</v>
      </c>
    </row>
    <row r="85" spans="1:5" x14ac:dyDescent="0.25">
      <c r="A85" s="104" t="s">
        <v>203</v>
      </c>
      <c r="B85" s="103"/>
      <c r="C85" s="103" t="s">
        <v>202</v>
      </c>
      <c r="D85" s="103" t="s">
        <v>218</v>
      </c>
      <c r="E85" s="164">
        <v>183</v>
      </c>
    </row>
    <row r="86" spans="1:5" x14ac:dyDescent="0.25">
      <c r="A86" s="104" t="s">
        <v>203</v>
      </c>
      <c r="B86" s="103"/>
      <c r="C86" s="103" t="s">
        <v>49</v>
      </c>
      <c r="D86" s="103" t="s">
        <v>218</v>
      </c>
      <c r="E86" s="164">
        <v>184</v>
      </c>
    </row>
    <row r="87" spans="1:5" x14ac:dyDescent="0.25">
      <c r="A87" s="104" t="s">
        <v>204</v>
      </c>
      <c r="B87" s="103" t="s">
        <v>38</v>
      </c>
      <c r="C87" s="103" t="s">
        <v>4</v>
      </c>
      <c r="D87" s="103" t="s">
        <v>4</v>
      </c>
      <c r="E87" s="164">
        <v>185</v>
      </c>
    </row>
    <row r="88" spans="1:5" x14ac:dyDescent="0.25">
      <c r="A88" s="104" t="s">
        <v>204</v>
      </c>
      <c r="B88" s="103" t="s">
        <v>38</v>
      </c>
      <c r="C88" s="103" t="s">
        <v>5</v>
      </c>
      <c r="D88" s="103" t="s">
        <v>5</v>
      </c>
      <c r="E88" s="164">
        <v>186</v>
      </c>
    </row>
    <row r="89" spans="1:5" x14ac:dyDescent="0.25">
      <c r="A89" s="104" t="s">
        <v>204</v>
      </c>
      <c r="B89" s="103" t="s">
        <v>38</v>
      </c>
      <c r="C89" s="103" t="s">
        <v>44</v>
      </c>
      <c r="D89" s="160" t="s">
        <v>223</v>
      </c>
      <c r="E89" s="164">
        <v>187</v>
      </c>
    </row>
    <row r="90" spans="1:5" x14ac:dyDescent="0.25">
      <c r="A90" s="104" t="s">
        <v>204</v>
      </c>
      <c r="B90" s="103" t="s">
        <v>38</v>
      </c>
      <c r="C90" s="103" t="s">
        <v>203</v>
      </c>
      <c r="D90" s="103" t="s">
        <v>205</v>
      </c>
      <c r="E90" s="164">
        <v>188</v>
      </c>
    </row>
    <row r="91" spans="1:5" x14ac:dyDescent="0.25">
      <c r="A91" s="104" t="s">
        <v>204</v>
      </c>
      <c r="B91" s="103" t="s">
        <v>38</v>
      </c>
      <c r="C91" s="103" t="s">
        <v>204</v>
      </c>
      <c r="D91" s="103" t="s">
        <v>205</v>
      </c>
      <c r="E91" s="164">
        <v>189</v>
      </c>
    </row>
    <row r="92" spans="1:5" x14ac:dyDescent="0.25">
      <c r="A92" s="104" t="s">
        <v>204</v>
      </c>
      <c r="B92" s="103" t="s">
        <v>38</v>
      </c>
      <c r="C92" s="103" t="s">
        <v>202</v>
      </c>
      <c r="D92" s="103" t="s">
        <v>205</v>
      </c>
      <c r="E92" s="164">
        <v>190</v>
      </c>
    </row>
    <row r="93" spans="1:5" x14ac:dyDescent="0.25">
      <c r="A93" s="104" t="s">
        <v>204</v>
      </c>
      <c r="B93" s="103" t="s">
        <v>38</v>
      </c>
      <c r="C93" s="103" t="s">
        <v>49</v>
      </c>
      <c r="D93" s="103" t="s">
        <v>7</v>
      </c>
      <c r="E93" s="164">
        <v>191</v>
      </c>
    </row>
    <row r="94" spans="1:5" x14ac:dyDescent="0.25">
      <c r="A94" s="104" t="s">
        <v>204</v>
      </c>
      <c r="B94" s="103" t="s">
        <v>46</v>
      </c>
      <c r="C94" s="103" t="s">
        <v>4</v>
      </c>
      <c r="D94" s="103" t="s">
        <v>4</v>
      </c>
      <c r="E94" s="164">
        <v>192</v>
      </c>
    </row>
    <row r="95" spans="1:5" x14ac:dyDescent="0.25">
      <c r="A95" s="104" t="s">
        <v>204</v>
      </c>
      <c r="B95" s="103" t="s">
        <v>46</v>
      </c>
      <c r="C95" s="103" t="s">
        <v>5</v>
      </c>
      <c r="D95" s="103" t="s">
        <v>5</v>
      </c>
      <c r="E95" s="164">
        <v>193</v>
      </c>
    </row>
    <row r="96" spans="1:5" x14ac:dyDescent="0.25">
      <c r="A96" s="104" t="s">
        <v>204</v>
      </c>
      <c r="B96" s="103" t="s">
        <v>46</v>
      </c>
      <c r="C96" s="103" t="s">
        <v>44</v>
      </c>
      <c r="D96" s="160" t="s">
        <v>223</v>
      </c>
      <c r="E96" s="164">
        <v>194</v>
      </c>
    </row>
    <row r="97" spans="1:5" x14ac:dyDescent="0.25">
      <c r="A97" s="104" t="s">
        <v>204</v>
      </c>
      <c r="B97" s="103" t="s">
        <v>46</v>
      </c>
      <c r="C97" s="103" t="s">
        <v>203</v>
      </c>
      <c r="D97" s="103" t="s">
        <v>205</v>
      </c>
      <c r="E97" s="164">
        <v>195</v>
      </c>
    </row>
    <row r="98" spans="1:5" x14ac:dyDescent="0.25">
      <c r="A98" s="104" t="s">
        <v>204</v>
      </c>
      <c r="B98" s="103" t="s">
        <v>46</v>
      </c>
      <c r="C98" s="103" t="s">
        <v>204</v>
      </c>
      <c r="D98" s="103" t="s">
        <v>205</v>
      </c>
      <c r="E98" s="164">
        <v>196</v>
      </c>
    </row>
    <row r="99" spans="1:5" x14ac:dyDescent="0.25">
      <c r="A99" s="104" t="s">
        <v>204</v>
      </c>
      <c r="B99" s="103" t="s">
        <v>46</v>
      </c>
      <c r="C99" s="103" t="s">
        <v>202</v>
      </c>
      <c r="D99" s="103" t="s">
        <v>205</v>
      </c>
      <c r="E99" s="164">
        <v>197</v>
      </c>
    </row>
    <row r="100" spans="1:5" x14ac:dyDescent="0.25">
      <c r="A100" s="104" t="s">
        <v>204</v>
      </c>
      <c r="B100" s="103" t="s">
        <v>46</v>
      </c>
      <c r="C100" s="103" t="s">
        <v>49</v>
      </c>
      <c r="D100" s="103" t="s">
        <v>7</v>
      </c>
      <c r="E100" s="164">
        <v>198</v>
      </c>
    </row>
    <row r="101" spans="1:5" x14ac:dyDescent="0.25">
      <c r="A101" s="104" t="s">
        <v>204</v>
      </c>
      <c r="B101" s="103" t="s">
        <v>36</v>
      </c>
      <c r="C101" s="103" t="s">
        <v>4</v>
      </c>
      <c r="D101" s="103" t="s">
        <v>4</v>
      </c>
      <c r="E101" s="164">
        <v>199</v>
      </c>
    </row>
    <row r="102" spans="1:5" x14ac:dyDescent="0.25">
      <c r="A102" s="104" t="s">
        <v>204</v>
      </c>
      <c r="B102" s="103" t="s">
        <v>36</v>
      </c>
      <c r="C102" s="103" t="s">
        <v>5</v>
      </c>
      <c r="D102" s="160" t="s">
        <v>223</v>
      </c>
      <c r="E102" s="164">
        <v>200</v>
      </c>
    </row>
    <row r="103" spans="1:5" x14ac:dyDescent="0.25">
      <c r="A103" s="104" t="s">
        <v>204</v>
      </c>
      <c r="B103" s="103" t="s">
        <v>36</v>
      </c>
      <c r="C103" s="103" t="s">
        <v>44</v>
      </c>
      <c r="D103" s="103" t="s">
        <v>205</v>
      </c>
      <c r="E103" s="164">
        <v>201</v>
      </c>
    </row>
    <row r="104" spans="1:5" x14ac:dyDescent="0.25">
      <c r="A104" s="104" t="s">
        <v>204</v>
      </c>
      <c r="B104" s="103" t="s">
        <v>36</v>
      </c>
      <c r="C104" s="103" t="s">
        <v>203</v>
      </c>
      <c r="D104" s="103" t="s">
        <v>205</v>
      </c>
      <c r="E104" s="164">
        <v>202</v>
      </c>
    </row>
    <row r="105" spans="1:5" x14ac:dyDescent="0.25">
      <c r="A105" s="104" t="s">
        <v>204</v>
      </c>
      <c r="B105" s="103" t="s">
        <v>36</v>
      </c>
      <c r="C105" s="103" t="s">
        <v>204</v>
      </c>
      <c r="D105" s="103" t="s">
        <v>205</v>
      </c>
      <c r="E105" s="164">
        <v>203</v>
      </c>
    </row>
    <row r="106" spans="1:5" x14ac:dyDescent="0.25">
      <c r="A106" s="104" t="s">
        <v>204</v>
      </c>
      <c r="B106" s="103" t="s">
        <v>36</v>
      </c>
      <c r="C106" s="103" t="s">
        <v>202</v>
      </c>
      <c r="D106" s="103" t="s">
        <v>205</v>
      </c>
      <c r="E106" s="164">
        <v>204</v>
      </c>
    </row>
    <row r="107" spans="1:5" x14ac:dyDescent="0.25">
      <c r="A107" s="104" t="s">
        <v>204</v>
      </c>
      <c r="B107" s="103" t="s">
        <v>36</v>
      </c>
      <c r="C107" s="103" t="s">
        <v>49</v>
      </c>
      <c r="D107" s="103" t="s">
        <v>7</v>
      </c>
      <c r="E107" s="164">
        <v>205</v>
      </c>
    </row>
    <row r="108" spans="1:5" x14ac:dyDescent="0.25">
      <c r="A108" s="104" t="s">
        <v>204</v>
      </c>
      <c r="B108" s="103"/>
      <c r="C108" s="103" t="s">
        <v>4</v>
      </c>
      <c r="D108" s="103" t="s">
        <v>218</v>
      </c>
      <c r="E108" s="164">
        <v>206</v>
      </c>
    </row>
    <row r="109" spans="1:5" x14ac:dyDescent="0.25">
      <c r="A109" s="104" t="s">
        <v>204</v>
      </c>
      <c r="B109" s="103"/>
      <c r="C109" s="103" t="s">
        <v>5</v>
      </c>
      <c r="D109" s="103" t="s">
        <v>218</v>
      </c>
      <c r="E109" s="164">
        <v>207</v>
      </c>
    </row>
    <row r="110" spans="1:5" x14ac:dyDescent="0.25">
      <c r="A110" s="104" t="s">
        <v>204</v>
      </c>
      <c r="B110" s="103"/>
      <c r="C110" s="103" t="s">
        <v>44</v>
      </c>
      <c r="D110" s="103" t="s">
        <v>218</v>
      </c>
      <c r="E110" s="164">
        <v>208</v>
      </c>
    </row>
    <row r="111" spans="1:5" x14ac:dyDescent="0.25">
      <c r="A111" s="104" t="s">
        <v>204</v>
      </c>
      <c r="B111" s="103"/>
      <c r="C111" s="103" t="s">
        <v>203</v>
      </c>
      <c r="D111" s="103" t="s">
        <v>218</v>
      </c>
      <c r="E111" s="164">
        <v>209</v>
      </c>
    </row>
    <row r="112" spans="1:5" x14ac:dyDescent="0.25">
      <c r="A112" s="104" t="s">
        <v>204</v>
      </c>
      <c r="B112" s="103"/>
      <c r="C112" s="103" t="s">
        <v>204</v>
      </c>
      <c r="D112" s="103" t="s">
        <v>218</v>
      </c>
      <c r="E112" s="164">
        <v>210</v>
      </c>
    </row>
    <row r="113" spans="1:5" x14ac:dyDescent="0.25">
      <c r="A113" s="104" t="s">
        <v>204</v>
      </c>
      <c r="B113" s="103"/>
      <c r="C113" s="103" t="s">
        <v>202</v>
      </c>
      <c r="D113" s="103" t="s">
        <v>218</v>
      </c>
      <c r="E113" s="164">
        <v>211</v>
      </c>
    </row>
    <row r="114" spans="1:5" x14ac:dyDescent="0.25">
      <c r="A114" s="104" t="s">
        <v>204</v>
      </c>
      <c r="B114" s="103"/>
      <c r="C114" s="103" t="s">
        <v>49</v>
      </c>
      <c r="D114" s="103" t="s">
        <v>218</v>
      </c>
      <c r="E114" s="164">
        <v>212</v>
      </c>
    </row>
    <row r="115" spans="1:5" x14ac:dyDescent="0.25">
      <c r="A115" s="104" t="s">
        <v>202</v>
      </c>
      <c r="B115" s="103" t="s">
        <v>38</v>
      </c>
      <c r="C115" s="103" t="s">
        <v>4</v>
      </c>
      <c r="D115" s="103" t="s">
        <v>4</v>
      </c>
      <c r="E115" s="164">
        <v>213</v>
      </c>
    </row>
    <row r="116" spans="1:5" x14ac:dyDescent="0.25">
      <c r="A116" s="104" t="s">
        <v>202</v>
      </c>
      <c r="B116" s="103" t="s">
        <v>38</v>
      </c>
      <c r="C116" s="103" t="s">
        <v>5</v>
      </c>
      <c r="D116" s="103" t="s">
        <v>5</v>
      </c>
      <c r="E116" s="164">
        <v>214</v>
      </c>
    </row>
    <row r="117" spans="1:5" x14ac:dyDescent="0.25">
      <c r="A117" s="104" t="s">
        <v>202</v>
      </c>
      <c r="B117" s="103" t="s">
        <v>38</v>
      </c>
      <c r="C117" s="103" t="s">
        <v>44</v>
      </c>
      <c r="D117" s="160" t="s">
        <v>223</v>
      </c>
      <c r="E117" s="164">
        <v>215</v>
      </c>
    </row>
    <row r="118" spans="1:5" x14ac:dyDescent="0.25">
      <c r="A118" s="104" t="s">
        <v>202</v>
      </c>
      <c r="B118" s="103" t="s">
        <v>38</v>
      </c>
      <c r="C118" s="103" t="s">
        <v>203</v>
      </c>
      <c r="D118" s="103" t="s">
        <v>205</v>
      </c>
      <c r="E118" s="164">
        <v>216</v>
      </c>
    </row>
    <row r="119" spans="1:5" x14ac:dyDescent="0.25">
      <c r="A119" s="104" t="s">
        <v>202</v>
      </c>
      <c r="B119" s="103" t="s">
        <v>38</v>
      </c>
      <c r="C119" s="103" t="s">
        <v>204</v>
      </c>
      <c r="D119" s="103" t="s">
        <v>205</v>
      </c>
      <c r="E119" s="164">
        <v>217</v>
      </c>
    </row>
    <row r="120" spans="1:5" x14ac:dyDescent="0.25">
      <c r="A120" s="104" t="s">
        <v>202</v>
      </c>
      <c r="B120" s="103" t="s">
        <v>38</v>
      </c>
      <c r="C120" s="103" t="s">
        <v>202</v>
      </c>
      <c r="D120" s="103" t="s">
        <v>205</v>
      </c>
      <c r="E120" s="164">
        <v>218</v>
      </c>
    </row>
    <row r="121" spans="1:5" x14ac:dyDescent="0.25">
      <c r="A121" s="104" t="s">
        <v>202</v>
      </c>
      <c r="B121" s="103" t="s">
        <v>38</v>
      </c>
      <c r="C121" s="103" t="s">
        <v>49</v>
      </c>
      <c r="D121" s="103" t="s">
        <v>7</v>
      </c>
      <c r="E121" s="164">
        <v>219</v>
      </c>
    </row>
    <row r="122" spans="1:5" x14ac:dyDescent="0.25">
      <c r="A122" s="104" t="s">
        <v>202</v>
      </c>
      <c r="B122" s="103" t="s">
        <v>46</v>
      </c>
      <c r="C122" s="103" t="s">
        <v>4</v>
      </c>
      <c r="D122" s="103" t="s">
        <v>4</v>
      </c>
      <c r="E122" s="164">
        <v>220</v>
      </c>
    </row>
    <row r="123" spans="1:5" x14ac:dyDescent="0.25">
      <c r="A123" s="104" t="s">
        <v>202</v>
      </c>
      <c r="B123" s="103" t="s">
        <v>46</v>
      </c>
      <c r="C123" s="103" t="s">
        <v>5</v>
      </c>
      <c r="D123" s="103" t="s">
        <v>5</v>
      </c>
      <c r="E123" s="164">
        <v>221</v>
      </c>
    </row>
    <row r="124" spans="1:5" x14ac:dyDescent="0.25">
      <c r="A124" s="104" t="s">
        <v>202</v>
      </c>
      <c r="B124" s="103" t="s">
        <v>46</v>
      </c>
      <c r="C124" s="103" t="s">
        <v>44</v>
      </c>
      <c r="D124" s="160" t="s">
        <v>223</v>
      </c>
      <c r="E124" s="164">
        <v>222</v>
      </c>
    </row>
    <row r="125" spans="1:5" x14ac:dyDescent="0.25">
      <c r="A125" s="104" t="s">
        <v>202</v>
      </c>
      <c r="B125" s="103" t="s">
        <v>46</v>
      </c>
      <c r="C125" s="103" t="s">
        <v>203</v>
      </c>
      <c r="D125" s="103" t="s">
        <v>205</v>
      </c>
      <c r="E125" s="164">
        <v>223</v>
      </c>
    </row>
    <row r="126" spans="1:5" x14ac:dyDescent="0.25">
      <c r="A126" s="104" t="s">
        <v>202</v>
      </c>
      <c r="B126" s="103" t="s">
        <v>46</v>
      </c>
      <c r="C126" s="103" t="s">
        <v>204</v>
      </c>
      <c r="D126" s="103" t="s">
        <v>205</v>
      </c>
      <c r="E126" s="164">
        <v>224</v>
      </c>
    </row>
    <row r="127" spans="1:5" x14ac:dyDescent="0.25">
      <c r="A127" s="104" t="s">
        <v>202</v>
      </c>
      <c r="B127" s="103" t="s">
        <v>46</v>
      </c>
      <c r="C127" s="103" t="s">
        <v>202</v>
      </c>
      <c r="D127" s="103" t="s">
        <v>205</v>
      </c>
      <c r="E127" s="164">
        <v>225</v>
      </c>
    </row>
    <row r="128" spans="1:5" x14ac:dyDescent="0.25">
      <c r="A128" s="104" t="s">
        <v>202</v>
      </c>
      <c r="B128" s="103" t="s">
        <v>46</v>
      </c>
      <c r="C128" s="103" t="s">
        <v>49</v>
      </c>
      <c r="D128" s="103" t="s">
        <v>7</v>
      </c>
      <c r="E128" s="164">
        <v>226</v>
      </c>
    </row>
    <row r="129" spans="1:5" x14ac:dyDescent="0.25">
      <c r="A129" s="104" t="s">
        <v>202</v>
      </c>
      <c r="B129" s="103" t="s">
        <v>36</v>
      </c>
      <c r="C129" s="103" t="s">
        <v>4</v>
      </c>
      <c r="D129" s="103" t="s">
        <v>4</v>
      </c>
      <c r="E129" s="164">
        <v>227</v>
      </c>
    </row>
    <row r="130" spans="1:5" x14ac:dyDescent="0.25">
      <c r="A130" s="104" t="s">
        <v>202</v>
      </c>
      <c r="B130" s="103" t="s">
        <v>36</v>
      </c>
      <c r="C130" s="103" t="s">
        <v>5</v>
      </c>
      <c r="D130" s="160" t="s">
        <v>223</v>
      </c>
      <c r="E130" s="164">
        <v>228</v>
      </c>
    </row>
    <row r="131" spans="1:5" x14ac:dyDescent="0.25">
      <c r="A131" s="104" t="s">
        <v>202</v>
      </c>
      <c r="B131" s="103" t="s">
        <v>36</v>
      </c>
      <c r="C131" s="103" t="s">
        <v>44</v>
      </c>
      <c r="D131" s="103" t="s">
        <v>205</v>
      </c>
      <c r="E131" s="164">
        <v>229</v>
      </c>
    </row>
    <row r="132" spans="1:5" x14ac:dyDescent="0.25">
      <c r="A132" s="104" t="s">
        <v>202</v>
      </c>
      <c r="B132" s="103" t="s">
        <v>36</v>
      </c>
      <c r="C132" s="103" t="s">
        <v>203</v>
      </c>
      <c r="D132" s="103" t="s">
        <v>205</v>
      </c>
      <c r="E132" s="164">
        <v>230</v>
      </c>
    </row>
    <row r="133" spans="1:5" x14ac:dyDescent="0.25">
      <c r="A133" s="104" t="s">
        <v>202</v>
      </c>
      <c r="B133" s="103" t="s">
        <v>36</v>
      </c>
      <c r="C133" s="103" t="s">
        <v>204</v>
      </c>
      <c r="D133" s="103" t="s">
        <v>205</v>
      </c>
      <c r="E133" s="164">
        <v>231</v>
      </c>
    </row>
    <row r="134" spans="1:5" x14ac:dyDescent="0.25">
      <c r="A134" s="104" t="s">
        <v>202</v>
      </c>
      <c r="B134" s="103" t="s">
        <v>36</v>
      </c>
      <c r="C134" s="103" t="s">
        <v>202</v>
      </c>
      <c r="D134" s="103" t="s">
        <v>205</v>
      </c>
      <c r="E134" s="164">
        <v>232</v>
      </c>
    </row>
    <row r="135" spans="1:5" x14ac:dyDescent="0.25">
      <c r="A135" s="104" t="s">
        <v>202</v>
      </c>
      <c r="B135" s="103" t="s">
        <v>36</v>
      </c>
      <c r="C135" s="103" t="s">
        <v>49</v>
      </c>
      <c r="D135" s="103" t="s">
        <v>7</v>
      </c>
      <c r="E135" s="164">
        <v>233</v>
      </c>
    </row>
    <row r="136" spans="1:5" x14ac:dyDescent="0.25">
      <c r="A136" s="104" t="s">
        <v>202</v>
      </c>
      <c r="B136" s="103"/>
      <c r="C136" s="103" t="s">
        <v>4</v>
      </c>
      <c r="D136" s="103" t="s">
        <v>218</v>
      </c>
      <c r="E136" s="164">
        <v>234</v>
      </c>
    </row>
    <row r="137" spans="1:5" x14ac:dyDescent="0.25">
      <c r="A137" s="104" t="s">
        <v>202</v>
      </c>
      <c r="B137" s="103"/>
      <c r="C137" s="103" t="s">
        <v>5</v>
      </c>
      <c r="D137" s="103" t="s">
        <v>218</v>
      </c>
      <c r="E137" s="164">
        <v>235</v>
      </c>
    </row>
    <row r="138" spans="1:5" x14ac:dyDescent="0.25">
      <c r="A138" s="104" t="s">
        <v>202</v>
      </c>
      <c r="B138" s="103"/>
      <c r="C138" s="103" t="s">
        <v>44</v>
      </c>
      <c r="D138" s="103" t="s">
        <v>218</v>
      </c>
      <c r="E138" s="164">
        <v>236</v>
      </c>
    </row>
    <row r="139" spans="1:5" x14ac:dyDescent="0.25">
      <c r="A139" s="104" t="s">
        <v>202</v>
      </c>
      <c r="B139" s="103"/>
      <c r="C139" s="103" t="s">
        <v>203</v>
      </c>
      <c r="D139" s="103" t="s">
        <v>218</v>
      </c>
      <c r="E139" s="164">
        <v>237</v>
      </c>
    </row>
    <row r="140" spans="1:5" x14ac:dyDescent="0.25">
      <c r="A140" s="104" t="s">
        <v>202</v>
      </c>
      <c r="B140" s="103"/>
      <c r="C140" s="103" t="s">
        <v>204</v>
      </c>
      <c r="D140" s="103" t="s">
        <v>218</v>
      </c>
      <c r="E140" s="164">
        <v>238</v>
      </c>
    </row>
    <row r="141" spans="1:5" x14ac:dyDescent="0.25">
      <c r="A141" s="104" t="s">
        <v>202</v>
      </c>
      <c r="B141" s="103"/>
      <c r="C141" s="103" t="s">
        <v>202</v>
      </c>
      <c r="D141" s="103" t="s">
        <v>218</v>
      </c>
      <c r="E141" s="164">
        <v>239</v>
      </c>
    </row>
    <row r="142" spans="1:5" x14ac:dyDescent="0.25">
      <c r="A142" s="104" t="s">
        <v>202</v>
      </c>
      <c r="B142" s="103"/>
      <c r="C142" s="103" t="s">
        <v>49</v>
      </c>
      <c r="D142" s="103" t="s">
        <v>218</v>
      </c>
      <c r="E142" s="164">
        <v>240</v>
      </c>
    </row>
    <row r="143" spans="1:5" x14ac:dyDescent="0.25">
      <c r="A143" s="155" t="s">
        <v>49</v>
      </c>
      <c r="B143" s="13"/>
      <c r="C143" s="13" t="s">
        <v>4</v>
      </c>
      <c r="D143" s="13" t="s">
        <v>4</v>
      </c>
      <c r="E143" s="164">
        <v>241</v>
      </c>
    </row>
    <row r="144" spans="1:5" x14ac:dyDescent="0.25">
      <c r="A144" s="155" t="s">
        <v>49</v>
      </c>
      <c r="B144" s="13"/>
      <c r="C144" s="13" t="s">
        <v>5</v>
      </c>
      <c r="D144" s="13" t="s">
        <v>5</v>
      </c>
      <c r="E144" s="164">
        <v>242</v>
      </c>
    </row>
    <row r="145" spans="1:5" x14ac:dyDescent="0.25">
      <c r="A145" s="155" t="s">
        <v>49</v>
      </c>
      <c r="B145" s="13"/>
      <c r="C145" s="13" t="s">
        <v>44</v>
      </c>
      <c r="D145" s="163" t="s">
        <v>223</v>
      </c>
      <c r="E145" s="164">
        <v>243</v>
      </c>
    </row>
    <row r="146" spans="1:5" x14ac:dyDescent="0.25">
      <c r="A146" s="155" t="s">
        <v>49</v>
      </c>
      <c r="B146" s="13"/>
      <c r="C146" s="13" t="s">
        <v>203</v>
      </c>
      <c r="D146" s="13" t="s">
        <v>7</v>
      </c>
      <c r="E146" s="164">
        <v>244</v>
      </c>
    </row>
    <row r="147" spans="1:5" x14ac:dyDescent="0.25">
      <c r="A147" s="155" t="s">
        <v>49</v>
      </c>
      <c r="B147" s="13"/>
      <c r="C147" s="13" t="s">
        <v>204</v>
      </c>
      <c r="D147" s="13" t="s">
        <v>7</v>
      </c>
      <c r="E147" s="164">
        <v>245</v>
      </c>
    </row>
    <row r="148" spans="1:5" x14ac:dyDescent="0.25">
      <c r="A148" s="155" t="s">
        <v>49</v>
      </c>
      <c r="B148" s="13"/>
      <c r="C148" s="13" t="s">
        <v>202</v>
      </c>
      <c r="D148" s="13" t="s">
        <v>7</v>
      </c>
      <c r="E148" s="164">
        <v>246</v>
      </c>
    </row>
    <row r="149" spans="1:5" x14ac:dyDescent="0.25">
      <c r="A149" s="155" t="s">
        <v>49</v>
      </c>
      <c r="B149" s="13"/>
      <c r="C149" s="13" t="s">
        <v>49</v>
      </c>
      <c r="D149" s="13" t="s">
        <v>7</v>
      </c>
      <c r="E149" s="164">
        <v>247</v>
      </c>
    </row>
    <row r="150" spans="1:5" x14ac:dyDescent="0.25">
      <c r="A150" s="155" t="s">
        <v>49</v>
      </c>
      <c r="B150" s="13" t="s">
        <v>46</v>
      </c>
      <c r="C150" s="13" t="s">
        <v>4</v>
      </c>
      <c r="D150" s="13" t="s">
        <v>4</v>
      </c>
      <c r="E150" s="164">
        <v>248</v>
      </c>
    </row>
    <row r="151" spans="1:5" x14ac:dyDescent="0.25">
      <c r="A151" s="155" t="s">
        <v>49</v>
      </c>
      <c r="B151" s="13" t="s">
        <v>46</v>
      </c>
      <c r="C151" s="13" t="s">
        <v>5</v>
      </c>
      <c r="D151" s="13" t="s">
        <v>5</v>
      </c>
      <c r="E151" s="164">
        <v>249</v>
      </c>
    </row>
    <row r="152" spans="1:5" x14ac:dyDescent="0.25">
      <c r="A152" s="155" t="s">
        <v>49</v>
      </c>
      <c r="B152" s="13" t="s">
        <v>46</v>
      </c>
      <c r="C152" s="13" t="s">
        <v>44</v>
      </c>
      <c r="D152" s="163" t="s">
        <v>223</v>
      </c>
      <c r="E152" s="164">
        <v>250</v>
      </c>
    </row>
    <row r="153" spans="1:5" x14ac:dyDescent="0.25">
      <c r="A153" s="155" t="s">
        <v>49</v>
      </c>
      <c r="B153" s="13" t="s">
        <v>46</v>
      </c>
      <c r="C153" s="13" t="s">
        <v>203</v>
      </c>
      <c r="D153" s="13" t="s">
        <v>7</v>
      </c>
      <c r="E153" s="164">
        <v>251</v>
      </c>
    </row>
    <row r="154" spans="1:5" x14ac:dyDescent="0.25">
      <c r="A154" s="155" t="s">
        <v>49</v>
      </c>
      <c r="B154" s="13" t="s">
        <v>46</v>
      </c>
      <c r="C154" s="13" t="s">
        <v>204</v>
      </c>
      <c r="D154" s="13" t="s">
        <v>7</v>
      </c>
      <c r="E154" s="164">
        <v>252</v>
      </c>
    </row>
    <row r="155" spans="1:5" x14ac:dyDescent="0.25">
      <c r="A155" s="155" t="s">
        <v>49</v>
      </c>
      <c r="B155" s="13" t="s">
        <v>46</v>
      </c>
      <c r="C155" s="13" t="s">
        <v>202</v>
      </c>
      <c r="D155" s="13" t="s">
        <v>7</v>
      </c>
      <c r="E155" s="164">
        <v>253</v>
      </c>
    </row>
    <row r="156" spans="1:5" x14ac:dyDescent="0.25">
      <c r="A156" s="155" t="s">
        <v>49</v>
      </c>
      <c r="B156" s="13" t="s">
        <v>46</v>
      </c>
      <c r="C156" s="13" t="s">
        <v>49</v>
      </c>
      <c r="D156" s="13" t="s">
        <v>7</v>
      </c>
      <c r="E156" s="164">
        <v>254</v>
      </c>
    </row>
    <row r="157" spans="1:5" x14ac:dyDescent="0.25">
      <c r="A157" s="155" t="s">
        <v>49</v>
      </c>
      <c r="B157" s="13" t="s">
        <v>38</v>
      </c>
      <c r="C157" s="13" t="s">
        <v>4</v>
      </c>
      <c r="D157" s="13" t="s">
        <v>4</v>
      </c>
      <c r="E157" s="164">
        <v>255</v>
      </c>
    </row>
    <row r="158" spans="1:5" x14ac:dyDescent="0.25">
      <c r="A158" s="155" t="s">
        <v>49</v>
      </c>
      <c r="B158" s="13" t="s">
        <v>38</v>
      </c>
      <c r="C158" s="13" t="s">
        <v>5</v>
      </c>
      <c r="D158" s="13" t="s">
        <v>5</v>
      </c>
      <c r="E158" s="164">
        <v>256</v>
      </c>
    </row>
    <row r="159" spans="1:5" x14ac:dyDescent="0.25">
      <c r="A159" s="155" t="s">
        <v>49</v>
      </c>
      <c r="B159" s="13" t="s">
        <v>38</v>
      </c>
      <c r="C159" s="13" t="s">
        <v>44</v>
      </c>
      <c r="D159" s="163" t="s">
        <v>223</v>
      </c>
      <c r="E159" s="164">
        <v>257</v>
      </c>
    </row>
    <row r="160" spans="1:5" x14ac:dyDescent="0.25">
      <c r="A160" s="155" t="s">
        <v>49</v>
      </c>
      <c r="B160" s="13" t="s">
        <v>38</v>
      </c>
      <c r="C160" s="13" t="s">
        <v>203</v>
      </c>
      <c r="D160" s="13" t="s">
        <v>7</v>
      </c>
      <c r="E160" s="164">
        <v>258</v>
      </c>
    </row>
    <row r="161" spans="1:5" x14ac:dyDescent="0.25">
      <c r="A161" s="155" t="s">
        <v>49</v>
      </c>
      <c r="B161" s="13" t="s">
        <v>38</v>
      </c>
      <c r="C161" s="13" t="s">
        <v>204</v>
      </c>
      <c r="D161" s="13" t="s">
        <v>7</v>
      </c>
      <c r="E161" s="164">
        <v>259</v>
      </c>
    </row>
    <row r="162" spans="1:5" x14ac:dyDescent="0.25">
      <c r="A162" s="155" t="s">
        <v>49</v>
      </c>
      <c r="B162" s="13" t="s">
        <v>38</v>
      </c>
      <c r="C162" s="13" t="s">
        <v>202</v>
      </c>
      <c r="D162" s="13" t="s">
        <v>7</v>
      </c>
      <c r="E162" s="164">
        <v>260</v>
      </c>
    </row>
    <row r="163" spans="1:5" x14ac:dyDescent="0.25">
      <c r="A163" s="155" t="s">
        <v>49</v>
      </c>
      <c r="B163" s="13" t="s">
        <v>38</v>
      </c>
      <c r="C163" s="13" t="s">
        <v>49</v>
      </c>
      <c r="D163" s="13" t="s">
        <v>7</v>
      </c>
      <c r="E163" s="164">
        <v>261</v>
      </c>
    </row>
    <row r="164" spans="1:5" x14ac:dyDescent="0.25">
      <c r="A164" s="155" t="s">
        <v>49</v>
      </c>
      <c r="B164" s="13" t="s">
        <v>36</v>
      </c>
      <c r="C164" s="13" t="s">
        <v>4</v>
      </c>
      <c r="D164" s="13" t="s">
        <v>4</v>
      </c>
      <c r="E164" s="164">
        <v>262</v>
      </c>
    </row>
    <row r="165" spans="1:5" x14ac:dyDescent="0.25">
      <c r="A165" s="155" t="s">
        <v>49</v>
      </c>
      <c r="B165" s="13" t="s">
        <v>36</v>
      </c>
      <c r="C165" s="13" t="s">
        <v>5</v>
      </c>
      <c r="D165" s="13" t="s">
        <v>5</v>
      </c>
      <c r="E165" s="164">
        <v>263</v>
      </c>
    </row>
    <row r="166" spans="1:5" x14ac:dyDescent="0.25">
      <c r="A166" s="155" t="s">
        <v>49</v>
      </c>
      <c r="B166" s="13" t="s">
        <v>36</v>
      </c>
      <c r="C166" s="13" t="s">
        <v>44</v>
      </c>
      <c r="D166" s="163" t="s">
        <v>223</v>
      </c>
      <c r="E166" s="164">
        <v>264</v>
      </c>
    </row>
    <row r="167" spans="1:5" x14ac:dyDescent="0.25">
      <c r="A167" s="155" t="s">
        <v>49</v>
      </c>
      <c r="B167" s="13" t="s">
        <v>36</v>
      </c>
      <c r="C167" s="13" t="s">
        <v>203</v>
      </c>
      <c r="D167" s="13" t="s">
        <v>7</v>
      </c>
      <c r="E167" s="164">
        <v>265</v>
      </c>
    </row>
    <row r="168" spans="1:5" x14ac:dyDescent="0.25">
      <c r="A168" s="155" t="s">
        <v>49</v>
      </c>
      <c r="B168" s="13" t="s">
        <v>36</v>
      </c>
      <c r="C168" s="13" t="s">
        <v>204</v>
      </c>
      <c r="D168" s="13" t="s">
        <v>7</v>
      </c>
      <c r="E168" s="164">
        <v>266</v>
      </c>
    </row>
    <row r="169" spans="1:5" x14ac:dyDescent="0.25">
      <c r="A169" s="155" t="s">
        <v>49</v>
      </c>
      <c r="B169" s="13" t="s">
        <v>36</v>
      </c>
      <c r="C169" s="13" t="s">
        <v>202</v>
      </c>
      <c r="D169" s="13" t="s">
        <v>7</v>
      </c>
      <c r="E169" s="164">
        <v>267</v>
      </c>
    </row>
    <row r="170" spans="1:5" ht="15.75" thickBot="1" x14ac:dyDescent="0.3">
      <c r="A170" s="156" t="s">
        <v>49</v>
      </c>
      <c r="B170" s="157" t="s">
        <v>36</v>
      </c>
      <c r="C170" s="157" t="s">
        <v>49</v>
      </c>
      <c r="D170" s="157" t="s">
        <v>7</v>
      </c>
      <c r="E170" s="164">
        <v>268</v>
      </c>
    </row>
  </sheetData>
  <sheetProtection algorithmName="SHA-512" hashValue="bmVSw3GoM9WXSUZuN1g5r+M+vwwZcx7ES9T0sLNT2b13N+VhXeuc5P3w03kppRO3wbEMHCwj9ARnsLIsym7s7A==" saltValue="w6wGj5tkmGb4z83+CmGR/Q==" spinCount="100000" sheet="1" objects="1" scenarios="1"/>
  <pageMargins left="0.7" right="0.7" top="0.75" bottom="0.75" header="0.3" footer="0.3"/>
  <pageSetup orientation="portrait" horizontalDpi="1200" verticalDpi="1200" r:id="rId1"/>
  <drawing r:id="rId2"/>
  <tableParts count="1">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ABE681DE-5964-4A55-B010-8E8AAF3699CC}">
          <x14:formula1>
            <xm:f>'Form Lists'!$B$3:$B$8</xm:f>
          </x14:formula1>
          <xm:sqref>G3</xm:sqref>
        </x14:dataValidation>
        <x14:dataValidation type="list" allowBlank="1" showInputMessage="1" showErrorMessage="1" xr:uid="{A95899F8-DA4B-460B-875B-6916DAC37C95}">
          <x14:formula1>
            <xm:f>'Form Lists'!$D$3:$D$5</xm:f>
          </x14:formula1>
          <xm:sqref>H3</xm:sqref>
        </x14:dataValidation>
        <x14:dataValidation type="list" allowBlank="1" showInputMessage="1" showErrorMessage="1" xr:uid="{5E7B86EE-09A8-4717-ABFA-FE939AF2D110}">
          <x14:formula1>
            <xm:f>'Form Lists'!$C$3:$C$9</xm:f>
          </x14:formula1>
          <xm:sqref>I3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CBD491-10F0-4274-981F-277E24CE05F7}">
  <sheetPr codeName="Sheet10">
    <tabColor theme="1"/>
  </sheetPr>
  <dimension ref="A1:Q13"/>
  <sheetViews>
    <sheetView workbookViewId="0">
      <pane ySplit="1" topLeftCell="A2" activePane="bottomLeft" state="frozen"/>
      <selection activeCell="G1" sqref="G1"/>
      <selection pane="bottomLeft" activeCell="E18" sqref="E18"/>
    </sheetView>
  </sheetViews>
  <sheetFormatPr defaultRowHeight="15" x14ac:dyDescent="0.25"/>
  <cols>
    <col min="1" max="1" width="17.85546875" style="23" bestFit="1" customWidth="1"/>
    <col min="2" max="2" width="41.5703125" bestFit="1" customWidth="1"/>
    <col min="3" max="4" width="41.5703125" customWidth="1"/>
    <col min="5" max="5" width="41.85546875" bestFit="1" customWidth="1"/>
    <col min="6" max="6" width="40.42578125" bestFit="1" customWidth="1"/>
    <col min="7" max="7" width="37.140625" bestFit="1" customWidth="1"/>
    <col min="8" max="8" width="42.42578125" bestFit="1" customWidth="1"/>
    <col min="9" max="9" width="47" customWidth="1"/>
    <col min="10" max="10" width="40.42578125" bestFit="1" customWidth="1"/>
    <col min="11" max="11" width="34.140625" bestFit="1" customWidth="1"/>
    <col min="12" max="12" width="39" bestFit="1" customWidth="1"/>
    <col min="13" max="13" width="30.42578125" bestFit="1" customWidth="1"/>
    <col min="14" max="14" width="40.42578125" bestFit="1" customWidth="1"/>
    <col min="15" max="15" width="23.85546875" bestFit="1" customWidth="1"/>
  </cols>
  <sheetData>
    <row r="1" spans="1:17" x14ac:dyDescent="0.25">
      <c r="A1" s="22" t="s">
        <v>55</v>
      </c>
      <c r="B1" s="20" t="s">
        <v>56</v>
      </c>
      <c r="C1" s="20"/>
      <c r="D1" s="21"/>
      <c r="E1" s="21"/>
      <c r="F1" s="21"/>
      <c r="G1" s="21"/>
      <c r="H1" s="21"/>
      <c r="I1" s="21"/>
      <c r="J1" s="21"/>
      <c r="K1" s="21"/>
      <c r="L1" s="21"/>
      <c r="M1" s="21"/>
      <c r="N1" s="21"/>
      <c r="O1" s="21"/>
      <c r="P1" s="21"/>
      <c r="Q1" s="21"/>
    </row>
    <row r="2" spans="1:17" ht="60" x14ac:dyDescent="0.25">
      <c r="A2" s="24" t="s">
        <v>1</v>
      </c>
      <c r="B2" s="25" t="s">
        <v>57</v>
      </c>
      <c r="C2" s="25" t="s">
        <v>210</v>
      </c>
      <c r="D2" s="25" t="s">
        <v>27</v>
      </c>
      <c r="E2" s="25" t="s">
        <v>155</v>
      </c>
      <c r="F2" s="25" t="s">
        <v>30</v>
      </c>
      <c r="G2" s="25" t="s">
        <v>58</v>
      </c>
      <c r="H2" s="25" t="s">
        <v>31</v>
      </c>
      <c r="I2" s="25" t="s">
        <v>60</v>
      </c>
      <c r="J2" s="25" t="s">
        <v>61</v>
      </c>
      <c r="K2" s="25" t="s">
        <v>31</v>
      </c>
      <c r="L2" s="25" t="s">
        <v>59</v>
      </c>
      <c r="M2" s="25" t="s">
        <v>60</v>
      </c>
      <c r="N2" s="25" t="s">
        <v>61</v>
      </c>
      <c r="O2" s="25" t="s">
        <v>32</v>
      </c>
    </row>
    <row r="3" spans="1:17" x14ac:dyDescent="0.25">
      <c r="B3" t="s">
        <v>4</v>
      </c>
      <c r="C3" t="s">
        <v>4</v>
      </c>
      <c r="D3" t="s">
        <v>38</v>
      </c>
      <c r="E3" t="s">
        <v>193</v>
      </c>
      <c r="F3" t="s">
        <v>38</v>
      </c>
      <c r="G3" t="s">
        <v>39</v>
      </c>
      <c r="H3" t="s">
        <v>40</v>
      </c>
      <c r="I3" t="s">
        <v>38</v>
      </c>
      <c r="J3" t="s">
        <v>38</v>
      </c>
      <c r="K3" t="s">
        <v>40</v>
      </c>
      <c r="L3" t="s">
        <v>38</v>
      </c>
      <c r="M3" t="s">
        <v>38</v>
      </c>
      <c r="N3" t="s">
        <v>38</v>
      </c>
      <c r="O3" t="s">
        <v>38</v>
      </c>
    </row>
    <row r="4" spans="1:17" x14ac:dyDescent="0.25">
      <c r="B4" t="s">
        <v>44</v>
      </c>
      <c r="C4" t="s">
        <v>44</v>
      </c>
      <c r="D4" t="s">
        <v>36</v>
      </c>
      <c r="E4" t="s">
        <v>191</v>
      </c>
      <c r="F4" t="s">
        <v>36</v>
      </c>
      <c r="G4" t="s">
        <v>53</v>
      </c>
      <c r="H4" t="s">
        <v>63</v>
      </c>
      <c r="I4" t="s">
        <v>36</v>
      </c>
      <c r="J4" t="s">
        <v>41</v>
      </c>
      <c r="K4" t="s">
        <v>63</v>
      </c>
      <c r="L4" t="s">
        <v>41</v>
      </c>
      <c r="M4" t="s">
        <v>64</v>
      </c>
      <c r="N4" t="s">
        <v>41</v>
      </c>
      <c r="O4" t="s">
        <v>36</v>
      </c>
    </row>
    <row r="5" spans="1:17" x14ac:dyDescent="0.25">
      <c r="B5" t="s">
        <v>45</v>
      </c>
      <c r="C5" t="s">
        <v>5</v>
      </c>
      <c r="D5" t="s">
        <v>46</v>
      </c>
      <c r="E5" t="s">
        <v>219</v>
      </c>
      <c r="G5" t="s">
        <v>65</v>
      </c>
      <c r="H5" t="s">
        <v>66</v>
      </c>
      <c r="I5" t="s">
        <v>213</v>
      </c>
      <c r="J5" t="s">
        <v>49</v>
      </c>
      <c r="K5" t="s">
        <v>66</v>
      </c>
      <c r="L5" t="s">
        <v>8</v>
      </c>
      <c r="M5" t="s">
        <v>49</v>
      </c>
      <c r="N5" t="s">
        <v>49</v>
      </c>
    </row>
    <row r="6" spans="1:17" x14ac:dyDescent="0.25">
      <c r="B6" t="s">
        <v>37</v>
      </c>
      <c r="C6" t="s">
        <v>45</v>
      </c>
      <c r="E6" t="s">
        <v>47</v>
      </c>
      <c r="G6" t="s">
        <v>68</v>
      </c>
      <c r="H6" t="s">
        <v>48</v>
      </c>
      <c r="I6" t="s">
        <v>214</v>
      </c>
      <c r="K6" t="s">
        <v>48</v>
      </c>
    </row>
    <row r="7" spans="1:17" x14ac:dyDescent="0.25">
      <c r="B7" t="s">
        <v>54</v>
      </c>
      <c r="C7" t="s">
        <v>37</v>
      </c>
      <c r="E7" t="s">
        <v>107</v>
      </c>
      <c r="G7" t="s">
        <v>43</v>
      </c>
    </row>
    <row r="8" spans="1:17" x14ac:dyDescent="0.25">
      <c r="B8" t="s">
        <v>49</v>
      </c>
      <c r="C8" t="s">
        <v>54</v>
      </c>
      <c r="E8" t="s">
        <v>217</v>
      </c>
      <c r="G8" t="s">
        <v>69</v>
      </c>
    </row>
    <row r="9" spans="1:17" x14ac:dyDescent="0.25">
      <c r="C9" t="s">
        <v>49</v>
      </c>
      <c r="E9" t="s">
        <v>108</v>
      </c>
      <c r="G9" t="s">
        <v>52</v>
      </c>
    </row>
    <row r="10" spans="1:17" x14ac:dyDescent="0.25">
      <c r="E10" t="s">
        <v>109</v>
      </c>
      <c r="G10" t="s">
        <v>71</v>
      </c>
    </row>
    <row r="11" spans="1:17" x14ac:dyDescent="0.25">
      <c r="E11" t="s">
        <v>220</v>
      </c>
      <c r="G11" t="s">
        <v>72</v>
      </c>
    </row>
    <row r="12" spans="1:17" x14ac:dyDescent="0.25">
      <c r="G12" t="s">
        <v>73</v>
      </c>
    </row>
    <row r="13" spans="1:17" x14ac:dyDescent="0.25">
      <c r="B13" t="s">
        <v>74</v>
      </c>
    </row>
  </sheetData>
  <sheetProtection algorithmName="SHA-512" hashValue="UXK/+geKTKmuHUrV3wupL7hSbkZm6GmKrVK31nlO7CWbGhp98H0SW8wFSJBgK3CJAIa8NaijCOlPh+CcB0ysDQ==" saltValue="moe47U8ZhnohGm7N0p5mkQ==" spinCount="100000" sheet="1" objects="1" scenarios="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A65E1D-562D-44D1-A063-BE110150D88C}">
  <sheetPr codeName="Sheet1">
    <tabColor rgb="FFFFFF99"/>
  </sheetPr>
  <dimension ref="B2:D26"/>
  <sheetViews>
    <sheetView workbookViewId="0">
      <selection activeCell="C29" sqref="C29"/>
    </sheetView>
  </sheetViews>
  <sheetFormatPr defaultColWidth="9.140625" defaultRowHeight="15" x14ac:dyDescent="0.25"/>
  <cols>
    <col min="1" max="1" width="9.140625" style="34"/>
    <col min="2" max="4" width="29.85546875" style="34" customWidth="1"/>
    <col min="5" max="16384" width="9.140625" style="34"/>
  </cols>
  <sheetData>
    <row r="2" spans="2:4" x14ac:dyDescent="0.25">
      <c r="B2" s="35" t="s">
        <v>85</v>
      </c>
      <c r="C2" s="35"/>
      <c r="D2" s="36"/>
    </row>
    <row r="3" spans="2:4" x14ac:dyDescent="0.25">
      <c r="B3" s="35"/>
      <c r="C3" s="35"/>
      <c r="D3" s="35"/>
    </row>
    <row r="4" spans="2:4" x14ac:dyDescent="0.25">
      <c r="B4" s="37" t="s">
        <v>79</v>
      </c>
      <c r="C4" s="37" t="s">
        <v>78</v>
      </c>
      <c r="D4" s="37" t="s">
        <v>81</v>
      </c>
    </row>
    <row r="5" spans="2:4" x14ac:dyDescent="0.25">
      <c r="B5" s="38" t="s">
        <v>77</v>
      </c>
      <c r="C5" s="38" t="s">
        <v>80</v>
      </c>
      <c r="D5" s="38" t="s">
        <v>53</v>
      </c>
    </row>
    <row r="6" spans="2:4" ht="26.25" x14ac:dyDescent="0.25">
      <c r="B6" s="38" t="s">
        <v>82</v>
      </c>
      <c r="C6" s="38" t="s">
        <v>42</v>
      </c>
      <c r="D6" s="38" t="s">
        <v>92</v>
      </c>
    </row>
    <row r="7" spans="2:4" ht="26.25" x14ac:dyDescent="0.25">
      <c r="B7" s="38" t="s">
        <v>83</v>
      </c>
      <c r="C7" s="38" t="s">
        <v>86</v>
      </c>
      <c r="D7" s="38" t="s">
        <v>93</v>
      </c>
    </row>
    <row r="8" spans="2:4" ht="39" x14ac:dyDescent="0.25">
      <c r="B8" s="38" t="s">
        <v>84</v>
      </c>
      <c r="C8" s="38" t="s">
        <v>87</v>
      </c>
      <c r="D8" s="38" t="s">
        <v>94</v>
      </c>
    </row>
    <row r="9" spans="2:4" ht="26.25" x14ac:dyDescent="0.25">
      <c r="B9" s="38" t="s">
        <v>48</v>
      </c>
      <c r="C9" s="38" t="s">
        <v>47</v>
      </c>
      <c r="D9" s="38" t="s">
        <v>95</v>
      </c>
    </row>
    <row r="10" spans="2:4" ht="30" x14ac:dyDescent="0.25">
      <c r="B10" s="39"/>
      <c r="C10" s="39" t="s">
        <v>88</v>
      </c>
      <c r="D10" s="39" t="s">
        <v>96</v>
      </c>
    </row>
    <row r="11" spans="2:4" ht="30" x14ac:dyDescent="0.25">
      <c r="B11" s="39"/>
      <c r="C11" s="39" t="s">
        <v>70</v>
      </c>
      <c r="D11" s="39" t="s">
        <v>97</v>
      </c>
    </row>
    <row r="12" spans="2:4" ht="26.25" x14ac:dyDescent="0.25">
      <c r="B12"/>
      <c r="C12" s="38" t="s">
        <v>50</v>
      </c>
      <c r="D12" s="38" t="s">
        <v>48</v>
      </c>
    </row>
    <row r="13" spans="2:4" x14ac:dyDescent="0.25">
      <c r="B13"/>
      <c r="C13" s="38" t="s">
        <v>48</v>
      </c>
      <c r="D13"/>
    </row>
    <row r="14" spans="2:4" x14ac:dyDescent="0.25">
      <c r="B14"/>
      <c r="C14"/>
      <c r="D14"/>
    </row>
    <row r="15" spans="2:4" x14ac:dyDescent="0.25">
      <c r="B15" t="s">
        <v>98</v>
      </c>
      <c r="C15"/>
      <c r="D15"/>
    </row>
    <row r="16" spans="2:4" x14ac:dyDescent="0.25">
      <c r="B16" t="s">
        <v>99</v>
      </c>
      <c r="C16"/>
      <c r="D16"/>
    </row>
    <row r="17" spans="2:4" x14ac:dyDescent="0.25">
      <c r="B17" t="s">
        <v>38</v>
      </c>
      <c r="C17"/>
      <c r="D17"/>
    </row>
    <row r="18" spans="2:4" x14ac:dyDescent="0.25">
      <c r="B18" t="s">
        <v>36</v>
      </c>
      <c r="C18"/>
      <c r="D18"/>
    </row>
    <row r="19" spans="2:4" x14ac:dyDescent="0.25">
      <c r="B19" t="s">
        <v>8</v>
      </c>
      <c r="C19"/>
      <c r="D19"/>
    </row>
    <row r="20" spans="2:4" x14ac:dyDescent="0.25">
      <c r="B20"/>
      <c r="C20"/>
      <c r="D20"/>
    </row>
    <row r="21" spans="2:4" x14ac:dyDescent="0.25">
      <c r="B21" s="40" t="s">
        <v>100</v>
      </c>
      <c r="C21"/>
      <c r="D21"/>
    </row>
    <row r="22" spans="2:4" x14ac:dyDescent="0.25">
      <c r="B22" t="s">
        <v>36</v>
      </c>
      <c r="C22"/>
      <c r="D22"/>
    </row>
    <row r="23" spans="2:4" x14ac:dyDescent="0.25">
      <c r="B23" t="s">
        <v>62</v>
      </c>
      <c r="C23"/>
      <c r="D23"/>
    </row>
    <row r="24" spans="2:4" x14ac:dyDescent="0.25">
      <c r="B24" t="s">
        <v>51</v>
      </c>
      <c r="C24"/>
      <c r="D24"/>
    </row>
    <row r="25" spans="2:4" x14ac:dyDescent="0.25">
      <c r="B25" t="s">
        <v>101</v>
      </c>
      <c r="C25"/>
      <c r="D25"/>
    </row>
    <row r="26" spans="2:4" x14ac:dyDescent="0.25">
      <c r="B26" t="s">
        <v>67</v>
      </c>
      <c r="C26"/>
      <c r="D26"/>
    </row>
  </sheetData>
  <sheetProtection algorithmName="SHA-512" hashValue="bM8kQ1Q7ZK0o5S9DYqwerREC2pXUxKkLEseLaK3lYh0hSfoHagLWx/ZvrwMaUrcAkiMNev3pIL8NHeuy6ld4pg==" saltValue="OvouUel01ZEdNKOkcfoDs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8831A3425F3044396B48E7907B5F31F" ma:contentTypeVersion="15" ma:contentTypeDescription="Create a new document." ma:contentTypeScope="" ma:versionID="3a54ec49f8099c050dfd28ff3c84cd91">
  <xsd:schema xmlns:xsd="http://www.w3.org/2001/XMLSchema" xmlns:xs="http://www.w3.org/2001/XMLSchema" xmlns:p="http://schemas.microsoft.com/office/2006/metadata/properties" xmlns:ns2="d540cf29-1ac5-4d04-aba9-331a57155dd6" xmlns:ns3="36c25751-9fc3-40f8-9341-775c41a42261" targetNamespace="http://schemas.microsoft.com/office/2006/metadata/properties" ma:root="true" ma:fieldsID="447e7a5ef814d0d47ace6d30773a6d69" ns2:_="" ns3:_="">
    <xsd:import namespace="d540cf29-1ac5-4d04-aba9-331a57155dd6"/>
    <xsd:import namespace="36c25751-9fc3-40f8-9341-775c41a4226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GenerationTime" minOccurs="0"/>
                <xsd:element ref="ns2:MediaServiceEventHashCode" minOccurs="0"/>
                <xsd:element ref="ns2:MediaLengthInSeconds" minOccurs="0"/>
                <xsd:element ref="ns2:MediaServiceSearchProperties" minOccurs="0"/>
                <xsd:element ref="ns2:Image" minOccurs="0"/>
                <xsd:element ref="ns2:lcf76f155ced4ddcb4097134ff3c332f" minOccurs="0"/>
                <xsd:element ref="ns3:TaxCatchAll" minOccurs="0"/>
                <xsd:element ref="ns2:MediaServiceOCR"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540cf29-1ac5-4d04-aba9-331a57155dd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SearchProperties" ma:index="16" nillable="true" ma:displayName="MediaServiceSearchProperties" ma:hidden="true" ma:internalName="MediaServiceSearchProperties" ma:readOnly="true">
      <xsd:simpleType>
        <xsd:restriction base="dms:Note"/>
      </xsd:simpleType>
    </xsd:element>
    <xsd:element name="Image" ma:index="17" nillable="true" ma:displayName="Image" ma:format="Thumbnail" ma:internalName="Imag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1cfdcae8-6a83-4c52-b891-75b08cbe23e4"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DateTaken" ma:index="22"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6c25751-9fc3-40f8-9341-775c41a42261"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c19a1308-d776-4bbd-99fe-2f0fa504de42}" ma:internalName="TaxCatchAll" ma:showField="CatchAllData" ma:web="36c25751-9fc3-40f8-9341-775c41a4226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36c25751-9fc3-40f8-9341-775c41a42261">
      <UserInfo>
        <DisplayName>Anne Jaffe Murray</DisplayName>
        <AccountId>61</AccountId>
        <AccountType/>
      </UserInfo>
      <UserInfo>
        <DisplayName>Taner Durusu</DisplayName>
        <AccountId>23</AccountId>
        <AccountType/>
      </UserInfo>
      <UserInfo>
        <DisplayName>Jenny Pon</DisplayName>
        <AccountId>166</AccountId>
        <AccountType/>
      </UserInfo>
      <UserInfo>
        <DisplayName>Laura Dufresne</DisplayName>
        <AccountId>30</AccountId>
        <AccountType/>
      </UserInfo>
    </SharedWithUsers>
    <TaxCatchAll xmlns="36c25751-9fc3-40f8-9341-775c41a42261" xsi:nil="true"/>
    <lcf76f155ced4ddcb4097134ff3c332f xmlns="d540cf29-1ac5-4d04-aba9-331a57155dd6">
      <Terms xmlns="http://schemas.microsoft.com/office/infopath/2007/PartnerControls"/>
    </lcf76f155ced4ddcb4097134ff3c332f>
    <Image xmlns="d540cf29-1ac5-4d04-aba9-331a57155dd6"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haredContentType xmlns="Microsoft.SharePoint.Taxonomy.ContentTypeSync" SourceId="29f62856-1543-49d4-a736-4569d363f533" ContentTypeId="0x0101" PreviousValue="false"/>
</file>

<file path=customXml/itemProps1.xml><?xml version="1.0" encoding="utf-8"?>
<ds:datastoreItem xmlns:ds="http://schemas.openxmlformats.org/officeDocument/2006/customXml" ds:itemID="{9827D1DE-9BDA-4A5C-84AA-06EC9B5CCD72}"/>
</file>

<file path=customXml/itemProps2.xml><?xml version="1.0" encoding="utf-8"?>
<ds:datastoreItem xmlns:ds="http://schemas.openxmlformats.org/officeDocument/2006/customXml" ds:itemID="{E1B758DD-E57A-4F9B-8DC5-6B05794EB9E1}">
  <ds:schemaRefs>
    <ds:schemaRef ds:uri="http://schemas.microsoft.com/sharepoint/v3/fields"/>
    <ds:schemaRef ds:uri="http://www.w3.org/XML/1998/namespace"/>
    <ds:schemaRef ds:uri="http://purl.org/dc/dcmitype/"/>
    <ds:schemaRef ds:uri="http://purl.org/dc/elements/1.1/"/>
    <ds:schemaRef ds:uri="http://schemas.microsoft.com/office/2006/documentManagement/types"/>
    <ds:schemaRef ds:uri="http://schemas.microsoft.com/sharepoint/v3"/>
    <ds:schemaRef ds:uri="4ffa91fb-a0ff-4ac5-b2db-65c790d184a4"/>
    <ds:schemaRef ds:uri="http://schemas.microsoft.com/sharepoint.v3"/>
    <ds:schemaRef ds:uri="http://schemas.microsoft.com/office/2006/metadata/properties"/>
    <ds:schemaRef ds:uri="http://schemas.microsoft.com/office/infopath/2007/PartnerControls"/>
    <ds:schemaRef ds:uri="http://schemas.openxmlformats.org/package/2006/metadata/core-properties"/>
    <ds:schemaRef ds:uri="867a4795-1f71-4343-8230-c1c7f60ddfef"/>
    <ds:schemaRef ds:uri="60f0b823-076b-48cb-98ea-f58794ee8d0d"/>
    <ds:schemaRef ds:uri="http://purl.org/dc/terms/"/>
  </ds:schemaRefs>
</ds:datastoreItem>
</file>

<file path=customXml/itemProps3.xml><?xml version="1.0" encoding="utf-8"?>
<ds:datastoreItem xmlns:ds="http://schemas.openxmlformats.org/officeDocument/2006/customXml" ds:itemID="{952AC17B-4B03-453E-A3C1-64AA01C47916}">
  <ds:schemaRefs>
    <ds:schemaRef ds:uri="http://schemas.microsoft.com/sharepoint/v3/contenttype/forms"/>
  </ds:schemaRefs>
</ds:datastoreItem>
</file>

<file path=customXml/itemProps4.xml><?xml version="1.0" encoding="utf-8"?>
<ds:datastoreItem xmlns:ds="http://schemas.openxmlformats.org/officeDocument/2006/customXml" ds:itemID="{FD186381-9F71-4DB4-B099-24E29D2AEB49}">
  <ds:schemaRefs>
    <ds:schemaRef ds:uri="Microsoft.SharePoint.Taxonomy.ContentTypeSync"/>
  </ds:schemaRefs>
</ds:datastoreItem>
</file>

<file path=docMetadata/LabelInfo.xml><?xml version="1.0" encoding="utf-8"?>
<clbl:labelList xmlns:clbl="http://schemas.microsoft.com/office/2020/mipLabelMetadata">
  <clbl:label id="{fe186a25-7d49-41e6-9941-05d2281d36c1}" enabled="0" method="" siteId="{fe186a25-7d49-41e6-9941-05d2281d36c1}"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3</vt:i4>
      </vt:variant>
    </vt:vector>
  </HeadingPairs>
  <TitlesOfParts>
    <vt:vector size="12" baseType="lpstr">
      <vt:lpstr>1. PWS Information</vt:lpstr>
      <vt:lpstr>2. Inventory Methods</vt:lpstr>
      <vt:lpstr>3. Detailed Inventory </vt:lpstr>
      <vt:lpstr>4. Inventory Summary</vt:lpstr>
      <vt:lpstr>5. Public Accessibility Doc.</vt:lpstr>
      <vt:lpstr>Summary</vt:lpstr>
      <vt:lpstr>Classification Table</vt:lpstr>
      <vt:lpstr>Form Lists</vt:lpstr>
      <vt:lpstr>Dropdowns</vt:lpstr>
      <vt:lpstr>'1. PWS Information'!Print_Area</vt:lpstr>
      <vt:lpstr>'3. Detailed Inventory '!Print_Area</vt:lpstr>
      <vt:lpstr>'5. Public Accessibility Doc.'!Print_Area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Author</dc:creator>
  <cp:keywords/>
  <dc:description/>
  <cp:lastModifiedBy>Dela Cruz, Michelle@Waterboards</cp:lastModifiedBy>
  <cp:revision/>
  <cp:lastPrinted>2022-07-26T15:58:03Z</cp:lastPrinted>
  <dcterms:created xsi:type="dcterms:W3CDTF">2021-12-27T16:39:59Z</dcterms:created>
  <dcterms:modified xsi:type="dcterms:W3CDTF">2025-07-31T22:39:40Z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0x010100F8831A3425F3044396B48E7907B5F31F</vt:lpwstr>
  </property>
  <property fmtid="{D5CDD505-2E9C-101B-9397-08002B2CF9AE}" pid="3" name="TaxKeyword">
    <vt:lpwstr/>
  </property>
  <property fmtid="{D5CDD505-2E9C-101B-9397-08002B2CF9AE}" pid="4" name="e3f09c3df709400db2417a7161762d62">
    <vt:lpwstr/>
  </property>
  <property fmtid="{D5CDD505-2E9C-101B-9397-08002B2CF9AE}" pid="5" name="EPA_x0020_Subject">
    <vt:lpwstr/>
  </property>
  <property fmtid="{D5CDD505-2E9C-101B-9397-08002B2CF9AE}" pid="6" name="Document Type">
    <vt:lpwstr/>
  </property>
  <property fmtid="{D5CDD505-2E9C-101B-9397-08002B2CF9AE}" pid="7" name="EPA Subject">
    <vt:lpwstr/>
  </property>
</Properties>
</file>