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Conc.'!$A$1:$U$24</definedName>
    <definedName name="_xlnm.Print_Area" localSheetId="1">'Requirement Summary'!$A$1:$D$38</definedName>
  </definedName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lena cox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</t>
        </r>
      </text>
    </comment>
    <comment ref="H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lena cox</author>
    <author>cjones2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Ave Daily Flow = 6.4
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Peak Daily Flow = 7.3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sample collected 7/31/12</t>
        </r>
      </text>
    </comment>
    <comment ref="R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Result collected 7/31/12
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7/31/12
</t>
        </r>
      </text>
    </comment>
    <comment ref="T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7/25/12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T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ND
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2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3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4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5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analysis performed past regulatory hold time</t>
        </r>
      </text>
    </comment>
    <comment ref="K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U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analysis not performed</t>
        </r>
      </text>
    </comment>
    <comment ref="J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J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<sst xmlns="http://schemas.openxmlformats.org/spreadsheetml/2006/main" count="387" uniqueCount="212">
  <si>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</si>
  <si>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</si>
  <si>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</si>
  <si>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</si>
  <si>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</si>
  <si>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</si>
  <si>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</si>
  <si>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</si>
  <si>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</si>
  <si>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</si>
  <si>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</si>
  <si>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</si>
  <si>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</si>
  <si>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</si>
  <si>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</si>
  <si>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</si>
  <si>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</si>
  <si>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</si>
  <si>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</si>
  <si>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</si>
  <si>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</si>
  <si>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</si>
  <si>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</si>
  <si>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</si>
  <si>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</si>
  <si>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</si>
  <si>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</si>
  <si>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</si>
  <si>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</si>
  <si>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</si>
  <si>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</si>
  <si>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</si>
  <si>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</si>
  <si>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</si>
  <si>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</si>
  <si>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</si>
  <si>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</si>
  <si>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</si>
  <si>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</si>
  <si>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</si>
  <si>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</si>
  <si>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</si>
  <si>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</si>
  <si>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</si>
  <si>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</si>
  <si>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</si>
  <si>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</si>
  <si>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</si>
  <si>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</si>
  <si>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</si>
  <si>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</si>
  <si>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</si>
  <si>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</si>
  <si>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</si>
  <si>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</si>
  <si>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</si>
  <si>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</si>
  <si>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</si>
  <si>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</si>
  <si>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</si>
  <si>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</si>
  <si>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</si>
  <si>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</si>
  <si>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</si>
  <si>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</si>
  <si>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</si>
  <si>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</si>
  <si>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</si>
  <si>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</si>
  <si>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</si>
  <si>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</si>
  <si>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</si>
  <si>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</si>
  <si>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</si>
  <si>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</si>
  <si>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</si>
  <si>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</si>
  <si>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</si>
  <si>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</si>
  <si>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</si>
  <si>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</si>
  <si>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</si>
  <si>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</si>
  <si>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</si>
  <si>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</si>
  <si>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</si>
  <si>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</si>
  <si>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</si>
  <si>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</si>
  <si>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</si>
  <si>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</si>
  <si>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</si>
  <si>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</si>
  <si>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</si>
  <si>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</si>
  <si>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</si>
  <si>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</si>
  <si>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</si>
  <si>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</si>
  <si>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</si>
  <si>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</si>
  <si>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</si>
  <si>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</si>
  <si>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</si>
  <si>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</si>
  <si>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</si>
  <si>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</si>
  <si>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</si>
  <si>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</si>
  <si>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</si>
  <si>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</si>
  <si>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</si>
  <si>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</si>
  <si>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</si>
  <si>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</si>
  <si>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</si>
  <si>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</si>
  <si>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</si>
  <si>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</si>
  <si>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</si>
  <si>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</si>
  <si>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</si>
  <si>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</si>
  <si>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</si>
  <si>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</si>
  <si>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</si>
  <si>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</si>
  <si>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</si>
  <si>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</si>
  <si>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</si>
  <si>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</si>
  <si>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</si>
  <si>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</si>
  <si>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</si>
  <si>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</si>
  <si>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</si>
  <si>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</si>
  <si>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</si>
  <si>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</si>
  <si>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</si>
  <si>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</si>
  <si>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</si>
  <si>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</si>
  <si>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</si>
  <si>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</si>
  <si>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</si>
  <si>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</si>
  <si>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</si>
  <si>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</si>
  <si>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</si>
  <si>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</si>
  <si>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</si>
  <si>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</si>
  <si>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</si>
  <si>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</si>
  <si>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</si>
  <si>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</si>
  <si>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</si>
  <si>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</si>
  <si>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</si>
  <si>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</si>
  <si>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</si>
  <si>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</si>
  <si>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</si>
  <si>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</si>
  <si>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</si>
  <si>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</si>
  <si>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</si>
  <si>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</si>
  <si>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</si>
  <si>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</si>
  <si>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</si>
  <si>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</si>
  <si>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</si>
  <si>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</si>
  <si>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</si>
  <si>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</si>
  <si>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</si>
  <si>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</si>
  <si>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</si>
  <si>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</si>
  <si>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</si>
  <si>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</si>
  <si>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</si>
  <si>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</si>
  <si>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</si>
  <si>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</si>
  <si>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</si>
  <si>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</si>
  <si>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</si>
  <si>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</si>
  <si>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</si>
  <si>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</si>
  <si>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</si>
  <si>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</si>
  <si>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</si>
  <si>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</si>
  <si>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</si>
  <si>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</si>
  <si>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</si>
  <si>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</si>
  <si>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</si>
  <si>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</si>
  <si>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Petaluma</t>
  </si>
  <si>
    <t>Lena Cox  Environmental Services Supervisor (707) 776-3729 lcox@ci.petaluma.ca.us</t>
  </si>
  <si>
    <t>Dry 2012</t>
  </si>
  <si>
    <t>Wet 2012/3</t>
  </si>
  <si>
    <t>Q3 2012</t>
  </si>
  <si>
    <t>Q4 2012</t>
  </si>
  <si>
    <t>Q1 2013</t>
  </si>
  <si>
    <t>N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</si>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</sst>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0000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0" fontId="2" fillId="11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75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sqref="A1:D3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City of Petaluma</v>
      </c>
      <c r="B1" s="250"/>
    </row>
    <row r="2" spans="1:4" ht="25.5" customHeight="1" thickBot="1" x14ac:dyDescent="0.3">
      <c r="A2" s="339" t="s">
        <v>102</v>
      </c>
      <c r="B2" s="338"/>
      <c r="C2" s="337" t="s">
        <v>71</v>
      </c>
      <c r="D2" s="338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0" t="s">
        <v>132</v>
      </c>
      <c r="B16" s="341"/>
      <c r="C16" s="43"/>
      <c r="D16" s="126"/>
    </row>
    <row r="17" spans="1:5" s="113" customFormat="1" ht="15.75" thickBot="1" x14ac:dyDescent="0.3">
      <c r="A17" s="342"/>
      <c r="B17" s="343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3" t="s">
        <v>130</v>
      </c>
      <c r="B20" s="334"/>
      <c r="C20" s="335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6"/>
      <c r="B62" s="336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O10" sqref="O10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4" t="s">
        <v>13</v>
      </c>
      <c r="D5" s="34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129" t="s">
        <v>205</v>
      </c>
      <c r="B7" s="27">
        <v>41115</v>
      </c>
      <c r="C7" s="246">
        <v>4.78</v>
      </c>
      <c r="D7" s="246">
        <v>12.05</v>
      </c>
      <c r="E7" s="151">
        <f t="shared" ref="E7:E26" si="0">SUM(F7,G7,H7)</f>
        <v>52.012</v>
      </c>
      <c r="F7" s="247">
        <v>52</v>
      </c>
      <c r="G7" s="247">
        <v>0.01</v>
      </c>
      <c r="H7" s="246">
        <v>2E-3</v>
      </c>
      <c r="I7" s="247">
        <v>35</v>
      </c>
      <c r="J7" s="247">
        <v>7.8</v>
      </c>
      <c r="K7" s="247">
        <v>7</v>
      </c>
      <c r="L7" s="309">
        <v>230</v>
      </c>
    </row>
    <row r="8" spans="1:12" ht="16.5" customHeight="1" x14ac:dyDescent="0.25">
      <c r="A8" s="129" t="s">
        <v>206</v>
      </c>
      <c r="B8" s="27">
        <v>41220</v>
      </c>
      <c r="C8" s="246">
        <v>4.92</v>
      </c>
      <c r="D8" s="246">
        <v>9.1199999999999992</v>
      </c>
      <c r="E8" s="151">
        <f t="shared" si="0"/>
        <v>56.027000000000001</v>
      </c>
      <c r="F8" s="247">
        <v>56</v>
      </c>
      <c r="G8" s="247">
        <v>0.01</v>
      </c>
      <c r="H8" s="246">
        <v>1.7000000000000001E-2</v>
      </c>
      <c r="I8" s="247">
        <v>33</v>
      </c>
      <c r="J8" s="247">
        <v>8.1</v>
      </c>
      <c r="K8" s="247">
        <v>5.2</v>
      </c>
      <c r="L8" s="309">
        <v>380</v>
      </c>
    </row>
    <row r="9" spans="1:12" s="46" customFormat="1" ht="16.5" customHeight="1" x14ac:dyDescent="0.25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2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9:L27 K9:K26 F9:J27">
    <cfRule type="expression" dxfId="774" priority="216">
      <formula>NOT(ISBLANK($B9))</formula>
    </cfRule>
  </conditionalFormatting>
  <conditionalFormatting sqref="C10:C27">
    <cfRule type="expression" dxfId="773" priority="214">
      <formula>ISTEXT($C10)</formula>
    </cfRule>
    <cfRule type="expression" dxfId="772" priority="215">
      <formula>NOT(ISBLANK($C10))</formula>
    </cfRule>
  </conditionalFormatting>
  <conditionalFormatting sqref="D10:D27">
    <cfRule type="expression" dxfId="771" priority="212">
      <formula>ISTEXT($D10)</formula>
    </cfRule>
    <cfRule type="expression" dxfId="770" priority="213">
      <formula>NOT(ISBLANK($D10))</formula>
    </cfRule>
  </conditionalFormatting>
  <conditionalFormatting sqref="F10:F27">
    <cfRule type="expression" dxfId="769" priority="208">
      <formula>ISTEXT($F10)</formula>
    </cfRule>
    <cfRule type="expression" dxfId="768" priority="209">
      <formula>NOT(ISBLANK($F10))</formula>
    </cfRule>
  </conditionalFormatting>
  <conditionalFormatting sqref="G10:G27">
    <cfRule type="expression" dxfId="767" priority="206">
      <formula>ISTEXT($G10)</formula>
    </cfRule>
    <cfRule type="expression" dxfId="766" priority="207">
      <formula>NOT(ISBLANK($G10))</formula>
    </cfRule>
  </conditionalFormatting>
  <conditionalFormatting sqref="H10:H27">
    <cfRule type="expression" dxfId="765" priority="204">
      <formula>ISTEXT($H10)</formula>
    </cfRule>
    <cfRule type="expression" dxfId="764" priority="205">
      <formula>NOT(ISBLANK($H10))</formula>
    </cfRule>
  </conditionalFormatting>
  <conditionalFormatting sqref="I10:I27">
    <cfRule type="expression" dxfId="763" priority="202">
      <formula>ISTEXT($I10)</formula>
    </cfRule>
    <cfRule type="expression" dxfId="762" priority="203">
      <formula>NOT(ISBLANK($I10))</formula>
    </cfRule>
  </conditionalFormatting>
  <conditionalFormatting sqref="J10:J27">
    <cfRule type="expression" dxfId="761" priority="198">
      <formula>ISTEXT($J10)</formula>
    </cfRule>
    <cfRule type="expression" dxfId="760" priority="199">
      <formula>NOT(ISBLANK($J10))</formula>
    </cfRule>
  </conditionalFormatting>
  <conditionalFormatting sqref="L27">
    <cfRule type="expression" dxfId="759" priority="196">
      <formula>ISTEXT(#REF!)</formula>
    </cfRule>
    <cfRule type="expression" dxfId="758" priority="197">
      <formula>NOT(ISBLANK(#REF!))</formula>
    </cfRule>
  </conditionalFormatting>
  <conditionalFormatting sqref="K27">
    <cfRule type="expression" dxfId="757" priority="180">
      <formula>NOT(ISBLANK($B27))</formula>
    </cfRule>
  </conditionalFormatting>
  <conditionalFormatting sqref="K27">
    <cfRule type="expression" dxfId="756" priority="217">
      <formula>ISTEXT(#REF!)</formula>
    </cfRule>
    <cfRule type="expression" dxfId="755" priority="218">
      <formula>NOT(ISBLANK(#REF!))</formula>
    </cfRule>
  </conditionalFormatting>
  <conditionalFormatting sqref="C9:D9">
    <cfRule type="expression" dxfId="754" priority="163">
      <formula>NOT(ISBLANK($B9))</formula>
    </cfRule>
  </conditionalFormatting>
  <conditionalFormatting sqref="C9">
    <cfRule type="expression" dxfId="753" priority="161">
      <formula>ISTEXT($C9)</formula>
    </cfRule>
    <cfRule type="expression" dxfId="752" priority="162">
      <formula>NOT(ISBLANK($C9))</formula>
    </cfRule>
  </conditionalFormatting>
  <conditionalFormatting sqref="D9">
    <cfRule type="expression" dxfId="751" priority="159">
      <formula>ISTEXT($D9)</formula>
    </cfRule>
    <cfRule type="expression" dxfId="750" priority="160">
      <formula>NOT(ISBLANK($D9))</formula>
    </cfRule>
  </conditionalFormatting>
  <conditionalFormatting sqref="F9">
    <cfRule type="expression" dxfId="749" priority="155">
      <formula>ISTEXT($F9)</formula>
    </cfRule>
    <cfRule type="expression" dxfId="748" priority="156">
      <formula>NOT(ISBLANK($F9))</formula>
    </cfRule>
  </conditionalFormatting>
  <conditionalFormatting sqref="G9">
    <cfRule type="expression" dxfId="747" priority="153">
      <formula>ISTEXT($G9)</formula>
    </cfRule>
    <cfRule type="expression" dxfId="746" priority="154">
      <formula>NOT(ISBLANK($G9))</formula>
    </cfRule>
  </conditionalFormatting>
  <conditionalFormatting sqref="H9">
    <cfRule type="expression" dxfId="745" priority="151">
      <formula>ISTEXT($H9)</formula>
    </cfRule>
    <cfRule type="expression" dxfId="744" priority="152">
      <formula>NOT(ISBLANK($H9))</formula>
    </cfRule>
  </conditionalFormatting>
  <conditionalFormatting sqref="I9">
    <cfRule type="expression" dxfId="743" priority="149">
      <formula>ISTEXT($I9)</formula>
    </cfRule>
    <cfRule type="expression" dxfId="742" priority="150">
      <formula>NOT(ISBLANK($I9))</formula>
    </cfRule>
  </conditionalFormatting>
  <conditionalFormatting sqref="J9">
    <cfRule type="expression" dxfId="741" priority="145">
      <formula>ISTEXT($J9)</formula>
    </cfRule>
    <cfRule type="expression" dxfId="740" priority="146">
      <formula>NOT(ISBLANK($J9))</formula>
    </cfRule>
  </conditionalFormatting>
  <conditionalFormatting sqref="K9:L26">
    <cfRule type="expression" dxfId="739" priority="106">
      <formula>ISTEXT(K9)</formula>
    </cfRule>
    <cfRule type="expression" dxfId="738" priority="107">
      <formula>NOT(ISBLANK(K9))</formula>
    </cfRule>
  </conditionalFormatting>
  <conditionalFormatting sqref="E7:E26">
    <cfRule type="expression" dxfId="737" priority="863">
      <formula>OR(ISBLANK($F7),AND(ISBLANK($G7),ISBLANK($H7)))</formula>
    </cfRule>
  </conditionalFormatting>
  <conditionalFormatting sqref="C7:C8">
    <cfRule type="expression" dxfId="736" priority="36">
      <formula>NOT(ISBLANK($B7))</formula>
    </cfRule>
  </conditionalFormatting>
  <conditionalFormatting sqref="C7:C8">
    <cfRule type="expression" dxfId="735" priority="34">
      <formula>ISTEXT($C7)</formula>
    </cfRule>
    <cfRule type="expression" dxfId="734" priority="35">
      <formula>NOT(ISBLANK($C7))</formula>
    </cfRule>
  </conditionalFormatting>
  <conditionalFormatting sqref="D7:D8">
    <cfRule type="expression" dxfId="733" priority="33">
      <formula>NOT(ISBLANK($B7))</formula>
    </cfRule>
  </conditionalFormatting>
  <conditionalFormatting sqref="D7:D8">
    <cfRule type="expression" dxfId="732" priority="31">
      <formula>ISTEXT($D7)</formula>
    </cfRule>
    <cfRule type="expression" dxfId="731" priority="32">
      <formula>NOT(ISBLANK($D7))</formula>
    </cfRule>
  </conditionalFormatting>
  <conditionalFormatting sqref="F7:F8">
    <cfRule type="expression" dxfId="730" priority="30">
      <formula>NOT(ISBLANK($B7))</formula>
    </cfRule>
  </conditionalFormatting>
  <conditionalFormatting sqref="F7:F8">
    <cfRule type="expression" dxfId="729" priority="28">
      <formula>ISTEXT($G7)</formula>
    </cfRule>
    <cfRule type="expression" dxfId="728" priority="29">
      <formula>NOT(ISBLANK($G7))</formula>
    </cfRule>
  </conditionalFormatting>
  <conditionalFormatting sqref="G7:G8">
    <cfRule type="expression" dxfId="727" priority="27">
      <formula>NOT(ISBLANK($B7))</formula>
    </cfRule>
  </conditionalFormatting>
  <conditionalFormatting sqref="G7:G8">
    <cfRule type="expression" dxfId="726" priority="25">
      <formula>ISTEXT($I7)</formula>
    </cfRule>
    <cfRule type="expression" dxfId="725" priority="26">
      <formula>NOT(ISBLANK($I7))</formula>
    </cfRule>
  </conditionalFormatting>
  <conditionalFormatting sqref="H7:H8">
    <cfRule type="expression" dxfId="724" priority="24">
      <formula>NOT(ISBLANK($B7))</formula>
    </cfRule>
  </conditionalFormatting>
  <conditionalFormatting sqref="H7:H8">
    <cfRule type="expression" dxfId="723" priority="22">
      <formula>ISTEXT($J7)</formula>
    </cfRule>
    <cfRule type="expression" dxfId="722" priority="23">
      <formula>NOT(ISBLANK($J7))</formula>
    </cfRule>
  </conditionalFormatting>
  <conditionalFormatting sqref="H7:H8">
    <cfRule type="expression" dxfId="721" priority="21">
      <formula>NOT(ISBLANK($B7))</formula>
    </cfRule>
  </conditionalFormatting>
  <conditionalFormatting sqref="H7:H8">
    <cfRule type="expression" dxfId="720" priority="19">
      <formula>ISTEXT($J7)</formula>
    </cfRule>
    <cfRule type="expression" dxfId="719" priority="20">
      <formula>NOT(ISBLANK($J7))</formula>
    </cfRule>
  </conditionalFormatting>
  <conditionalFormatting sqref="I7:I8">
    <cfRule type="expression" dxfId="718" priority="18">
      <formula>NOT(ISBLANK($B7))</formula>
    </cfRule>
  </conditionalFormatting>
  <conditionalFormatting sqref="I7:I8">
    <cfRule type="expression" dxfId="717" priority="16">
      <formula>ISTEXT($K7)</formula>
    </cfRule>
    <cfRule type="expression" dxfId="716" priority="17">
      <formula>NOT(ISBLANK($K7))</formula>
    </cfRule>
  </conditionalFormatting>
  <conditionalFormatting sqref="J7:J8">
    <cfRule type="expression" dxfId="715" priority="15">
      <formula>NOT(ISBLANK($B7))</formula>
    </cfRule>
  </conditionalFormatting>
  <conditionalFormatting sqref="J7:J8">
    <cfRule type="expression" dxfId="714" priority="13">
      <formula>ISTEXT($M7)</formula>
    </cfRule>
    <cfRule type="expression" dxfId="713" priority="14">
      <formula>NOT(ISBLANK($M7))</formula>
    </cfRule>
  </conditionalFormatting>
  <conditionalFormatting sqref="K7">
    <cfRule type="expression" dxfId="712" priority="12">
      <formula>NOT(ISBLANK($B7))</formula>
    </cfRule>
  </conditionalFormatting>
  <conditionalFormatting sqref="K7">
    <cfRule type="expression" dxfId="711" priority="10">
      <formula>ISTEXT(K7)</formula>
    </cfRule>
    <cfRule type="expression" dxfId="710" priority="11">
      <formula>NOT(ISBLANK(K7))</formula>
    </cfRule>
  </conditionalFormatting>
  <conditionalFormatting sqref="K8">
    <cfRule type="expression" dxfId="709" priority="9">
      <formula>NOT(ISBLANK($B8))</formula>
    </cfRule>
  </conditionalFormatting>
  <conditionalFormatting sqref="K8">
    <cfRule type="expression" dxfId="708" priority="7">
      <formula>ISTEXT(K8)</formula>
    </cfRule>
    <cfRule type="expression" dxfId="707" priority="8">
      <formula>NOT(ISBLANK(K8))</formula>
    </cfRule>
  </conditionalFormatting>
  <conditionalFormatting sqref="L7">
    <cfRule type="expression" dxfId="706" priority="6">
      <formula>NOT(ISBLANK($B7))</formula>
    </cfRule>
  </conditionalFormatting>
  <conditionalFormatting sqref="L7">
    <cfRule type="expression" dxfId="705" priority="4">
      <formula>ISTEXT(L7)</formula>
    </cfRule>
    <cfRule type="expression" dxfId="704" priority="5">
      <formula>NOT(ISBLANK(L7))</formula>
    </cfRule>
  </conditionalFormatting>
  <conditionalFormatting sqref="L8">
    <cfRule type="expression" dxfId="703" priority="3">
      <formula>NOT(ISBLANK($B8))</formula>
    </cfRule>
  </conditionalFormatting>
  <conditionalFormatting sqref="L8">
    <cfRule type="expression" dxfId="702" priority="1">
      <formula>ISTEXT(L8)</formula>
    </cfRule>
    <cfRule type="expression" dxfId="701" priority="2">
      <formula>NOT(ISBLANK(L8))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City of Petaluma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Lena Cox  Environmental Services Supervisor (707) 776-3729 lcox@ci.petaluma.ca.us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4" t="s">
        <v>13</v>
      </c>
      <c r="D5" s="34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4.78</v>
      </c>
      <c r="D7" s="129">
        <f>' Inf Conc'!D7</f>
        <v>12.05</v>
      </c>
      <c r="E7" s="158">
        <f>IF(OR(' Inf Conc'!E7="",' Inf Conc'!E7=0)," ",' Inf Conc'!$C7*' Inf Conc'!E7*3.78)</f>
        <v>939.7736208</v>
      </c>
      <c r="F7" s="158">
        <f>IF(' Inf Conc'!F7="", " ", ' Inf Conc'!$C7*' Inf Conc'!F7*3.78)</f>
        <v>939.55679999999995</v>
      </c>
      <c r="G7" s="158">
        <f>IF(' Inf Conc'!G7="", " ", ' Inf Conc'!$C7*' Inf Conc'!G7*3.78)</f>
        <v>0.18068400000000001</v>
      </c>
      <c r="H7" s="158">
        <f>IF(' Inf Conc'!H7="", " ", ' Inf Conc'!$C7*' Inf Conc'!H7*3.78)</f>
        <v>3.6136800000000004E-2</v>
      </c>
      <c r="I7" s="158">
        <f>IF(' Inf Conc'!I7="", " ", ' Inf Conc'!$C7*' Inf Conc'!I7*3.78)</f>
        <v>632.39400000000001</v>
      </c>
      <c r="J7" s="158">
        <f>IF(' Inf Conc'!J7="", " ", ' Inf Conc'!$C7*' Inf Conc'!J7*3.78)</f>
        <v>140.93351999999999</v>
      </c>
      <c r="K7" s="158">
        <f>IF(' Inf Conc'!K7="", " ", ' Inf Conc'!$D7*' Inf Conc'!K7*3.78)</f>
        <v>318.84300000000002</v>
      </c>
      <c r="L7" s="158">
        <f>IF(' Inf Conc'!L7="", " ", ' Inf Conc'!$C7*' Inf Conc'!L7*3.78)</f>
        <v>4155.732</v>
      </c>
    </row>
    <row r="8" spans="1:13" x14ac:dyDescent="0.25">
      <c r="A8" s="129" t="str">
        <f>' Inf Conc'!A8</f>
        <v>Wet 2012/3</v>
      </c>
      <c r="B8" s="27">
        <f>' Inf Conc'!B8</f>
        <v>41220</v>
      </c>
      <c r="C8" s="129">
        <f>' Inf Conc'!C8</f>
        <v>4.92</v>
      </c>
      <c r="D8" s="129">
        <f>' Inf Conc'!D8</f>
        <v>9.1199999999999992</v>
      </c>
      <c r="E8" s="158">
        <f>IF(OR(' Inf Conc'!E8="",' Inf Conc'!E8=0)," ",' Inf Conc'!$C8*' Inf Conc'!E8*3.78)</f>
        <v>1041.9677352000001</v>
      </c>
      <c r="F8" s="158">
        <f>IF(' Inf Conc'!F8="", " ", ' Inf Conc'!$C8*' Inf Conc'!F8*3.78)</f>
        <v>1041.4655999999998</v>
      </c>
      <c r="G8" s="158">
        <f>IF(' Inf Conc'!G8="", " ", ' Inf Conc'!$C8*' Inf Conc'!G8*3.78)</f>
        <v>0.185976</v>
      </c>
      <c r="H8" s="158">
        <f>IF(' Inf Conc'!H8="", " ", ' Inf Conc'!$C8*' Inf Conc'!H8*3.78)</f>
        <v>0.31615920000000003</v>
      </c>
      <c r="I8" s="158">
        <f>IF(' Inf Conc'!I8="", " ", ' Inf Conc'!$C8*' Inf Conc'!I8*3.78)</f>
        <v>613.72079999999994</v>
      </c>
      <c r="J8" s="158">
        <f>IF(' Inf Conc'!J8="", " ", ' Inf Conc'!$C8*' Inf Conc'!J8*3.78)</f>
        <v>150.64055999999999</v>
      </c>
      <c r="K8" s="158">
        <f>IF(' Inf Conc'!K8="", " ", ' Inf Conc'!$D8*' Inf Conc'!K8*3.78)</f>
        <v>179.26272</v>
      </c>
      <c r="L8" s="158">
        <f>IF(' Inf Conc'!L8="", " ", ' Inf Conc'!$C8*' Inf Conc'!L8*3.78)</f>
        <v>7067.0879999999997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700" priority="8">
      <formula>LEN(TRIM(A7))=0</formula>
    </cfRule>
  </conditionalFormatting>
  <conditionalFormatting sqref="E7:L26">
    <cfRule type="cellIs" dxfId="699" priority="3" operator="equal">
      <formula>0</formula>
    </cfRule>
    <cfRule type="containsErrors" dxfId="698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T24" sqref="T2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City of Petaluma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Lena Cox  Environmental Services Supervisor (707) 776-3729 lcox@ci.petaluma.ca.us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7" t="s">
        <v>178</v>
      </c>
      <c r="R5" s="347"/>
      <c r="S5" s="346" t="s">
        <v>179</v>
      </c>
      <c r="T5" s="346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27" t="s">
        <v>207</v>
      </c>
      <c r="B7" s="236">
        <v>41115</v>
      </c>
      <c r="C7" s="31" t="s">
        <v>210</v>
      </c>
      <c r="D7" s="246">
        <v>5.0999999999999996</v>
      </c>
      <c r="E7" s="246">
        <v>5.7</v>
      </c>
      <c r="F7" s="151">
        <f t="shared" ref="F7:F18" si="0">SUM(H7,J7,K7)</f>
        <v>3.173</v>
      </c>
      <c r="G7" s="129">
        <f t="shared" ref="G7:G18" si="1">SUM(I7:K7)</f>
        <v>2.8729999999999998</v>
      </c>
      <c r="H7" s="247">
        <v>3.1</v>
      </c>
      <c r="I7" s="246">
        <v>2.8</v>
      </c>
      <c r="J7" s="247">
        <v>6.0999999999999999E-2</v>
      </c>
      <c r="K7" s="246">
        <v>1.2E-2</v>
      </c>
      <c r="L7" s="247">
        <v>1.3</v>
      </c>
      <c r="M7" s="298"/>
      <c r="N7" s="247">
        <v>1.9</v>
      </c>
      <c r="O7" s="246">
        <v>1.9</v>
      </c>
      <c r="P7" s="247">
        <v>1.7</v>
      </c>
      <c r="Q7" s="331">
        <v>8</v>
      </c>
      <c r="R7" s="246">
        <v>8.4</v>
      </c>
      <c r="S7" s="247">
        <v>19.399999999999999</v>
      </c>
      <c r="T7" s="247">
        <v>19.7</v>
      </c>
      <c r="U7" s="309">
        <v>1.6</v>
      </c>
    </row>
    <row r="8" spans="1:21" s="117" customFormat="1" ht="16.5" customHeight="1" x14ac:dyDescent="0.25">
      <c r="A8" s="27" t="s">
        <v>208</v>
      </c>
      <c r="B8" s="236">
        <v>41220</v>
      </c>
      <c r="C8" s="31" t="s">
        <v>210</v>
      </c>
      <c r="D8" s="246">
        <v>6.9</v>
      </c>
      <c r="E8" s="246">
        <v>7.7</v>
      </c>
      <c r="F8" s="151">
        <f t="shared" si="0"/>
        <v>1.8279999999999998</v>
      </c>
      <c r="G8" s="129">
        <f t="shared" si="1"/>
        <v>1.6279999999999999</v>
      </c>
      <c r="H8" s="247">
        <v>1.8</v>
      </c>
      <c r="I8" s="246">
        <v>1.6</v>
      </c>
      <c r="J8" s="247">
        <v>2.1000000000000001E-2</v>
      </c>
      <c r="K8" s="246">
        <v>7.0000000000000001E-3</v>
      </c>
      <c r="L8" s="247">
        <v>0.16</v>
      </c>
      <c r="M8" s="298"/>
      <c r="N8" s="247">
        <v>3.9</v>
      </c>
      <c r="O8" s="246">
        <v>3.8</v>
      </c>
      <c r="P8" s="247">
        <v>3.9</v>
      </c>
      <c r="Q8" s="246">
        <v>7.4</v>
      </c>
      <c r="R8" s="246">
        <v>7.5</v>
      </c>
      <c r="S8" s="332">
        <v>15.5</v>
      </c>
      <c r="T8" s="247"/>
      <c r="U8" s="309">
        <v>1</v>
      </c>
    </row>
    <row r="9" spans="1:21" s="117" customFormat="1" ht="16.5" customHeight="1" x14ac:dyDescent="0.25">
      <c r="A9" s="27" t="s">
        <v>208</v>
      </c>
      <c r="B9" s="236">
        <v>41227</v>
      </c>
      <c r="C9" s="31" t="s">
        <v>210</v>
      </c>
      <c r="D9" s="246">
        <v>7</v>
      </c>
      <c r="E9" s="246">
        <v>7.4</v>
      </c>
      <c r="F9" s="151">
        <f t="shared" si="0"/>
        <v>2.7099999999999995</v>
      </c>
      <c r="G9" s="129">
        <f t="shared" si="1"/>
        <v>1.9100000000000001</v>
      </c>
      <c r="H9" s="247">
        <v>2.4</v>
      </c>
      <c r="I9" s="246">
        <v>1.6</v>
      </c>
      <c r="J9" s="247">
        <v>0.3</v>
      </c>
      <c r="K9" s="246">
        <v>0.01</v>
      </c>
      <c r="L9" s="247">
        <v>0.37</v>
      </c>
      <c r="M9" s="298"/>
      <c r="N9" s="247">
        <v>3.8</v>
      </c>
      <c r="O9" s="246">
        <v>3.6</v>
      </c>
      <c r="P9" s="247">
        <v>3.5</v>
      </c>
      <c r="Q9" s="246">
        <v>7.4</v>
      </c>
      <c r="R9" s="246">
        <v>7.4</v>
      </c>
      <c r="S9" s="247">
        <v>11.5</v>
      </c>
      <c r="T9" s="247">
        <v>11.9</v>
      </c>
      <c r="U9" s="309">
        <v>1.3</v>
      </c>
    </row>
    <row r="10" spans="1:21" s="117" customFormat="1" ht="16.5" customHeight="1" x14ac:dyDescent="0.25">
      <c r="A10" s="27" t="s">
        <v>208</v>
      </c>
      <c r="B10" s="236">
        <v>41249</v>
      </c>
      <c r="C10" s="31" t="s">
        <v>210</v>
      </c>
      <c r="D10" s="246">
        <v>8.1999999999999993</v>
      </c>
      <c r="E10" s="246">
        <v>8.5</v>
      </c>
      <c r="F10" s="151">
        <f t="shared" si="0"/>
        <v>3.5190000000000001</v>
      </c>
      <c r="G10" s="129">
        <f t="shared" si="1"/>
        <v>3.919</v>
      </c>
      <c r="H10" s="247">
        <v>1.1000000000000001</v>
      </c>
      <c r="I10" s="246">
        <v>1.5</v>
      </c>
      <c r="J10" s="247">
        <v>2.4</v>
      </c>
      <c r="K10" s="246">
        <v>1.9E-2</v>
      </c>
      <c r="L10" s="247">
        <v>0.18</v>
      </c>
      <c r="M10" s="298"/>
      <c r="N10" s="247">
        <v>2.2000000000000002</v>
      </c>
      <c r="O10" s="246">
        <v>2.2000000000000002</v>
      </c>
      <c r="P10" s="247">
        <v>0.88</v>
      </c>
      <c r="Q10" s="246">
        <v>7.1</v>
      </c>
      <c r="R10" s="246">
        <v>7.5</v>
      </c>
      <c r="S10" s="247">
        <v>13.9</v>
      </c>
      <c r="T10" s="247">
        <v>14.5</v>
      </c>
      <c r="U10" s="309">
        <v>1.5</v>
      </c>
    </row>
    <row r="11" spans="1:21" s="124" customFormat="1" ht="16.5" customHeight="1" x14ac:dyDescent="0.25">
      <c r="A11" s="27" t="s">
        <v>208</v>
      </c>
      <c r="B11" s="236">
        <v>41262</v>
      </c>
      <c r="C11" s="31" t="s">
        <v>210</v>
      </c>
      <c r="D11" s="246">
        <v>8.1</v>
      </c>
      <c r="E11" s="246">
        <v>8.6999999999999993</v>
      </c>
      <c r="F11" s="151">
        <f t="shared" si="0"/>
        <v>3.508</v>
      </c>
      <c r="G11" s="129">
        <f t="shared" si="1"/>
        <v>3.7080000000000002</v>
      </c>
      <c r="H11" s="247">
        <v>1.1000000000000001</v>
      </c>
      <c r="I11" s="246">
        <v>1.3</v>
      </c>
      <c r="J11" s="247">
        <v>2.4</v>
      </c>
      <c r="K11" s="246">
        <v>8.0000000000000002E-3</v>
      </c>
      <c r="L11" s="247">
        <v>0.22</v>
      </c>
      <c r="M11" s="298"/>
      <c r="N11" s="247">
        <v>1.9</v>
      </c>
      <c r="O11" s="246">
        <v>1.6</v>
      </c>
      <c r="P11" s="247">
        <v>1.9</v>
      </c>
      <c r="Q11" s="246">
        <v>7.1</v>
      </c>
      <c r="R11" s="246">
        <v>7.1</v>
      </c>
      <c r="S11" s="247">
        <v>7.8</v>
      </c>
      <c r="T11" s="247">
        <v>8.1</v>
      </c>
      <c r="U11" s="309">
        <v>1.4</v>
      </c>
    </row>
    <row r="12" spans="1:21" s="125" customFormat="1" ht="16.5" customHeight="1" x14ac:dyDescent="0.25">
      <c r="A12" s="308" t="s">
        <v>209</v>
      </c>
      <c r="B12" s="236">
        <v>41284</v>
      </c>
      <c r="C12" s="31" t="s">
        <v>210</v>
      </c>
      <c r="D12" s="329">
        <v>7.98</v>
      </c>
      <c r="E12" s="246">
        <v>8.2899999999999991</v>
      </c>
      <c r="F12" s="151">
        <f t="shared" si="0"/>
        <v>3.5019999999999998</v>
      </c>
      <c r="G12" s="129">
        <f t="shared" si="1"/>
        <v>3.5019999999999998</v>
      </c>
      <c r="H12" s="330">
        <v>1</v>
      </c>
      <c r="I12" s="246">
        <v>1</v>
      </c>
      <c r="J12" s="247">
        <v>2.5</v>
      </c>
      <c r="K12" s="246">
        <v>2E-3</v>
      </c>
      <c r="L12" s="247">
        <v>0.36</v>
      </c>
      <c r="M12" s="298"/>
      <c r="N12" s="247">
        <v>1.5</v>
      </c>
      <c r="O12" s="246">
        <v>1.5</v>
      </c>
      <c r="P12" s="247">
        <v>1.5</v>
      </c>
      <c r="Q12" s="246">
        <v>7.25</v>
      </c>
      <c r="R12" s="246">
        <v>7.73</v>
      </c>
      <c r="S12" s="247">
        <v>7.3</v>
      </c>
      <c r="T12" s="247">
        <v>8.1999999999999993</v>
      </c>
      <c r="U12" s="309">
        <v>1</v>
      </c>
    </row>
    <row r="13" spans="1:21" s="125" customFormat="1" ht="16.5" customHeight="1" x14ac:dyDescent="0.25">
      <c r="A13" s="308" t="s">
        <v>209</v>
      </c>
      <c r="B13" s="236">
        <v>41290</v>
      </c>
      <c r="C13" s="31" t="s">
        <v>210</v>
      </c>
      <c r="D13" s="246">
        <v>7.93</v>
      </c>
      <c r="E13" s="246">
        <v>8.17</v>
      </c>
      <c r="F13" s="151">
        <f t="shared" si="0"/>
        <v>3.7619999999999996</v>
      </c>
      <c r="G13" s="129">
        <f t="shared" si="1"/>
        <v>3.9019999999999997</v>
      </c>
      <c r="H13" s="247">
        <v>0.96</v>
      </c>
      <c r="I13" s="246">
        <v>1.1000000000000001</v>
      </c>
      <c r="J13" s="247">
        <v>2.8</v>
      </c>
      <c r="K13" s="246">
        <v>2E-3</v>
      </c>
      <c r="L13" s="247">
        <v>0.12</v>
      </c>
      <c r="M13" s="298"/>
      <c r="N13" s="247">
        <v>1.5</v>
      </c>
      <c r="O13" s="246">
        <v>1.4</v>
      </c>
      <c r="P13" s="247">
        <v>1.4</v>
      </c>
      <c r="Q13" s="246">
        <v>7.3</v>
      </c>
      <c r="R13" s="246">
        <v>7.31</v>
      </c>
      <c r="S13" s="247">
        <v>5.6</v>
      </c>
      <c r="T13" s="247">
        <v>6</v>
      </c>
      <c r="U13" s="309">
        <v>3</v>
      </c>
    </row>
    <row r="14" spans="1:21" s="125" customFormat="1" ht="16.5" customHeight="1" x14ac:dyDescent="0.25">
      <c r="A14" s="308" t="s">
        <v>209</v>
      </c>
      <c r="B14" s="236">
        <v>41320</v>
      </c>
      <c r="C14" s="31" t="s">
        <v>210</v>
      </c>
      <c r="D14" s="246">
        <v>6.23</v>
      </c>
      <c r="E14" s="246">
        <v>7.4</v>
      </c>
      <c r="F14" s="151">
        <f t="shared" si="0"/>
        <v>2.6049999999999995</v>
      </c>
      <c r="G14" s="129">
        <f t="shared" si="1"/>
        <v>2.7050000000000001</v>
      </c>
      <c r="H14" s="247">
        <v>1.4</v>
      </c>
      <c r="I14" s="246">
        <v>1.5</v>
      </c>
      <c r="J14" s="247">
        <v>1.2</v>
      </c>
      <c r="K14" s="246">
        <v>5.0000000000000001E-3</v>
      </c>
      <c r="L14" s="247">
        <v>0.13</v>
      </c>
      <c r="M14" s="298"/>
      <c r="N14" s="247">
        <v>1.6</v>
      </c>
      <c r="O14" s="246">
        <v>1.6</v>
      </c>
      <c r="P14" s="247">
        <v>1.6</v>
      </c>
      <c r="Q14" s="246">
        <v>7.59</v>
      </c>
      <c r="R14" s="246">
        <v>7.61</v>
      </c>
      <c r="S14" s="247">
        <v>9.3000000000000007</v>
      </c>
      <c r="T14" s="247">
        <v>10.7</v>
      </c>
      <c r="U14" s="309">
        <v>5.7</v>
      </c>
    </row>
    <row r="15" spans="1:21" s="117" customFormat="1" ht="16.5" customHeight="1" x14ac:dyDescent="0.25">
      <c r="A15" s="308" t="s">
        <v>209</v>
      </c>
      <c r="B15" s="236">
        <v>41326</v>
      </c>
      <c r="C15" s="31" t="s">
        <v>210</v>
      </c>
      <c r="D15" s="246">
        <v>7.5</v>
      </c>
      <c r="E15" s="246">
        <v>7.95</v>
      </c>
      <c r="F15" s="151">
        <f t="shared" si="0"/>
        <v>3.0030000000000001</v>
      </c>
      <c r="G15" s="129">
        <f t="shared" si="1"/>
        <v>2.9030000000000005</v>
      </c>
      <c r="H15" s="247">
        <v>1.2</v>
      </c>
      <c r="I15" s="246">
        <v>1.1000000000000001</v>
      </c>
      <c r="J15" s="247">
        <v>1.8</v>
      </c>
      <c r="K15" s="246">
        <v>3.0000000000000001E-3</v>
      </c>
      <c r="L15" s="247">
        <v>0.22</v>
      </c>
      <c r="M15" s="298"/>
      <c r="N15" s="247">
        <v>1.4</v>
      </c>
      <c r="O15" s="246">
        <v>1.4</v>
      </c>
      <c r="P15" s="247">
        <v>1.5</v>
      </c>
      <c r="Q15" s="246">
        <v>7.44</v>
      </c>
      <c r="R15" s="246">
        <v>7.59</v>
      </c>
      <c r="S15" s="247">
        <v>9.1999999999999993</v>
      </c>
      <c r="T15" s="247">
        <v>10.8</v>
      </c>
      <c r="U15" s="309">
        <v>1.6</v>
      </c>
    </row>
    <row r="16" spans="1:21" s="125" customFormat="1" ht="16.5" customHeight="1" x14ac:dyDescent="0.25">
      <c r="A16" s="308" t="s">
        <v>209</v>
      </c>
      <c r="B16" s="236">
        <v>41339</v>
      </c>
      <c r="C16" s="31" t="s">
        <v>210</v>
      </c>
      <c r="D16" s="246">
        <v>9.59</v>
      </c>
      <c r="E16" s="246">
        <v>10.06</v>
      </c>
      <c r="F16" s="151">
        <f t="shared" si="0"/>
        <v>3.3089999999999997</v>
      </c>
      <c r="G16" s="129">
        <f t="shared" si="1"/>
        <v>3.5089999999999999</v>
      </c>
      <c r="H16" s="247">
        <v>0.9</v>
      </c>
      <c r="I16" s="246">
        <v>1.1000000000000001</v>
      </c>
      <c r="J16" s="247">
        <v>2.4</v>
      </c>
      <c r="K16" s="246">
        <v>8.9999999999999993E-3</v>
      </c>
      <c r="L16" s="247">
        <v>0.26</v>
      </c>
      <c r="M16" s="298"/>
      <c r="N16" s="247">
        <v>1.5</v>
      </c>
      <c r="O16" s="246">
        <v>1.4</v>
      </c>
      <c r="P16" s="247">
        <v>1.4</v>
      </c>
      <c r="Q16" s="246">
        <v>7.48</v>
      </c>
      <c r="R16" s="246">
        <v>7.61</v>
      </c>
      <c r="S16" s="247">
        <v>12</v>
      </c>
      <c r="T16" s="247">
        <v>12.8</v>
      </c>
      <c r="U16" s="309">
        <v>4.9000000000000004</v>
      </c>
    </row>
    <row r="17" spans="1:21" s="125" customFormat="1" ht="16.5" customHeight="1" x14ac:dyDescent="0.25">
      <c r="A17" s="308" t="s">
        <v>209</v>
      </c>
      <c r="B17" s="236">
        <v>41347</v>
      </c>
      <c r="C17" s="31" t="s">
        <v>210</v>
      </c>
      <c r="D17" s="246">
        <v>10.33</v>
      </c>
      <c r="E17" s="246">
        <v>10.73</v>
      </c>
      <c r="F17" s="151">
        <f t="shared" si="0"/>
        <v>2.92</v>
      </c>
      <c r="G17" s="129">
        <f t="shared" si="1"/>
        <v>3.02</v>
      </c>
      <c r="H17" s="247">
        <v>1.2</v>
      </c>
      <c r="I17" s="246">
        <v>1.3</v>
      </c>
      <c r="J17" s="247">
        <v>1.7</v>
      </c>
      <c r="K17" s="246">
        <v>0.02</v>
      </c>
      <c r="L17" s="247">
        <v>0.31</v>
      </c>
      <c r="M17" s="298"/>
      <c r="N17" s="247">
        <v>1.4</v>
      </c>
      <c r="O17" s="246">
        <v>1.5</v>
      </c>
      <c r="P17" s="247">
        <v>1.4</v>
      </c>
      <c r="Q17" s="246">
        <v>7.99</v>
      </c>
      <c r="R17" s="246"/>
      <c r="S17" s="247">
        <v>14.6</v>
      </c>
      <c r="T17" s="246"/>
      <c r="U17" s="309">
        <v>7.3</v>
      </c>
    </row>
    <row r="18" spans="1:21" s="125" customFormat="1" ht="16.5" customHeight="1" x14ac:dyDescent="0.25">
      <c r="A18" s="308" t="s">
        <v>209</v>
      </c>
      <c r="B18" s="236">
        <v>41353</v>
      </c>
      <c r="C18" s="31" t="s">
        <v>210</v>
      </c>
      <c r="D18" s="246">
        <v>7.79</v>
      </c>
      <c r="E18" s="246">
        <v>8.23</v>
      </c>
      <c r="F18" s="151">
        <f t="shared" si="0"/>
        <v>2.819</v>
      </c>
      <c r="G18" s="129">
        <f t="shared" si="1"/>
        <v>2.5190000000000001</v>
      </c>
      <c r="H18" s="247">
        <v>1.6</v>
      </c>
      <c r="I18" s="246">
        <v>1.3</v>
      </c>
      <c r="J18" s="247">
        <v>1.2</v>
      </c>
      <c r="K18" s="246">
        <v>1.9E-2</v>
      </c>
      <c r="L18" s="247">
        <v>0.34</v>
      </c>
      <c r="M18" s="298"/>
      <c r="N18" s="247">
        <v>1.3</v>
      </c>
      <c r="O18" s="246">
        <v>1.4</v>
      </c>
      <c r="P18" s="247">
        <v>1.4</v>
      </c>
      <c r="Q18" s="246">
        <v>7.54</v>
      </c>
      <c r="R18" s="246"/>
      <c r="S18" s="247">
        <v>13.8</v>
      </c>
      <c r="T18" s="246"/>
      <c r="U18" s="309">
        <v>3.5</v>
      </c>
    </row>
    <row r="19" spans="1:21" s="125" customFormat="1" ht="16.5" customHeight="1" x14ac:dyDescent="0.25">
      <c r="A19" s="308" t="s">
        <v>211</v>
      </c>
      <c r="B19" s="236">
        <v>41368</v>
      </c>
      <c r="C19" s="31" t="s">
        <v>210</v>
      </c>
      <c r="D19" s="246">
        <v>5.0999999999999996</v>
      </c>
      <c r="E19" s="246">
        <v>5.69</v>
      </c>
      <c r="F19" s="151">
        <f t="shared" ref="F19:F34" si="2">SUM(H19,J19,K19)</f>
        <v>1.3539999999999999</v>
      </c>
      <c r="G19" s="129">
        <f t="shared" ref="G19:G34" si="3">SUM(I19:K19)</f>
        <v>0.77400000000000002</v>
      </c>
      <c r="H19" s="247">
        <v>1.2</v>
      </c>
      <c r="I19" s="246">
        <v>0.62</v>
      </c>
      <c r="J19" s="247">
        <v>0.15</v>
      </c>
      <c r="K19" s="246">
        <v>4.0000000000000001E-3</v>
      </c>
      <c r="L19" s="247">
        <v>0.16</v>
      </c>
      <c r="M19" s="298"/>
      <c r="N19" s="247">
        <v>2</v>
      </c>
      <c r="O19" s="246">
        <v>1.8</v>
      </c>
      <c r="P19" s="247">
        <v>1.8</v>
      </c>
      <c r="Q19" s="246">
        <v>7.51</v>
      </c>
      <c r="R19" s="246"/>
      <c r="S19" s="247">
        <v>15.9</v>
      </c>
      <c r="T19" s="247"/>
      <c r="U19" s="309">
        <v>5.2</v>
      </c>
    </row>
    <row r="20" spans="1:21" s="125" customFormat="1" ht="16.5" customHeight="1" x14ac:dyDescent="0.25">
      <c r="A20" s="308" t="s">
        <v>211</v>
      </c>
      <c r="B20" s="236">
        <v>41374</v>
      </c>
      <c r="C20" s="31" t="s">
        <v>210</v>
      </c>
      <c r="D20" s="246">
        <v>6.39</v>
      </c>
      <c r="E20" s="246">
        <v>7.03</v>
      </c>
      <c r="F20" s="151">
        <f t="shared" si="2"/>
        <v>1.534</v>
      </c>
      <c r="G20" s="129">
        <f t="shared" si="3"/>
        <v>1.204</v>
      </c>
      <c r="H20" s="247">
        <v>1.3</v>
      </c>
      <c r="I20" s="246">
        <v>0.97</v>
      </c>
      <c r="J20" s="247">
        <v>0.23</v>
      </c>
      <c r="K20" s="246">
        <v>4.0000000000000001E-3</v>
      </c>
      <c r="L20" s="247">
        <v>0.18</v>
      </c>
      <c r="M20" s="298"/>
      <c r="N20" s="247">
        <v>1.6</v>
      </c>
      <c r="O20" s="246">
        <v>1.5</v>
      </c>
      <c r="P20" s="247">
        <v>1.7</v>
      </c>
      <c r="Q20" s="246">
        <v>7.41</v>
      </c>
      <c r="R20" s="246"/>
      <c r="S20" s="247">
        <v>15.6</v>
      </c>
      <c r="T20" s="247"/>
      <c r="U20" s="309">
        <v>3</v>
      </c>
    </row>
    <row r="21" spans="1:21" s="125" customFormat="1" ht="16.5" customHeight="1" x14ac:dyDescent="0.25">
      <c r="A21" s="308" t="s">
        <v>211</v>
      </c>
      <c r="B21" s="236">
        <v>41376</v>
      </c>
      <c r="C21" s="31" t="s">
        <v>210</v>
      </c>
      <c r="D21" s="246">
        <v>5.61</v>
      </c>
      <c r="E21" s="246">
        <v>6.33</v>
      </c>
      <c r="F21" s="151">
        <f t="shared" si="2"/>
        <v>1.2220000000000002</v>
      </c>
      <c r="G21" s="129">
        <f t="shared" si="3"/>
        <v>1.042</v>
      </c>
      <c r="H21" s="247">
        <v>1.1000000000000001</v>
      </c>
      <c r="I21" s="246">
        <v>0.92</v>
      </c>
      <c r="J21" s="247">
        <v>0.12</v>
      </c>
      <c r="K21" s="246">
        <v>2E-3</v>
      </c>
      <c r="L21" s="247">
        <v>0.15</v>
      </c>
      <c r="M21" s="298"/>
      <c r="N21" s="247">
        <v>1.7</v>
      </c>
      <c r="O21" s="246">
        <v>1.7</v>
      </c>
      <c r="P21" s="247">
        <v>1.1000000000000001</v>
      </c>
      <c r="Q21" s="246">
        <v>7.39</v>
      </c>
      <c r="R21" s="246">
        <v>7.47</v>
      </c>
      <c r="S21" s="247">
        <v>16</v>
      </c>
      <c r="T21" s="247">
        <v>17.5</v>
      </c>
      <c r="U21" s="309"/>
    </row>
    <row r="22" spans="1:21" s="125" customFormat="1" ht="16.5" customHeight="1" x14ac:dyDescent="0.25">
      <c r="A22" s="308" t="s">
        <v>211</v>
      </c>
      <c r="B22" s="236">
        <v>41382</v>
      </c>
      <c r="C22" s="31" t="s">
        <v>210</v>
      </c>
      <c r="D22" s="246">
        <v>4.07</v>
      </c>
      <c r="E22" s="246">
        <v>4.8</v>
      </c>
      <c r="F22" s="151">
        <f t="shared" si="2"/>
        <v>1.2010000000000001</v>
      </c>
      <c r="G22" s="129">
        <f t="shared" si="3"/>
        <v>1.2010000000000001</v>
      </c>
      <c r="H22" s="247">
        <v>1.1000000000000001</v>
      </c>
      <c r="I22" s="246">
        <v>1.1000000000000001</v>
      </c>
      <c r="J22" s="247">
        <v>9.9000000000000005E-2</v>
      </c>
      <c r="K22" s="246">
        <v>2E-3</v>
      </c>
      <c r="L22" s="247">
        <v>0.22</v>
      </c>
      <c r="M22" s="298"/>
      <c r="N22" s="247">
        <v>1.6</v>
      </c>
      <c r="O22" s="246">
        <v>1.6</v>
      </c>
      <c r="P22" s="247">
        <v>2.7</v>
      </c>
      <c r="Q22" s="246">
        <v>7.56</v>
      </c>
      <c r="R22" s="246">
        <v>7.73</v>
      </c>
      <c r="S22" s="247">
        <v>14.6</v>
      </c>
      <c r="T22" s="247">
        <v>16.5</v>
      </c>
      <c r="U22" s="309">
        <v>6</v>
      </c>
    </row>
    <row r="23" spans="1:21" s="125" customFormat="1" ht="16.5" customHeight="1" x14ac:dyDescent="0.25">
      <c r="A23" s="308" t="s">
        <v>211</v>
      </c>
      <c r="B23" s="236">
        <v>41389</v>
      </c>
      <c r="C23" s="31" t="s">
        <v>210</v>
      </c>
      <c r="D23" s="246">
        <v>3.37</v>
      </c>
      <c r="E23" s="246">
        <v>4.91</v>
      </c>
      <c r="F23" s="151">
        <f t="shared" si="2"/>
        <v>1.4509999999999998</v>
      </c>
      <c r="G23" s="129">
        <f t="shared" si="3"/>
        <v>1.151</v>
      </c>
      <c r="H23" s="247">
        <v>1.4</v>
      </c>
      <c r="I23" s="246">
        <v>1.1000000000000001</v>
      </c>
      <c r="J23" s="247">
        <v>4.8000000000000001E-2</v>
      </c>
      <c r="K23" s="246">
        <v>3.0000000000000001E-3</v>
      </c>
      <c r="L23" s="247">
        <v>0.12</v>
      </c>
      <c r="M23" s="298"/>
      <c r="N23" s="247">
        <v>2.1</v>
      </c>
      <c r="O23" s="246">
        <v>1.8</v>
      </c>
      <c r="P23" s="247">
        <v>1.7</v>
      </c>
      <c r="Q23" s="246">
        <v>7.47</v>
      </c>
      <c r="R23" s="246">
        <v>7.54</v>
      </c>
      <c r="S23" s="247">
        <v>17.3</v>
      </c>
      <c r="T23" s="247">
        <v>17.399999999999999</v>
      </c>
      <c r="U23" s="309">
        <v>6.2</v>
      </c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97" priority="894">
      <formula>ISTEXT($D67)</formula>
    </cfRule>
    <cfRule type="expression" dxfId="696" priority="895">
      <formula>NOT(ISBLANK($D67))</formula>
    </cfRule>
  </conditionalFormatting>
  <conditionalFormatting sqref="E67">
    <cfRule type="expression" dxfId="695" priority="892">
      <formula>ISTEXT($E67)</formula>
    </cfRule>
    <cfRule type="expression" dxfId="694" priority="893">
      <formula>NOT(ISBLANK($E67))</formula>
    </cfRule>
  </conditionalFormatting>
  <conditionalFormatting sqref="G67">
    <cfRule type="expression" dxfId="693" priority="890">
      <formula>ISTEXT($G67)</formula>
    </cfRule>
    <cfRule type="expression" dxfId="692" priority="891">
      <formula>NOT(ISBLANK($G67))</formula>
    </cfRule>
  </conditionalFormatting>
  <conditionalFormatting sqref="I67">
    <cfRule type="expression" dxfId="691" priority="888">
      <formula>ISTEXT($I67)</formula>
    </cfRule>
    <cfRule type="expression" dxfId="690" priority="889">
      <formula>NOT(ISBLANK($I67))</formula>
    </cfRule>
  </conditionalFormatting>
  <conditionalFormatting sqref="H67">
    <cfRule type="expression" dxfId="689" priority="886">
      <formula>ISTEXT($H67)</formula>
    </cfRule>
    <cfRule type="expression" dxfId="688" priority="887">
      <formula>NOT(ISBLANK($H67))</formula>
    </cfRule>
  </conditionalFormatting>
  <conditionalFormatting sqref="J67">
    <cfRule type="expression" dxfId="687" priority="884">
      <formula>ISTEXT($J67)</formula>
    </cfRule>
    <cfRule type="expression" dxfId="686" priority="885">
      <formula>NOT(ISBLANK($J67))</formula>
    </cfRule>
  </conditionalFormatting>
  <conditionalFormatting sqref="K67">
    <cfRule type="expression" dxfId="685" priority="882">
      <formula>ISTEXT($K67)</formula>
    </cfRule>
    <cfRule type="expression" dxfId="684" priority="883">
      <formula>NOT(ISBLANK($K67))</formula>
    </cfRule>
  </conditionalFormatting>
  <conditionalFormatting sqref="L67">
    <cfRule type="expression" dxfId="683" priority="880">
      <formula>ISTEXT($L67)</formula>
    </cfRule>
    <cfRule type="expression" dxfId="682" priority="881">
      <formula>NOT(ISBLANK($L67))</formula>
    </cfRule>
  </conditionalFormatting>
  <conditionalFormatting sqref="M67">
    <cfRule type="expression" dxfId="681" priority="878">
      <formula>ISTEXT($M67)</formula>
    </cfRule>
    <cfRule type="expression" dxfId="680" priority="879">
      <formula>NOT(ISBLANK($M67))</formula>
    </cfRule>
  </conditionalFormatting>
  <conditionalFormatting sqref="N67">
    <cfRule type="expression" dxfId="679" priority="876">
      <formula>ISTEXT($N67)</formula>
    </cfRule>
    <cfRule type="expression" dxfId="678" priority="877">
      <formula>NOT(ISBLANK($N67))</formula>
    </cfRule>
  </conditionalFormatting>
  <conditionalFormatting sqref="O67">
    <cfRule type="expression" dxfId="677" priority="874">
      <formula>ISTEXT($O67)</formula>
    </cfRule>
    <cfRule type="expression" dxfId="676" priority="875">
      <formula>NOT(ISBLANK($O67))</formula>
    </cfRule>
  </conditionalFormatting>
  <conditionalFormatting sqref="P67">
    <cfRule type="expression" dxfId="675" priority="872">
      <formula>ISTEXT($P67)</formula>
    </cfRule>
    <cfRule type="expression" dxfId="674" priority="873">
      <formula>NOT(ISBLANK($P67))</formula>
    </cfRule>
  </conditionalFormatting>
  <conditionalFormatting sqref="Q67">
    <cfRule type="expression" dxfId="673" priority="870">
      <formula>ISTEXT($Q67)</formula>
    </cfRule>
    <cfRule type="expression" dxfId="672" priority="871">
      <formula>NOT(ISBLANK($Q67))</formula>
    </cfRule>
  </conditionalFormatting>
  <conditionalFormatting sqref="R67">
    <cfRule type="expression" dxfId="671" priority="868">
      <formula>ISTEXT($R67)</formula>
    </cfRule>
    <cfRule type="expression" dxfId="670" priority="869">
      <formula>NOT(ISBLANK($R67))</formula>
    </cfRule>
  </conditionalFormatting>
  <conditionalFormatting sqref="S67">
    <cfRule type="expression" dxfId="669" priority="864">
      <formula>ISTEXT($S67)</formula>
    </cfRule>
    <cfRule type="expression" dxfId="668" priority="865">
      <formula>NOT(ISBLANK($S67))</formula>
    </cfRule>
  </conditionalFormatting>
  <conditionalFormatting sqref="T67">
    <cfRule type="expression" dxfId="667" priority="862">
      <formula>ISTEXT($T67)</formula>
    </cfRule>
    <cfRule type="expression" dxfId="666" priority="863">
      <formula>NOT(ISBLANK($T67))</formula>
    </cfRule>
  </conditionalFormatting>
  <conditionalFormatting sqref="F67">
    <cfRule type="expression" dxfId="665" priority="857">
      <formula>OR(ISBLANK($H67),AND(ISBLANK($J67),ISBLANK($K67)))</formula>
    </cfRule>
  </conditionalFormatting>
  <conditionalFormatting sqref="D19:E66 M7:M18 T7:T11 H19:T66">
    <cfRule type="expression" dxfId="664" priority="494">
      <formula>NOT(ISBLANK($B7))</formula>
    </cfRule>
  </conditionalFormatting>
  <conditionalFormatting sqref="D19:D66">
    <cfRule type="expression" dxfId="663" priority="492">
      <formula>ISTEXT($D19)</formula>
    </cfRule>
    <cfRule type="expression" dxfId="662" priority="493">
      <formula>NOT(ISBLANK($D19))</formula>
    </cfRule>
  </conditionalFormatting>
  <conditionalFormatting sqref="E19:E66">
    <cfRule type="expression" dxfId="661" priority="490">
      <formula>ISTEXT($E19)</formula>
    </cfRule>
    <cfRule type="expression" dxfId="660" priority="491">
      <formula>NOT(ISBLANK($E19))</formula>
    </cfRule>
  </conditionalFormatting>
  <conditionalFormatting sqref="I19:I66">
    <cfRule type="expression" dxfId="659" priority="488">
      <formula>ISTEXT($I19)</formula>
    </cfRule>
    <cfRule type="expression" dxfId="658" priority="489">
      <formula>NOT(ISBLANK($I19))</formula>
    </cfRule>
  </conditionalFormatting>
  <conditionalFormatting sqref="H19:H66">
    <cfRule type="expression" dxfId="657" priority="486">
      <formula>ISTEXT($H19)</formula>
    </cfRule>
    <cfRule type="expression" dxfId="656" priority="487">
      <formula>NOT(ISBLANK($H19))</formula>
    </cfRule>
  </conditionalFormatting>
  <conditionalFormatting sqref="J19:J66">
    <cfRule type="expression" dxfId="655" priority="484">
      <formula>ISTEXT($J19)</formula>
    </cfRule>
    <cfRule type="expression" dxfId="654" priority="485">
      <formula>NOT(ISBLANK($J19))</formula>
    </cfRule>
  </conditionalFormatting>
  <conditionalFormatting sqref="K19:K66">
    <cfRule type="expression" dxfId="653" priority="482">
      <formula>ISTEXT($K19)</formula>
    </cfRule>
    <cfRule type="expression" dxfId="652" priority="483">
      <formula>NOT(ISBLANK($K19))</formula>
    </cfRule>
  </conditionalFormatting>
  <conditionalFormatting sqref="L19:L66">
    <cfRule type="expression" dxfId="651" priority="480">
      <formula>ISTEXT($L19)</formula>
    </cfRule>
    <cfRule type="expression" dxfId="650" priority="481">
      <formula>NOT(ISBLANK($L19))</formula>
    </cfRule>
  </conditionalFormatting>
  <conditionalFormatting sqref="M7:M66">
    <cfRule type="expression" dxfId="649" priority="478">
      <formula>ISTEXT($M7)</formula>
    </cfRule>
    <cfRule type="expression" dxfId="648" priority="479">
      <formula>NOT(ISBLANK($M7))</formula>
    </cfRule>
  </conditionalFormatting>
  <conditionalFormatting sqref="N19:N66">
    <cfRule type="expression" dxfId="647" priority="476">
      <formula>ISTEXT($N19)</formula>
    </cfRule>
    <cfRule type="expression" dxfId="646" priority="477">
      <formula>NOT(ISBLANK($N19))</formula>
    </cfRule>
  </conditionalFormatting>
  <conditionalFormatting sqref="O19:O66">
    <cfRule type="expression" dxfId="645" priority="474">
      <formula>ISTEXT($O19)</formula>
    </cfRule>
    <cfRule type="expression" dxfId="644" priority="475">
      <formula>NOT(ISBLANK($O19))</formula>
    </cfRule>
  </conditionalFormatting>
  <conditionalFormatting sqref="P19:P66">
    <cfRule type="expression" dxfId="643" priority="472">
      <formula>ISTEXT($P19)</formula>
    </cfRule>
    <cfRule type="expression" dxfId="642" priority="473">
      <formula>NOT(ISBLANK($P19))</formula>
    </cfRule>
  </conditionalFormatting>
  <conditionalFormatting sqref="Q19:Q66">
    <cfRule type="expression" dxfId="641" priority="470">
      <formula>ISTEXT($Q19)</formula>
    </cfRule>
    <cfRule type="expression" dxfId="640" priority="471">
      <formula>NOT(ISBLANK($Q19))</formula>
    </cfRule>
  </conditionalFormatting>
  <conditionalFormatting sqref="R19:R66">
    <cfRule type="expression" dxfId="639" priority="468">
      <formula>ISTEXT($R19)</formula>
    </cfRule>
    <cfRule type="expression" dxfId="638" priority="469">
      <formula>NOT(ISBLANK($R19))</formula>
    </cfRule>
  </conditionalFormatting>
  <conditionalFormatting sqref="S19:S66">
    <cfRule type="expression" dxfId="637" priority="464">
      <formula>ISTEXT($S19)</formula>
    </cfRule>
    <cfRule type="expression" dxfId="636" priority="465">
      <formula>NOT(ISBLANK($S19))</formula>
    </cfRule>
  </conditionalFormatting>
  <conditionalFormatting sqref="T7:T11 T19:T66">
    <cfRule type="expression" dxfId="635" priority="462">
      <formula>ISTEXT($T7)</formula>
    </cfRule>
    <cfRule type="expression" dxfId="634" priority="463">
      <formula>NOT(ISBLANK($T7))</formula>
    </cfRule>
  </conditionalFormatting>
  <conditionalFormatting sqref="C19:C66">
    <cfRule type="containsText" dxfId="633" priority="459" operator="containsText" text="Y">
      <formula>NOT(ISERROR(SEARCH("Y",C19)))</formula>
    </cfRule>
  </conditionalFormatting>
  <conditionalFormatting sqref="F19:F66">
    <cfRule type="expression" dxfId="632" priority="183">
      <formula>OR(ISBLANK($H19),AND(ISBLANK($J19),ISBLANK($K19)))</formula>
    </cfRule>
  </conditionalFormatting>
  <conditionalFormatting sqref="G19:G66">
    <cfRule type="expression" dxfId="631" priority="182">
      <formula>OR(ISBLANK($I19),AND(ISBLANK($J19),ISBLANK($K19)))</formula>
    </cfRule>
  </conditionalFormatting>
  <conditionalFormatting sqref="F35:F46">
    <cfRule type="expression" dxfId="630" priority="129">
      <formula>OR(ISBLANK($H35),AND(ISBLANK($J35),ISBLANK($K35)))</formula>
    </cfRule>
  </conditionalFormatting>
  <conditionalFormatting sqref="G35:G46">
    <cfRule type="expression" dxfId="629" priority="128">
      <formula>OR(ISBLANK($I35),AND(ISBLANK($J35),ISBLANK($K35)))</formula>
    </cfRule>
  </conditionalFormatting>
  <conditionalFormatting sqref="F7:F18">
    <cfRule type="expression" dxfId="628" priority="85">
      <formula>OR(ISBLANK($H7),AND(ISBLANK($J7),ISBLANK($K7)))</formula>
    </cfRule>
  </conditionalFormatting>
  <conditionalFormatting sqref="G7:G18">
    <cfRule type="expression" dxfId="627" priority="84">
      <formula>OR(ISBLANK($I7),AND(ISBLANK($J7),ISBLANK($K7)))</formula>
    </cfRule>
  </conditionalFormatting>
  <conditionalFormatting sqref="U7:U66">
    <cfRule type="expression" dxfId="626" priority="901">
      <formula>ISTEXT($U7)</formula>
    </cfRule>
    <cfRule type="expression" dxfId="625" priority="902">
      <formula>NOT(ISBLANK($U7))</formula>
    </cfRule>
    <cfRule type="expression" dxfId="624" priority="903">
      <formula>NOT(ISBLANK($B7))</formula>
    </cfRule>
  </conditionalFormatting>
  <conditionalFormatting sqref="C7:C11">
    <cfRule type="containsText" dxfId="623" priority="83" operator="containsText" text="Y">
      <formula>NOT(ISERROR(SEARCH("Y",C7)))</formula>
    </cfRule>
  </conditionalFormatting>
  <conditionalFormatting sqref="C12:C18">
    <cfRule type="containsText" dxfId="622" priority="82" operator="containsText" text="Y">
      <formula>NOT(ISERROR(SEARCH("Y",C12)))</formula>
    </cfRule>
  </conditionalFormatting>
  <conditionalFormatting sqref="D7:D11">
    <cfRule type="expression" dxfId="621" priority="81">
      <formula>NOT(ISBLANK($B7))</formula>
    </cfRule>
  </conditionalFormatting>
  <conditionalFormatting sqref="D7:D11">
    <cfRule type="expression" dxfId="620" priority="79">
      <formula>ISTEXT($D7)</formula>
    </cfRule>
    <cfRule type="expression" dxfId="619" priority="80">
      <formula>NOT(ISBLANK($D7))</formula>
    </cfRule>
  </conditionalFormatting>
  <conditionalFormatting sqref="D12:D18">
    <cfRule type="expression" dxfId="618" priority="78">
      <formula>NOT(ISBLANK($B12))</formula>
    </cfRule>
  </conditionalFormatting>
  <conditionalFormatting sqref="D12:D18">
    <cfRule type="expression" dxfId="617" priority="76">
      <formula>ISTEXT($D12)</formula>
    </cfRule>
    <cfRule type="expression" dxfId="616" priority="77">
      <formula>NOT(ISBLANK($D12))</formula>
    </cfRule>
  </conditionalFormatting>
  <conditionalFormatting sqref="E7:E11">
    <cfRule type="expression" dxfId="615" priority="75">
      <formula>NOT(ISBLANK($B7))</formula>
    </cfRule>
  </conditionalFormatting>
  <conditionalFormatting sqref="E7:E11">
    <cfRule type="expression" dxfId="614" priority="73">
      <formula>ISTEXT($E7)</formula>
    </cfRule>
    <cfRule type="expression" dxfId="613" priority="74">
      <formula>NOT(ISBLANK($E7))</formula>
    </cfRule>
  </conditionalFormatting>
  <conditionalFormatting sqref="E12:E18">
    <cfRule type="expression" dxfId="612" priority="72">
      <formula>NOT(ISBLANK($B12))</formula>
    </cfRule>
  </conditionalFormatting>
  <conditionalFormatting sqref="E12:E18">
    <cfRule type="expression" dxfId="611" priority="70">
      <formula>ISTEXT($E12)</formula>
    </cfRule>
    <cfRule type="expression" dxfId="610" priority="71">
      <formula>NOT(ISBLANK($E12))</formula>
    </cfRule>
  </conditionalFormatting>
  <conditionalFormatting sqref="H7:H11">
    <cfRule type="expression" dxfId="609" priority="69">
      <formula>NOT(ISBLANK($B7))</formula>
    </cfRule>
  </conditionalFormatting>
  <conditionalFormatting sqref="H7:H11">
    <cfRule type="expression" dxfId="608" priority="67">
      <formula>ISTEXT($H7)</formula>
    </cfRule>
    <cfRule type="expression" dxfId="607" priority="68">
      <formula>NOT(ISBLANK($H7))</formula>
    </cfRule>
  </conditionalFormatting>
  <conditionalFormatting sqref="H12:H18">
    <cfRule type="expression" dxfId="606" priority="66">
      <formula>NOT(ISBLANK($B12))</formula>
    </cfRule>
  </conditionalFormatting>
  <conditionalFormatting sqref="H12:H18">
    <cfRule type="expression" dxfId="605" priority="64">
      <formula>ISTEXT($H12)</formula>
    </cfRule>
    <cfRule type="expression" dxfId="604" priority="65">
      <formula>NOT(ISBLANK($H12))</formula>
    </cfRule>
  </conditionalFormatting>
  <conditionalFormatting sqref="I7:I11">
    <cfRule type="expression" dxfId="603" priority="63">
      <formula>NOT(ISBLANK($B7))</formula>
    </cfRule>
  </conditionalFormatting>
  <conditionalFormatting sqref="I7:I11">
    <cfRule type="expression" dxfId="602" priority="61">
      <formula>ISTEXT($I7)</formula>
    </cfRule>
    <cfRule type="expression" dxfId="601" priority="62">
      <formula>NOT(ISBLANK($I7))</formula>
    </cfRule>
  </conditionalFormatting>
  <conditionalFormatting sqref="I12:I18">
    <cfRule type="expression" dxfId="600" priority="60">
      <formula>NOT(ISBLANK($B12))</formula>
    </cfRule>
  </conditionalFormatting>
  <conditionalFormatting sqref="I12:I18">
    <cfRule type="expression" dxfId="599" priority="58">
      <formula>ISTEXT($I12)</formula>
    </cfRule>
    <cfRule type="expression" dxfId="598" priority="59">
      <formula>NOT(ISBLANK($I12))</formula>
    </cfRule>
  </conditionalFormatting>
  <conditionalFormatting sqref="J7:J11">
    <cfRule type="expression" dxfId="597" priority="57">
      <formula>NOT(ISBLANK($B7))</formula>
    </cfRule>
  </conditionalFormatting>
  <conditionalFormatting sqref="J7:J11">
    <cfRule type="expression" dxfId="596" priority="55">
      <formula>ISTEXT($J7)</formula>
    </cfRule>
    <cfRule type="expression" dxfId="595" priority="56">
      <formula>NOT(ISBLANK($J7))</formula>
    </cfRule>
  </conditionalFormatting>
  <conditionalFormatting sqref="J12:J18">
    <cfRule type="expression" dxfId="594" priority="54">
      <formula>NOT(ISBLANK($B12))</formula>
    </cfRule>
  </conditionalFormatting>
  <conditionalFormatting sqref="J12:J18">
    <cfRule type="expression" dxfId="593" priority="52">
      <formula>ISTEXT($J12)</formula>
    </cfRule>
    <cfRule type="expression" dxfId="592" priority="53">
      <formula>NOT(ISBLANK($J12))</formula>
    </cfRule>
  </conditionalFormatting>
  <conditionalFormatting sqref="K7:K11">
    <cfRule type="expression" dxfId="591" priority="51">
      <formula>NOT(ISBLANK($B7))</formula>
    </cfRule>
  </conditionalFormatting>
  <conditionalFormatting sqref="K7:K11">
    <cfRule type="expression" dxfId="590" priority="49">
      <formula>ISTEXT($K7)</formula>
    </cfRule>
    <cfRule type="expression" dxfId="589" priority="50">
      <formula>NOT(ISBLANK($K7))</formula>
    </cfRule>
  </conditionalFormatting>
  <conditionalFormatting sqref="K12:K18">
    <cfRule type="expression" dxfId="588" priority="48">
      <formula>NOT(ISBLANK($B12))</formula>
    </cfRule>
  </conditionalFormatting>
  <conditionalFormatting sqref="K12:K18">
    <cfRule type="expression" dxfId="587" priority="46">
      <formula>ISTEXT($K12)</formula>
    </cfRule>
    <cfRule type="expression" dxfId="586" priority="47">
      <formula>NOT(ISBLANK($K12))</formula>
    </cfRule>
  </conditionalFormatting>
  <conditionalFormatting sqref="L7:L11">
    <cfRule type="expression" dxfId="585" priority="45">
      <formula>NOT(ISBLANK($B7))</formula>
    </cfRule>
  </conditionalFormatting>
  <conditionalFormatting sqref="L7:L11">
    <cfRule type="expression" dxfId="584" priority="43">
      <formula>ISTEXT($L7)</formula>
    </cfRule>
    <cfRule type="expression" dxfId="583" priority="44">
      <formula>NOT(ISBLANK($L7))</formula>
    </cfRule>
  </conditionalFormatting>
  <conditionalFormatting sqref="L12:L18">
    <cfRule type="expression" dxfId="582" priority="42">
      <formula>NOT(ISBLANK($B12))</formula>
    </cfRule>
  </conditionalFormatting>
  <conditionalFormatting sqref="L12:L18">
    <cfRule type="expression" dxfId="581" priority="40">
      <formula>ISTEXT($L12)</formula>
    </cfRule>
    <cfRule type="expression" dxfId="580" priority="41">
      <formula>NOT(ISBLANK($L12))</formula>
    </cfRule>
  </conditionalFormatting>
  <conditionalFormatting sqref="N7:N11">
    <cfRule type="expression" dxfId="579" priority="39">
      <formula>NOT(ISBLANK($B7))</formula>
    </cfRule>
  </conditionalFormatting>
  <conditionalFormatting sqref="N7:N11">
    <cfRule type="expression" dxfId="578" priority="37">
      <formula>ISTEXT($N7)</formula>
    </cfRule>
    <cfRule type="expression" dxfId="577" priority="38">
      <formula>NOT(ISBLANK($N7))</formula>
    </cfRule>
  </conditionalFormatting>
  <conditionalFormatting sqref="N12:N18">
    <cfRule type="expression" dxfId="576" priority="36">
      <formula>NOT(ISBLANK($B12))</formula>
    </cfRule>
  </conditionalFormatting>
  <conditionalFormatting sqref="N12:N18">
    <cfRule type="expression" dxfId="575" priority="34">
      <formula>ISTEXT($N12)</formula>
    </cfRule>
    <cfRule type="expression" dxfId="574" priority="35">
      <formula>NOT(ISBLANK($N12))</formula>
    </cfRule>
  </conditionalFormatting>
  <conditionalFormatting sqref="O7:O11">
    <cfRule type="expression" dxfId="573" priority="33">
      <formula>NOT(ISBLANK($B7))</formula>
    </cfRule>
  </conditionalFormatting>
  <conditionalFormatting sqref="O7:O11">
    <cfRule type="expression" dxfId="572" priority="31">
      <formula>ISTEXT($O7)</formula>
    </cfRule>
    <cfRule type="expression" dxfId="571" priority="32">
      <formula>NOT(ISBLANK($O7))</formula>
    </cfRule>
  </conditionalFormatting>
  <conditionalFormatting sqref="O12:O18">
    <cfRule type="expression" dxfId="570" priority="30">
      <formula>NOT(ISBLANK($B12))</formula>
    </cfRule>
  </conditionalFormatting>
  <conditionalFormatting sqref="O12:O18">
    <cfRule type="expression" dxfId="569" priority="28">
      <formula>ISTEXT($O12)</formula>
    </cfRule>
    <cfRule type="expression" dxfId="568" priority="29">
      <formula>NOT(ISBLANK($O12))</formula>
    </cfRule>
  </conditionalFormatting>
  <conditionalFormatting sqref="P7:P11">
    <cfRule type="expression" dxfId="567" priority="27">
      <formula>NOT(ISBLANK($B7))</formula>
    </cfRule>
  </conditionalFormatting>
  <conditionalFormatting sqref="P7:P11">
    <cfRule type="expression" dxfId="566" priority="25">
      <formula>ISTEXT($P7)</formula>
    </cfRule>
    <cfRule type="expression" dxfId="565" priority="26">
      <formula>NOT(ISBLANK($P7))</formula>
    </cfRule>
  </conditionalFormatting>
  <conditionalFormatting sqref="P12:P18">
    <cfRule type="expression" dxfId="564" priority="24">
      <formula>NOT(ISBLANK($B12))</formula>
    </cfRule>
  </conditionalFormatting>
  <conditionalFormatting sqref="P12:P18">
    <cfRule type="expression" dxfId="563" priority="22">
      <formula>ISTEXT($P12)</formula>
    </cfRule>
    <cfRule type="expression" dxfId="562" priority="23">
      <formula>NOT(ISBLANK($P12))</formula>
    </cfRule>
  </conditionalFormatting>
  <conditionalFormatting sqref="Q7:Q11">
    <cfRule type="expression" dxfId="561" priority="21">
      <formula>NOT(ISBLANK($B7))</formula>
    </cfRule>
  </conditionalFormatting>
  <conditionalFormatting sqref="Q7:Q11">
    <cfRule type="expression" dxfId="560" priority="19">
      <formula>ISTEXT($Q7)</formula>
    </cfRule>
    <cfRule type="expression" dxfId="559" priority="20">
      <formula>NOT(ISBLANK($Q7))</formula>
    </cfRule>
  </conditionalFormatting>
  <conditionalFormatting sqref="Q12:Q18">
    <cfRule type="expression" dxfId="558" priority="18">
      <formula>NOT(ISBLANK($B12))</formula>
    </cfRule>
  </conditionalFormatting>
  <conditionalFormatting sqref="Q12:Q18">
    <cfRule type="expression" dxfId="557" priority="16">
      <formula>ISTEXT($Q12)</formula>
    </cfRule>
    <cfRule type="expression" dxfId="556" priority="17">
      <formula>NOT(ISBLANK($Q12))</formula>
    </cfRule>
  </conditionalFormatting>
  <conditionalFormatting sqref="R7:R11">
    <cfRule type="expression" dxfId="555" priority="15">
      <formula>NOT(ISBLANK($B7))</formula>
    </cfRule>
  </conditionalFormatting>
  <conditionalFormatting sqref="R7:R11">
    <cfRule type="expression" dxfId="554" priority="13">
      <formula>ISTEXT($R7)</formula>
    </cfRule>
    <cfRule type="expression" dxfId="553" priority="14">
      <formula>NOT(ISBLANK($R7))</formula>
    </cfRule>
  </conditionalFormatting>
  <conditionalFormatting sqref="R12:R18">
    <cfRule type="expression" dxfId="552" priority="12">
      <formula>NOT(ISBLANK($B12))</formula>
    </cfRule>
  </conditionalFormatting>
  <conditionalFormatting sqref="R12:R18">
    <cfRule type="expression" dxfId="551" priority="10">
      <formula>ISTEXT($R12)</formula>
    </cfRule>
    <cfRule type="expression" dxfId="550" priority="11">
      <formula>NOT(ISBLANK($R12))</formula>
    </cfRule>
  </conditionalFormatting>
  <conditionalFormatting sqref="S7:S18">
    <cfRule type="expression" dxfId="549" priority="9">
      <formula>NOT(ISBLANK($B7))</formula>
    </cfRule>
  </conditionalFormatting>
  <conditionalFormatting sqref="S7:S18">
    <cfRule type="expression" dxfId="548" priority="7">
      <formula>ISTEXT($T7)</formula>
    </cfRule>
    <cfRule type="expression" dxfId="547" priority="8">
      <formula>NOT(ISBLANK($T7))</formula>
    </cfRule>
  </conditionalFormatting>
  <conditionalFormatting sqref="T12:T16">
    <cfRule type="expression" dxfId="546" priority="6">
      <formula>NOT(ISBLANK($B12))</formula>
    </cfRule>
  </conditionalFormatting>
  <conditionalFormatting sqref="T12:T16">
    <cfRule type="expression" dxfId="545" priority="4">
      <formula>ISTEXT($T12)</formula>
    </cfRule>
    <cfRule type="expression" dxfId="544" priority="5">
      <formula>NOT(ISBLANK($T12))</formula>
    </cfRule>
  </conditionalFormatting>
  <conditionalFormatting sqref="T17:T18">
    <cfRule type="expression" dxfId="543" priority="3">
      <formula>NOT(ISBLANK($B17))</formula>
    </cfRule>
  </conditionalFormatting>
  <conditionalFormatting sqref="T17:T18">
    <cfRule type="expression" dxfId="542" priority="1">
      <formula>ISTEXT($R17)</formula>
    </cfRule>
    <cfRule type="expression" dxfId="541" priority="2">
      <formula>NOT(ISBLANK($R17))</formula>
    </cfRule>
  </conditionalFormatting>
  <pageMargins left="0.25" right="0.25" top="0.75" bottom="0.75" header="0.3" footer="0.3"/>
  <pageSetup scale="8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Q22" sqref="Q2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 t="str">
        <f>'Eff Conc.'!C7</f>
        <v>N</v>
      </c>
      <c r="D7" s="248">
        <f>'Eff Conc.'!D7</f>
        <v>5.0999999999999996</v>
      </c>
      <c r="E7" s="248">
        <f>'Eff Conc.'!E7</f>
        <v>5.7</v>
      </c>
      <c r="F7" s="283">
        <f>IF(OR('Eff Conc.'!F7=0,'Eff Conc.'!F7=""), " ", 'Eff Conc.'!$D7*'Eff Conc.'!F7*3.78)</f>
        <v>61.169093999999987</v>
      </c>
      <c r="G7" s="283">
        <f>IF(OR('Eff Conc.'!G7=0,'Eff Conc.'!G7=""), " ", 'Eff Conc.'!$D7*'Eff Conc.'!G7*3.78)</f>
        <v>55.385693999999994</v>
      </c>
      <c r="H7" s="283">
        <f>IF('Eff Conc.'!H7="", " ", 'Eff Conc.'!$D7*'Eff Conc.'!H7*3.78)</f>
        <v>59.761799999999994</v>
      </c>
      <c r="I7" s="283">
        <f>IF('Eff Conc.'!I7="", " ", 'Eff Conc.'!$D7*'Eff Conc.'!I7*3.78)</f>
        <v>53.978399999999986</v>
      </c>
      <c r="J7" s="283">
        <f>IF('Eff Conc.'!J7="", " ", 'Eff Conc.'!$D7*'Eff Conc.'!J7*3.78)</f>
        <v>1.1759579999999998</v>
      </c>
      <c r="K7" s="283">
        <f>IF('Eff Conc.'!K7="", " ", 'Eff Conc.'!$D7*'Eff Conc.'!K7*3.78)</f>
        <v>0.23133599999999999</v>
      </c>
      <c r="L7" s="283">
        <f>IF('Eff Conc.'!L7="", " ", 'Eff Conc.'!$D7*'Eff Conc.'!L7*3.78)</f>
        <v>25.061399999999999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36.6282</v>
      </c>
      <c r="O7" s="283">
        <f>IF('Eff Conc.'!O7="", " ", 'Eff Conc.'!$D7*'Eff Conc.'!O7*3.78)</f>
        <v>36.6282</v>
      </c>
      <c r="P7" s="283">
        <f>IF('Eff Conc.'!P7="", " ", 'Eff Conc.'!$E7*'Eff Conc.'!P7*3.78)</f>
        <v>36.6282</v>
      </c>
      <c r="Q7" s="300">
        <f>IF('Eff Conc.'!U7="", " ", 'Eff Conc.'!$D7*'Eff Conc.'!U7*3.78)</f>
        <v>30.844799999999999</v>
      </c>
    </row>
    <row r="8" spans="1:17" x14ac:dyDescent="0.25">
      <c r="A8" s="299" t="str">
        <f>'Eff Conc.'!A8</f>
        <v>Q4 2012</v>
      </c>
      <c r="B8" s="88">
        <f>'Eff Conc.'!B8</f>
        <v>41220</v>
      </c>
      <c r="C8" s="130" t="str">
        <f>'Eff Conc.'!C8</f>
        <v>N</v>
      </c>
      <c r="D8" s="248">
        <f>'Eff Conc.'!D8</f>
        <v>6.9</v>
      </c>
      <c r="E8" s="248">
        <f>'Eff Conc.'!E8</f>
        <v>7.7</v>
      </c>
      <c r="F8" s="283">
        <f>IF(OR('Eff Conc.'!F8=0,'Eff Conc.'!F8=""), " ", 'Eff Conc.'!$D8*'Eff Conc.'!F8*3.78)</f>
        <v>47.677895999999997</v>
      </c>
      <c r="G8" s="283">
        <f>IF(OR('Eff Conc.'!G8=0,'Eff Conc.'!G8=""), " ", 'Eff Conc.'!$D8*'Eff Conc.'!G8*3.78)</f>
        <v>42.461495999999997</v>
      </c>
      <c r="H8" s="283">
        <f>IF('Eff Conc.'!H8="", " ", 'Eff Conc.'!$D8*'Eff Conc.'!H8*3.78)</f>
        <v>46.947600000000001</v>
      </c>
      <c r="I8" s="283">
        <f>IF('Eff Conc.'!I8="", " ", 'Eff Conc.'!$D8*'Eff Conc.'!I8*3.78)</f>
        <v>41.731200000000001</v>
      </c>
      <c r="J8" s="283">
        <f>IF('Eff Conc.'!J8="", " ", 'Eff Conc.'!$D8*'Eff Conc.'!J8*3.78)</f>
        <v>0.54772200000000004</v>
      </c>
      <c r="K8" s="283">
        <f>IF('Eff Conc.'!K8="", " ", 'Eff Conc.'!$D8*'Eff Conc.'!K8*3.78)</f>
        <v>0.18257400000000001</v>
      </c>
      <c r="L8" s="283">
        <f>IF('Eff Conc.'!L8="", " ", 'Eff Conc.'!$D8*'Eff Conc.'!L8*3.78)</f>
        <v>4.1731199999999999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101.71979999999999</v>
      </c>
      <c r="O8" s="283">
        <f>IF('Eff Conc.'!O8="", " ", 'Eff Conc.'!$D8*'Eff Conc.'!O8*3.78)</f>
        <v>99.111599999999996</v>
      </c>
      <c r="P8" s="283">
        <f>IF('Eff Conc.'!P8="", " ", 'Eff Conc.'!$E8*'Eff Conc.'!P8*3.78)</f>
        <v>113.5134</v>
      </c>
      <c r="Q8" s="300">
        <f>IF('Eff Conc.'!U8="", " ", 'Eff Conc.'!$D8*'Eff Conc.'!U8*3.78)</f>
        <v>26.082000000000001</v>
      </c>
    </row>
    <row r="9" spans="1:17" x14ac:dyDescent="0.25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7</v>
      </c>
      <c r="E9" s="248">
        <f>'Eff Conc.'!E9</f>
        <v>7.4</v>
      </c>
      <c r="F9" s="283">
        <f>IF(OR('Eff Conc.'!F9=0,'Eff Conc.'!F9=""), " ", 'Eff Conc.'!$D9*'Eff Conc.'!F9*3.78)</f>
        <v>71.70659999999998</v>
      </c>
      <c r="G9" s="283">
        <f>IF(OR('Eff Conc.'!G9=0,'Eff Conc.'!G9=""), " ", 'Eff Conc.'!$D9*'Eff Conc.'!G9*3.78)</f>
        <v>50.538600000000002</v>
      </c>
      <c r="H9" s="283">
        <f>IF('Eff Conc.'!H9="", " ", 'Eff Conc.'!$D9*'Eff Conc.'!H9*3.78)</f>
        <v>63.503999999999998</v>
      </c>
      <c r="I9" s="283">
        <f>IF('Eff Conc.'!I9="", " ", 'Eff Conc.'!$D9*'Eff Conc.'!I9*3.78)</f>
        <v>42.335999999999999</v>
      </c>
      <c r="J9" s="283">
        <f>IF('Eff Conc.'!J9="", " ", 'Eff Conc.'!$D9*'Eff Conc.'!J9*3.78)</f>
        <v>7.9379999999999997</v>
      </c>
      <c r="K9" s="283">
        <f>IF('Eff Conc.'!K9="", " ", 'Eff Conc.'!$D9*'Eff Conc.'!K9*3.78)</f>
        <v>0.2646</v>
      </c>
      <c r="L9" s="283">
        <f>IF('Eff Conc.'!L9="", " ", 'Eff Conc.'!$D9*'Eff Conc.'!L9*3.78)</f>
        <v>9.7901999999999987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100.54799999999999</v>
      </c>
      <c r="O9" s="283">
        <f>IF('Eff Conc.'!O9="", " ", 'Eff Conc.'!$D9*'Eff Conc.'!O9*3.78)</f>
        <v>95.255999999999986</v>
      </c>
      <c r="P9" s="283">
        <f>IF('Eff Conc.'!P9="", " ", 'Eff Conc.'!$E9*'Eff Conc.'!P9*3.78)</f>
        <v>97.902000000000001</v>
      </c>
      <c r="Q9" s="300">
        <f>IF('Eff Conc.'!U9="", " ", 'Eff Conc.'!$D9*'Eff Conc.'!U9*3.78)</f>
        <v>34.397999999999996</v>
      </c>
    </row>
    <row r="10" spans="1:17" ht="15" customHeight="1" x14ac:dyDescent="0.25">
      <c r="A10" s="299" t="str">
        <f>'Eff Conc.'!A10</f>
        <v>Q4 2012</v>
      </c>
      <c r="B10" s="88">
        <f>'Eff Conc.'!B10</f>
        <v>41249</v>
      </c>
      <c r="C10" s="130" t="str">
        <f>'Eff Conc.'!C10</f>
        <v>N</v>
      </c>
      <c r="D10" s="248">
        <f>'Eff Conc.'!D10</f>
        <v>8.1999999999999993</v>
      </c>
      <c r="E10" s="248">
        <f>'Eff Conc.'!E10</f>
        <v>8.5</v>
      </c>
      <c r="F10" s="283">
        <f>IF(OR('Eff Conc.'!F10=0,'Eff Conc.'!F10=""), " ", 'Eff Conc.'!$D10*'Eff Conc.'!F10*3.78)</f>
        <v>109.074924</v>
      </c>
      <c r="G10" s="283">
        <f>IF(OR('Eff Conc.'!G10=0,'Eff Conc.'!G10=""), " ", 'Eff Conc.'!$D10*'Eff Conc.'!G10*3.78)</f>
        <v>121.47332399999998</v>
      </c>
      <c r="H10" s="283">
        <f>IF('Eff Conc.'!H10="", " ", 'Eff Conc.'!$D10*'Eff Conc.'!H10*3.78)</f>
        <v>34.095599999999997</v>
      </c>
      <c r="I10" s="283">
        <f>IF('Eff Conc.'!I10="", " ", 'Eff Conc.'!$D10*'Eff Conc.'!I10*3.78)</f>
        <v>46.493999999999993</v>
      </c>
      <c r="J10" s="283">
        <f>IF('Eff Conc.'!J10="", " ", 'Eff Conc.'!$D10*'Eff Conc.'!J10*3.78)</f>
        <v>74.390399999999985</v>
      </c>
      <c r="K10" s="283">
        <f>IF('Eff Conc.'!K10="", " ", 'Eff Conc.'!$D10*'Eff Conc.'!K10*3.78)</f>
        <v>0.58892399999999989</v>
      </c>
      <c r="L10" s="283">
        <f>IF('Eff Conc.'!L10="", " ", 'Eff Conc.'!$D10*'Eff Conc.'!L10*3.78)</f>
        <v>5.5792799999999989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68.191199999999995</v>
      </c>
      <c r="O10" s="283">
        <f>IF('Eff Conc.'!O10="", " ", 'Eff Conc.'!$D10*'Eff Conc.'!O10*3.78)</f>
        <v>68.191199999999995</v>
      </c>
      <c r="P10" s="283">
        <f>IF('Eff Conc.'!P10="", " ", 'Eff Conc.'!$E10*'Eff Conc.'!P10*3.78)</f>
        <v>28.2744</v>
      </c>
      <c r="Q10" s="300">
        <f>IF('Eff Conc.'!U10="", " ", 'Eff Conc.'!$D10*'Eff Conc.'!U10*3.78)</f>
        <v>46.493999999999993</v>
      </c>
    </row>
    <row r="11" spans="1:17" x14ac:dyDescent="0.25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8.1</v>
      </c>
      <c r="E11" s="248">
        <f>'Eff Conc.'!E11</f>
        <v>8.6999999999999993</v>
      </c>
      <c r="F11" s="283">
        <f>IF(OR('Eff Conc.'!F11=0,'Eff Conc.'!F11=""), " ", 'Eff Conc.'!$D11*'Eff Conc.'!F11*3.78)</f>
        <v>107.40794399999999</v>
      </c>
      <c r="G11" s="283">
        <f>IF(OR('Eff Conc.'!G11=0,'Eff Conc.'!G11=""), " ", 'Eff Conc.'!$D11*'Eff Conc.'!G11*3.78)</f>
        <v>113.531544</v>
      </c>
      <c r="H11" s="283">
        <f>IF('Eff Conc.'!H11="", " ", 'Eff Conc.'!$D11*'Eff Conc.'!H11*3.78)</f>
        <v>33.6798</v>
      </c>
      <c r="I11" s="283">
        <f>IF('Eff Conc.'!I11="", " ", 'Eff Conc.'!$D11*'Eff Conc.'!I11*3.78)</f>
        <v>39.803399999999996</v>
      </c>
      <c r="J11" s="283">
        <f>IF('Eff Conc.'!J11="", " ", 'Eff Conc.'!$D11*'Eff Conc.'!J11*3.78)</f>
        <v>73.483199999999982</v>
      </c>
      <c r="K11" s="283">
        <f>IF('Eff Conc.'!K11="", " ", 'Eff Conc.'!$D11*'Eff Conc.'!K11*3.78)</f>
        <v>0.24494399999999997</v>
      </c>
      <c r="L11" s="283">
        <f>IF('Eff Conc.'!L11="", " ", 'Eff Conc.'!$D11*'Eff Conc.'!L11*3.78)</f>
        <v>6.7359599999999995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58.174199999999992</v>
      </c>
      <c r="O11" s="283">
        <f>IF('Eff Conc.'!O11="", " ", 'Eff Conc.'!$D11*'Eff Conc.'!O11*3.78)</f>
        <v>48.988799999999998</v>
      </c>
      <c r="P11" s="283">
        <f>IF('Eff Conc.'!P11="", " ", 'Eff Conc.'!$E11*'Eff Conc.'!P11*3.78)</f>
        <v>62.483399999999989</v>
      </c>
      <c r="Q11" s="300">
        <f>IF('Eff Conc.'!U11="", " ", 'Eff Conc.'!$D11*'Eff Conc.'!U11*3.78)</f>
        <v>42.865199999999987</v>
      </c>
    </row>
    <row r="12" spans="1:17" s="17" customFormat="1" x14ac:dyDescent="0.25">
      <c r="A12" s="299" t="str">
        <f>'Eff Conc.'!A12</f>
        <v>Q1 2013</v>
      </c>
      <c r="B12" s="88">
        <f>'Eff Conc.'!B12</f>
        <v>41284</v>
      </c>
      <c r="C12" s="130" t="str">
        <f>'Eff Conc.'!C12</f>
        <v>N</v>
      </c>
      <c r="D12" s="248">
        <f>'Eff Conc.'!D12</f>
        <v>7.98</v>
      </c>
      <c r="E12" s="248">
        <f>'Eff Conc.'!E12</f>
        <v>8.2899999999999991</v>
      </c>
      <c r="F12" s="283">
        <f>IF(OR('Eff Conc.'!F12=0,'Eff Conc.'!F12=""), " ", 'Eff Conc.'!$D12*'Eff Conc.'!F12*3.78)</f>
        <v>105.6357288</v>
      </c>
      <c r="G12" s="283">
        <f>IF(OR('Eff Conc.'!G12=0,'Eff Conc.'!G12=""), " ", 'Eff Conc.'!$D12*'Eff Conc.'!G12*3.78)</f>
        <v>105.6357288</v>
      </c>
      <c r="H12" s="283">
        <f>IF('Eff Conc.'!H12="", " ", 'Eff Conc.'!$D12*'Eff Conc.'!H12*3.78)</f>
        <v>30.164400000000001</v>
      </c>
      <c r="I12" s="283">
        <f>IF('Eff Conc.'!I12="", " ", 'Eff Conc.'!$D12*'Eff Conc.'!I12*3.78)</f>
        <v>30.164400000000001</v>
      </c>
      <c r="J12" s="283">
        <f>IF('Eff Conc.'!J12="", " ", 'Eff Conc.'!$D12*'Eff Conc.'!J12*3.78)</f>
        <v>75.411000000000001</v>
      </c>
      <c r="K12" s="283">
        <f>IF('Eff Conc.'!K12="", " ", 'Eff Conc.'!$D12*'Eff Conc.'!K12*3.78)</f>
        <v>6.0328800000000002E-2</v>
      </c>
      <c r="L12" s="283">
        <f>IF('Eff Conc.'!L12="", " ", 'Eff Conc.'!$D12*'Eff Conc.'!L12*3.78)</f>
        <v>10.859184000000001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45.246600000000001</v>
      </c>
      <c r="O12" s="283">
        <f>IF('Eff Conc.'!O12="", " ", 'Eff Conc.'!$D12*'Eff Conc.'!O12*3.78)</f>
        <v>45.246600000000001</v>
      </c>
      <c r="P12" s="283">
        <f>IF('Eff Conc.'!P12="", " ", 'Eff Conc.'!$E12*'Eff Conc.'!P12*3.78)</f>
        <v>47.004299999999994</v>
      </c>
      <c r="Q12" s="300">
        <f>IF('Eff Conc.'!U12="", " ", 'Eff Conc.'!$D12*'Eff Conc.'!U12*3.78)</f>
        <v>30.164400000000001</v>
      </c>
    </row>
    <row r="13" spans="1:17" x14ac:dyDescent="0.25">
      <c r="A13" s="299" t="str">
        <f>'Eff Conc.'!A13</f>
        <v>Q1 2013</v>
      </c>
      <c r="B13" s="88">
        <f>'Eff Conc.'!B13</f>
        <v>41290</v>
      </c>
      <c r="C13" s="130" t="str">
        <f>'Eff Conc.'!C13</f>
        <v>N</v>
      </c>
      <c r="D13" s="248">
        <f>'Eff Conc.'!D13</f>
        <v>7.93</v>
      </c>
      <c r="E13" s="248">
        <f>'Eff Conc.'!E13</f>
        <v>8.17</v>
      </c>
      <c r="F13" s="283">
        <f>IF(OR('Eff Conc.'!F13=0,'Eff Conc.'!F13=""), " ", 'Eff Conc.'!$D13*'Eff Conc.'!F13*3.78)</f>
        <v>112.76745479999998</v>
      </c>
      <c r="G13" s="283">
        <f>IF(OR('Eff Conc.'!G13=0,'Eff Conc.'!G13=""), " ", 'Eff Conc.'!$D13*'Eff Conc.'!G13*3.78)</f>
        <v>116.96401079999998</v>
      </c>
      <c r="H13" s="283">
        <f>IF('Eff Conc.'!H13="", " ", 'Eff Conc.'!$D13*'Eff Conc.'!H13*3.78)</f>
        <v>28.776383999999997</v>
      </c>
      <c r="I13" s="283">
        <f>IF('Eff Conc.'!I13="", " ", 'Eff Conc.'!$D13*'Eff Conc.'!I13*3.78)</f>
        <v>32.972940000000001</v>
      </c>
      <c r="J13" s="283">
        <f>IF('Eff Conc.'!J13="", " ", 'Eff Conc.'!$D13*'Eff Conc.'!J13*3.78)</f>
        <v>83.931119999999979</v>
      </c>
      <c r="K13" s="283">
        <f>IF('Eff Conc.'!K13="", " ", 'Eff Conc.'!$D13*'Eff Conc.'!K13*3.78)</f>
        <v>5.9950799999999992E-2</v>
      </c>
      <c r="L13" s="283">
        <f>IF('Eff Conc.'!L13="", " ", 'Eff Conc.'!$D13*'Eff Conc.'!L13*3.78)</f>
        <v>3.5970479999999996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44.963099999999997</v>
      </c>
      <c r="O13" s="283">
        <f>IF('Eff Conc.'!O13="", " ", 'Eff Conc.'!$D13*'Eff Conc.'!O13*3.78)</f>
        <v>41.965559999999989</v>
      </c>
      <c r="P13" s="283">
        <f>IF('Eff Conc.'!P13="", " ", 'Eff Conc.'!$E13*'Eff Conc.'!P13*3.78)</f>
        <v>43.235639999999997</v>
      </c>
      <c r="Q13" s="300">
        <f>IF('Eff Conc.'!U13="", " ", 'Eff Conc.'!$D13*'Eff Conc.'!U13*3.78)</f>
        <v>89.926199999999994</v>
      </c>
    </row>
    <row r="14" spans="1:17" x14ac:dyDescent="0.25">
      <c r="A14" s="299" t="str">
        <f>'Eff Conc.'!A14</f>
        <v>Q1 2013</v>
      </c>
      <c r="B14" s="88">
        <f>'Eff Conc.'!B14</f>
        <v>41320</v>
      </c>
      <c r="C14" s="130" t="str">
        <f>'Eff Conc.'!C14</f>
        <v>N</v>
      </c>
      <c r="D14" s="248">
        <f>'Eff Conc.'!D14</f>
        <v>6.23</v>
      </c>
      <c r="E14" s="248">
        <f>'Eff Conc.'!E14</f>
        <v>7.4</v>
      </c>
      <c r="F14" s="283">
        <f>IF(OR('Eff Conc.'!F14=0,'Eff Conc.'!F14=""), " ", 'Eff Conc.'!$D14*'Eff Conc.'!F14*3.78)</f>
        <v>61.346186999999986</v>
      </c>
      <c r="G14" s="283">
        <f>IF(OR('Eff Conc.'!G14=0,'Eff Conc.'!G14=""), " ", 'Eff Conc.'!$D14*'Eff Conc.'!G14*3.78)</f>
        <v>63.701127000000007</v>
      </c>
      <c r="H14" s="283">
        <f>IF('Eff Conc.'!H14="", " ", 'Eff Conc.'!$D14*'Eff Conc.'!H14*3.78)</f>
        <v>32.969159999999995</v>
      </c>
      <c r="I14" s="283">
        <f>IF('Eff Conc.'!I14="", " ", 'Eff Conc.'!$D14*'Eff Conc.'!I14*3.78)</f>
        <v>35.324100000000001</v>
      </c>
      <c r="J14" s="283">
        <f>IF('Eff Conc.'!J14="", " ", 'Eff Conc.'!$D14*'Eff Conc.'!J14*3.78)</f>
        <v>28.259279999999997</v>
      </c>
      <c r="K14" s="283">
        <f>IF('Eff Conc.'!K14="", " ", 'Eff Conc.'!$D14*'Eff Conc.'!K14*3.78)</f>
        <v>0.117747</v>
      </c>
      <c r="L14" s="283">
        <f>IF('Eff Conc.'!L14="", " ", 'Eff Conc.'!$D14*'Eff Conc.'!L14*3.78)</f>
        <v>3.0614219999999999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37.679040000000008</v>
      </c>
      <c r="O14" s="283">
        <f>IF('Eff Conc.'!O14="", " ", 'Eff Conc.'!$D14*'Eff Conc.'!O14*3.78)</f>
        <v>37.679040000000008</v>
      </c>
      <c r="P14" s="283">
        <f>IF('Eff Conc.'!P14="", " ", 'Eff Conc.'!$E14*'Eff Conc.'!P14*3.78)</f>
        <v>44.755200000000002</v>
      </c>
      <c r="Q14" s="300">
        <f>IF('Eff Conc.'!U14="", " ", 'Eff Conc.'!$D14*'Eff Conc.'!U14*3.78)</f>
        <v>134.23158000000001</v>
      </c>
    </row>
    <row r="15" spans="1:17" ht="15" customHeight="1" x14ac:dyDescent="0.25">
      <c r="A15" s="299" t="str">
        <f>'Eff Conc.'!A15</f>
        <v>Q1 2013</v>
      </c>
      <c r="B15" s="88">
        <f>'Eff Conc.'!B15</f>
        <v>41326</v>
      </c>
      <c r="C15" s="130" t="str">
        <f>'Eff Conc.'!C15</f>
        <v>N</v>
      </c>
      <c r="D15" s="248">
        <f>'Eff Conc.'!D15</f>
        <v>7.5</v>
      </c>
      <c r="E15" s="248">
        <f>'Eff Conc.'!E15</f>
        <v>7.95</v>
      </c>
      <c r="F15" s="283">
        <f>IF(OR('Eff Conc.'!F15=0,'Eff Conc.'!F15=""), " ", 'Eff Conc.'!$D15*'Eff Conc.'!F15*3.78)</f>
        <v>85.135049999999993</v>
      </c>
      <c r="G15" s="283">
        <f>IF(OR('Eff Conc.'!G15=0,'Eff Conc.'!G15=""), " ", 'Eff Conc.'!$D15*'Eff Conc.'!G15*3.78)</f>
        <v>82.300050000000013</v>
      </c>
      <c r="H15" s="283">
        <f>IF('Eff Conc.'!H15="", " ", 'Eff Conc.'!$D15*'Eff Conc.'!H15*3.78)</f>
        <v>34.019999999999996</v>
      </c>
      <c r="I15" s="283">
        <f>IF('Eff Conc.'!I15="", " ", 'Eff Conc.'!$D15*'Eff Conc.'!I15*3.78)</f>
        <v>31.184999999999999</v>
      </c>
      <c r="J15" s="283">
        <f>IF('Eff Conc.'!J15="", " ", 'Eff Conc.'!$D15*'Eff Conc.'!J15*3.78)</f>
        <v>51.029999999999994</v>
      </c>
      <c r="K15" s="283">
        <f>IF('Eff Conc.'!K15="", " ", 'Eff Conc.'!$D15*'Eff Conc.'!K15*3.78)</f>
        <v>8.5049999999999987E-2</v>
      </c>
      <c r="L15" s="283">
        <f>IF('Eff Conc.'!L15="", " ", 'Eff Conc.'!$D15*'Eff Conc.'!L15*3.78)</f>
        <v>6.2369999999999992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39.69</v>
      </c>
      <c r="O15" s="283">
        <f>IF('Eff Conc.'!O15="", " ", 'Eff Conc.'!$D15*'Eff Conc.'!O15*3.78)</f>
        <v>39.69</v>
      </c>
      <c r="P15" s="283">
        <f>IF('Eff Conc.'!P15="", " ", 'Eff Conc.'!$E15*'Eff Conc.'!P15*3.78)</f>
        <v>45.076500000000003</v>
      </c>
      <c r="Q15" s="300">
        <f>IF('Eff Conc.'!U15="", " ", 'Eff Conc.'!$D15*'Eff Conc.'!U15*3.78)</f>
        <v>45.36</v>
      </c>
    </row>
    <row r="16" spans="1:17" x14ac:dyDescent="0.25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9.59</v>
      </c>
      <c r="E16" s="248">
        <f>'Eff Conc.'!E16</f>
        <v>10.06</v>
      </c>
      <c r="F16" s="283">
        <f>IF(OR('Eff Conc.'!F16=0,'Eff Conc.'!F16=""), " ", 'Eff Conc.'!$D16*'Eff Conc.'!F16*3.78)</f>
        <v>119.95191179999998</v>
      </c>
      <c r="G16" s="283">
        <f>IF(OR('Eff Conc.'!G16=0,'Eff Conc.'!G16=""), " ", 'Eff Conc.'!$D16*'Eff Conc.'!G16*3.78)</f>
        <v>127.20195179999997</v>
      </c>
      <c r="H16" s="283">
        <f>IF('Eff Conc.'!H16="", " ", 'Eff Conc.'!$D16*'Eff Conc.'!H16*3.78)</f>
        <v>32.62518</v>
      </c>
      <c r="I16" s="283">
        <f>IF('Eff Conc.'!I16="", " ", 'Eff Conc.'!$D16*'Eff Conc.'!I16*3.78)</f>
        <v>39.875220000000006</v>
      </c>
      <c r="J16" s="283">
        <f>IF('Eff Conc.'!J16="", " ", 'Eff Conc.'!$D16*'Eff Conc.'!J16*3.78)</f>
        <v>87.000479999999982</v>
      </c>
      <c r="K16" s="283">
        <f>IF('Eff Conc.'!K16="", " ", 'Eff Conc.'!$D16*'Eff Conc.'!K16*3.78)</f>
        <v>0.32625179999999998</v>
      </c>
      <c r="L16" s="283">
        <f>IF('Eff Conc.'!L16="", " ", 'Eff Conc.'!$D16*'Eff Conc.'!L16*3.78)</f>
        <v>9.4250519999999991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54.375299999999996</v>
      </c>
      <c r="O16" s="283">
        <f>IF('Eff Conc.'!O16="", " ", 'Eff Conc.'!$D16*'Eff Conc.'!O16*3.78)</f>
        <v>50.750279999999989</v>
      </c>
      <c r="P16" s="283">
        <f>IF('Eff Conc.'!P16="", " ", 'Eff Conc.'!$E16*'Eff Conc.'!P16*3.78)</f>
        <v>53.237519999999996</v>
      </c>
      <c r="Q16" s="300">
        <f>IF('Eff Conc.'!U16="", " ", 'Eff Conc.'!$D16*'Eff Conc.'!U16*3.78)</f>
        <v>177.62598</v>
      </c>
    </row>
    <row r="17" spans="1:17" x14ac:dyDescent="0.25">
      <c r="A17" s="299" t="str">
        <f>'Eff Conc.'!A17</f>
        <v>Q1 2013</v>
      </c>
      <c r="B17" s="88">
        <f>'Eff Conc.'!B17</f>
        <v>41347</v>
      </c>
      <c r="C17" s="130" t="str">
        <f>'Eff Conc.'!C17</f>
        <v>N</v>
      </c>
      <c r="D17" s="248">
        <f>'Eff Conc.'!D17</f>
        <v>10.33</v>
      </c>
      <c r="E17" s="248">
        <f>'Eff Conc.'!E17</f>
        <v>10.73</v>
      </c>
      <c r="F17" s="283">
        <f>IF(OR('Eff Conc.'!F17=0,'Eff Conc.'!F17=""), " ", 'Eff Conc.'!$D17*'Eff Conc.'!F17*3.78)</f>
        <v>114.01840799999999</v>
      </c>
      <c r="G17" s="283">
        <f>IF(OR('Eff Conc.'!G17=0,'Eff Conc.'!G17=""), " ", 'Eff Conc.'!$D17*'Eff Conc.'!G17*3.78)</f>
        <v>117.923148</v>
      </c>
      <c r="H17" s="283">
        <f>IF('Eff Conc.'!H17="", " ", 'Eff Conc.'!$D17*'Eff Conc.'!H17*3.78)</f>
        <v>46.856879999999997</v>
      </c>
      <c r="I17" s="283">
        <f>IF('Eff Conc.'!I17="", " ", 'Eff Conc.'!$D17*'Eff Conc.'!I17*3.78)</f>
        <v>50.761620000000001</v>
      </c>
      <c r="J17" s="283">
        <f>IF('Eff Conc.'!J17="", " ", 'Eff Conc.'!$D17*'Eff Conc.'!J17*3.78)</f>
        <v>66.380579999999995</v>
      </c>
      <c r="K17" s="283">
        <f>IF('Eff Conc.'!K17="", " ", 'Eff Conc.'!$D17*'Eff Conc.'!K17*3.78)</f>
        <v>0.78094799999999998</v>
      </c>
      <c r="L17" s="283">
        <f>IF('Eff Conc.'!L17="", " ", 'Eff Conc.'!$D17*'Eff Conc.'!L17*3.78)</f>
        <v>12.104694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54.666359999999997</v>
      </c>
      <c r="O17" s="283">
        <f>IF('Eff Conc.'!O17="", " ", 'Eff Conc.'!$D17*'Eff Conc.'!O17*3.78)</f>
        <v>58.571100000000001</v>
      </c>
      <c r="P17" s="283">
        <f>IF('Eff Conc.'!P17="", " ", 'Eff Conc.'!$E17*'Eff Conc.'!P17*3.78)</f>
        <v>56.783159999999995</v>
      </c>
      <c r="Q17" s="300">
        <f>IF('Eff Conc.'!U17="", " ", 'Eff Conc.'!$D17*'Eff Conc.'!U17*3.78)</f>
        <v>285.04601999999994</v>
      </c>
    </row>
    <row r="18" spans="1:17" x14ac:dyDescent="0.25">
      <c r="A18" s="299" t="str">
        <f>'Eff Conc.'!A18</f>
        <v>Q1 2013</v>
      </c>
      <c r="B18" s="88">
        <f>'Eff Conc.'!B18</f>
        <v>41353</v>
      </c>
      <c r="C18" s="130" t="str">
        <f>'Eff Conc.'!C18</f>
        <v>N</v>
      </c>
      <c r="D18" s="248">
        <f>'Eff Conc.'!D18</f>
        <v>7.79</v>
      </c>
      <c r="E18" s="248">
        <f>'Eff Conc.'!E18</f>
        <v>8.23</v>
      </c>
      <c r="F18" s="283">
        <f>IF(OR('Eff Conc.'!F18=0,'Eff Conc.'!F18=""), " ", 'Eff Conc.'!$D18*'Eff Conc.'!F18*3.78)</f>
        <v>83.008837799999995</v>
      </c>
      <c r="G18" s="283">
        <f>IF(OR('Eff Conc.'!G18=0,'Eff Conc.'!G18=""), " ", 'Eff Conc.'!$D18*'Eff Conc.'!G18*3.78)</f>
        <v>74.174977799999994</v>
      </c>
      <c r="H18" s="283">
        <f>IF('Eff Conc.'!H18="", " ", 'Eff Conc.'!$D18*'Eff Conc.'!H18*3.78)</f>
        <v>47.11392</v>
      </c>
      <c r="I18" s="283">
        <f>IF('Eff Conc.'!I18="", " ", 'Eff Conc.'!$D18*'Eff Conc.'!I18*3.78)</f>
        <v>38.280059999999999</v>
      </c>
      <c r="J18" s="283">
        <f>IF('Eff Conc.'!J18="", " ", 'Eff Conc.'!$D18*'Eff Conc.'!J18*3.78)</f>
        <v>35.335439999999991</v>
      </c>
      <c r="K18" s="283">
        <f>IF('Eff Conc.'!K18="", " ", 'Eff Conc.'!$D18*'Eff Conc.'!K18*3.78)</f>
        <v>0.55947780000000003</v>
      </c>
      <c r="L18" s="283">
        <f>IF('Eff Conc.'!L18="", " ", 'Eff Conc.'!$D18*'Eff Conc.'!L18*3.78)</f>
        <v>10.011708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38.280059999999999</v>
      </c>
      <c r="O18" s="283">
        <f>IF('Eff Conc.'!O18="", " ", 'Eff Conc.'!$D18*'Eff Conc.'!O18*3.78)</f>
        <v>41.224679999999992</v>
      </c>
      <c r="P18" s="283">
        <f>IF('Eff Conc.'!P18="", " ", 'Eff Conc.'!$E18*'Eff Conc.'!P18*3.78)</f>
        <v>43.553159999999998</v>
      </c>
      <c r="Q18" s="300">
        <f>IF('Eff Conc.'!U18="", " ", 'Eff Conc.'!$D18*'Eff Conc.'!U18*3.78)</f>
        <v>103.0617</v>
      </c>
    </row>
    <row r="19" spans="1:17" x14ac:dyDescent="0.25">
      <c r="A19" s="299" t="str">
        <f>'Eff Conc.'!A19</f>
        <v>Q2 2013</v>
      </c>
      <c r="B19" s="88">
        <f>'Eff Conc.'!B19</f>
        <v>41368</v>
      </c>
      <c r="C19" s="130" t="str">
        <f>'Eff Conc.'!C19</f>
        <v>N</v>
      </c>
      <c r="D19" s="248">
        <f>'Eff Conc.'!D19</f>
        <v>5.0999999999999996</v>
      </c>
      <c r="E19" s="248">
        <f>'Eff Conc.'!E19</f>
        <v>5.69</v>
      </c>
      <c r="F19" s="283">
        <f>IF(OR('Eff Conc.'!F19=0,'Eff Conc.'!F19=""), " ", 'Eff Conc.'!$D19*'Eff Conc.'!F19*3.78)</f>
        <v>26.102411999999994</v>
      </c>
      <c r="G19" s="283">
        <f>IF(OR('Eff Conc.'!G19=0,'Eff Conc.'!G19=""), " ", 'Eff Conc.'!$D19*'Eff Conc.'!G19*3.78)</f>
        <v>14.921171999999999</v>
      </c>
      <c r="H19" s="283">
        <f>IF('Eff Conc.'!H19="", " ", 'Eff Conc.'!$D19*'Eff Conc.'!H19*3.78)</f>
        <v>23.133599999999994</v>
      </c>
      <c r="I19" s="283">
        <f>IF('Eff Conc.'!I19="", " ", 'Eff Conc.'!$D19*'Eff Conc.'!I19*3.78)</f>
        <v>11.952359999999999</v>
      </c>
      <c r="J19" s="283">
        <f>IF('Eff Conc.'!J19="", " ", 'Eff Conc.'!$D19*'Eff Conc.'!J19*3.78)</f>
        <v>2.8916999999999993</v>
      </c>
      <c r="K19" s="283">
        <f>IF('Eff Conc.'!K19="", " ", 'Eff Conc.'!$D19*'Eff Conc.'!K19*3.78)</f>
        <v>7.7111999999999986E-2</v>
      </c>
      <c r="L19" s="283">
        <f>IF('Eff Conc.'!L19="", " ", 'Eff Conc.'!$D19*'Eff Conc.'!L19*3.78)</f>
        <v>3.0844799999999997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38.555999999999997</v>
      </c>
      <c r="O19" s="283">
        <f>IF('Eff Conc.'!O19="", " ", 'Eff Conc.'!$D19*'Eff Conc.'!O19*3.78)</f>
        <v>34.700399999999995</v>
      </c>
      <c r="P19" s="283">
        <f>IF('Eff Conc.'!P19="", " ", 'Eff Conc.'!$E19*'Eff Conc.'!P19*3.78)</f>
        <v>38.714759999999998</v>
      </c>
      <c r="Q19" s="300">
        <f>IF('Eff Conc.'!U19="", " ", 'Eff Conc.'!$D19*'Eff Conc.'!U19*3.78)</f>
        <v>100.2456</v>
      </c>
    </row>
    <row r="20" spans="1:17" x14ac:dyDescent="0.25">
      <c r="A20" s="299" t="str">
        <f>'Eff Conc.'!A20</f>
        <v>Q2 2013</v>
      </c>
      <c r="B20" s="88">
        <f>'Eff Conc.'!B20</f>
        <v>41374</v>
      </c>
      <c r="C20" s="130" t="str">
        <f>'Eff Conc.'!C20</f>
        <v>N</v>
      </c>
      <c r="D20" s="248">
        <f>'Eff Conc.'!D20</f>
        <v>6.39</v>
      </c>
      <c r="E20" s="248">
        <f>'Eff Conc.'!E20</f>
        <v>7.03</v>
      </c>
      <c r="F20" s="283">
        <f>IF(OR('Eff Conc.'!F20=0,'Eff Conc.'!F20=""), " ", 'Eff Conc.'!$D20*'Eff Conc.'!F20*3.78)</f>
        <v>37.052542799999998</v>
      </c>
      <c r="G20" s="283">
        <f>IF(OR('Eff Conc.'!G20=0,'Eff Conc.'!G20=""), " ", 'Eff Conc.'!$D20*'Eff Conc.'!G20*3.78)</f>
        <v>29.081656799999998</v>
      </c>
      <c r="H20" s="283">
        <f>IF('Eff Conc.'!H20="", " ", 'Eff Conc.'!$D20*'Eff Conc.'!H20*3.78)</f>
        <v>31.400459999999999</v>
      </c>
      <c r="I20" s="283">
        <f>IF('Eff Conc.'!I20="", " ", 'Eff Conc.'!$D20*'Eff Conc.'!I20*3.78)</f>
        <v>23.429573999999999</v>
      </c>
      <c r="J20" s="283">
        <f>IF('Eff Conc.'!J20="", " ", 'Eff Conc.'!$D20*'Eff Conc.'!J20*3.78)</f>
        <v>5.555466</v>
      </c>
      <c r="K20" s="283">
        <f>IF('Eff Conc.'!K20="", " ", 'Eff Conc.'!$D20*'Eff Conc.'!K20*3.78)</f>
        <v>9.6616799999999989E-2</v>
      </c>
      <c r="L20" s="283">
        <f>IF('Eff Conc.'!L20="", " ", 'Eff Conc.'!$D20*'Eff Conc.'!L20*3.78)</f>
        <v>4.3477559999999995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38.646720000000002</v>
      </c>
      <c r="O20" s="283">
        <f>IF('Eff Conc.'!O20="", " ", 'Eff Conc.'!$D20*'Eff Conc.'!O20*3.78)</f>
        <v>36.231299999999997</v>
      </c>
      <c r="P20" s="283">
        <f>IF('Eff Conc.'!P20="", " ", 'Eff Conc.'!$E20*'Eff Conc.'!P20*3.78)</f>
        <v>45.174779999999998</v>
      </c>
      <c r="Q20" s="300">
        <f>IF('Eff Conc.'!U20="", " ", 'Eff Conc.'!$D20*'Eff Conc.'!U20*3.78)</f>
        <v>72.462599999999995</v>
      </c>
    </row>
    <row r="21" spans="1:17" ht="15" customHeight="1" x14ac:dyDescent="0.25">
      <c r="A21" s="299" t="str">
        <f>'Eff Conc.'!A21</f>
        <v>Q2 2013</v>
      </c>
      <c r="B21" s="88">
        <f>'Eff Conc.'!B21</f>
        <v>41376</v>
      </c>
      <c r="C21" s="130" t="str">
        <f>'Eff Conc.'!C21</f>
        <v>N</v>
      </c>
      <c r="D21" s="248">
        <f>'Eff Conc.'!D21</f>
        <v>5.61</v>
      </c>
      <c r="E21" s="248">
        <f>'Eff Conc.'!E21</f>
        <v>6.33</v>
      </c>
      <c r="F21" s="283">
        <f>IF(OR('Eff Conc.'!F21=0,'Eff Conc.'!F21=""), " ", 'Eff Conc.'!$D21*'Eff Conc.'!F21*3.78)</f>
        <v>25.913487600000003</v>
      </c>
      <c r="G21" s="283">
        <f>IF(OR('Eff Conc.'!G21=0,'Eff Conc.'!G21=""), " ", 'Eff Conc.'!$D21*'Eff Conc.'!G21*3.78)</f>
        <v>22.096443600000001</v>
      </c>
      <c r="H21" s="283">
        <f>IF('Eff Conc.'!H21="", " ", 'Eff Conc.'!$D21*'Eff Conc.'!H21*3.78)</f>
        <v>23.326380000000004</v>
      </c>
      <c r="I21" s="283">
        <f>IF('Eff Conc.'!I21="", " ", 'Eff Conc.'!$D21*'Eff Conc.'!I21*3.78)</f>
        <v>19.509336000000001</v>
      </c>
      <c r="J21" s="283">
        <f>IF('Eff Conc.'!J21="", " ", 'Eff Conc.'!$D21*'Eff Conc.'!J21*3.78)</f>
        <v>2.5446960000000001</v>
      </c>
      <c r="K21" s="283">
        <f>IF('Eff Conc.'!K21="", " ", 'Eff Conc.'!$D21*'Eff Conc.'!K21*3.78)</f>
        <v>4.2411600000000001E-2</v>
      </c>
      <c r="L21" s="283">
        <f>IF('Eff Conc.'!L21="", " ", 'Eff Conc.'!$D21*'Eff Conc.'!L21*3.78)</f>
        <v>3.1808700000000001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36.049860000000002</v>
      </c>
      <c r="O21" s="283">
        <f>IF('Eff Conc.'!O21="", " ", 'Eff Conc.'!$D21*'Eff Conc.'!O21*3.78)</f>
        <v>36.049860000000002</v>
      </c>
      <c r="P21" s="283">
        <f>IF('Eff Conc.'!P21="", " ", 'Eff Conc.'!$E21*'Eff Conc.'!P21*3.78)</f>
        <v>26.320140000000002</v>
      </c>
      <c r="Q21" s="300" t="str">
        <f>IF('Eff Conc.'!U21="", " ", 'Eff Conc.'!$D21*'Eff Conc.'!U21*3.78)</f>
        <v xml:space="preserve"> </v>
      </c>
    </row>
    <row r="22" spans="1:17" x14ac:dyDescent="0.25">
      <c r="A22" s="299" t="str">
        <f>'Eff Conc.'!A22</f>
        <v>Q2 2013</v>
      </c>
      <c r="B22" s="88">
        <f>'Eff Conc.'!B22</f>
        <v>41382</v>
      </c>
      <c r="C22" s="130" t="str">
        <f>'Eff Conc.'!C22</f>
        <v>N</v>
      </c>
      <c r="D22" s="248">
        <f>'Eff Conc.'!D22</f>
        <v>4.07</v>
      </c>
      <c r="E22" s="248">
        <f>'Eff Conc.'!E22</f>
        <v>4.8</v>
      </c>
      <c r="F22" s="283">
        <f>IF(OR('Eff Conc.'!F22=0,'Eff Conc.'!F22=""), " ", 'Eff Conc.'!$D22*'Eff Conc.'!F22*3.78)</f>
        <v>18.476904600000001</v>
      </c>
      <c r="G22" s="283">
        <f>IF(OR('Eff Conc.'!G22=0,'Eff Conc.'!G22=""), " ", 'Eff Conc.'!$D22*'Eff Conc.'!G22*3.78)</f>
        <v>18.476904600000001</v>
      </c>
      <c r="H22" s="283">
        <f>IF('Eff Conc.'!H22="", " ", 'Eff Conc.'!$D22*'Eff Conc.'!H22*3.78)</f>
        <v>16.92306</v>
      </c>
      <c r="I22" s="283">
        <f>IF('Eff Conc.'!I22="", " ", 'Eff Conc.'!$D22*'Eff Conc.'!I22*3.78)</f>
        <v>16.92306</v>
      </c>
      <c r="J22" s="283">
        <f>IF('Eff Conc.'!J22="", " ", 'Eff Conc.'!$D22*'Eff Conc.'!J22*3.78)</f>
        <v>1.5230754000000002</v>
      </c>
      <c r="K22" s="283">
        <f>IF('Eff Conc.'!K22="", " ", 'Eff Conc.'!$D22*'Eff Conc.'!K22*3.78)</f>
        <v>3.0769200000000003E-2</v>
      </c>
      <c r="L22" s="283">
        <f>IF('Eff Conc.'!L22="", " ", 'Eff Conc.'!$D22*'Eff Conc.'!L22*3.78)</f>
        <v>3.3846120000000002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24.615359999999999</v>
      </c>
      <c r="O22" s="283">
        <f>IF('Eff Conc.'!O22="", " ", 'Eff Conc.'!$D22*'Eff Conc.'!O22*3.78)</f>
        <v>24.615359999999999</v>
      </c>
      <c r="P22" s="283">
        <f>IF('Eff Conc.'!P22="", " ", 'Eff Conc.'!$E22*'Eff Conc.'!P22*3.78)</f>
        <v>48.988799999999998</v>
      </c>
      <c r="Q22" s="300">
        <f>IF('Eff Conc.'!U22="", " ", 'Eff Conc.'!$D22*'Eff Conc.'!U22*3.78)</f>
        <v>92.307600000000008</v>
      </c>
    </row>
    <row r="23" spans="1:17" x14ac:dyDescent="0.25">
      <c r="A23" s="299" t="str">
        <f>'Eff Conc.'!A23</f>
        <v>Q2 2013</v>
      </c>
      <c r="B23" s="88">
        <f>'Eff Conc.'!B23</f>
        <v>41389</v>
      </c>
      <c r="C23" s="130" t="str">
        <f>'Eff Conc.'!C23</f>
        <v>N</v>
      </c>
      <c r="D23" s="248">
        <f>'Eff Conc.'!D23</f>
        <v>3.37</v>
      </c>
      <c r="E23" s="248">
        <f>'Eff Conc.'!E23</f>
        <v>4.91</v>
      </c>
      <c r="F23" s="283">
        <f>IF(OR('Eff Conc.'!F23=0,'Eff Conc.'!F23=""), " ", 'Eff Conc.'!$D23*'Eff Conc.'!F23*3.78)</f>
        <v>18.483708599999996</v>
      </c>
      <c r="G23" s="283">
        <f>IF(OR('Eff Conc.'!G23=0,'Eff Conc.'!G23=""), " ", 'Eff Conc.'!$D23*'Eff Conc.'!G23*3.78)</f>
        <v>14.662128599999999</v>
      </c>
      <c r="H23" s="283">
        <f>IF('Eff Conc.'!H23="", " ", 'Eff Conc.'!$D23*'Eff Conc.'!H23*3.78)</f>
        <v>17.834039999999998</v>
      </c>
      <c r="I23" s="283">
        <f>IF('Eff Conc.'!I23="", " ", 'Eff Conc.'!$D23*'Eff Conc.'!I23*3.78)</f>
        <v>14.012460000000001</v>
      </c>
      <c r="J23" s="283">
        <f>IF('Eff Conc.'!J23="", " ", 'Eff Conc.'!$D23*'Eff Conc.'!J23*3.78)</f>
        <v>0.61145280000000002</v>
      </c>
      <c r="K23" s="283">
        <f>IF('Eff Conc.'!K23="", " ", 'Eff Conc.'!$D23*'Eff Conc.'!K23*3.78)</f>
        <v>3.8215800000000001E-2</v>
      </c>
      <c r="L23" s="283">
        <f>IF('Eff Conc.'!L23="", " ", 'Eff Conc.'!$D23*'Eff Conc.'!L23*3.78)</f>
        <v>1.5286319999999998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26.751060000000003</v>
      </c>
      <c r="O23" s="283">
        <f>IF('Eff Conc.'!O23="", " ", 'Eff Conc.'!$D23*'Eff Conc.'!O23*3.78)</f>
        <v>22.929480000000002</v>
      </c>
      <c r="P23" s="283">
        <f>IF('Eff Conc.'!P23="", " ", 'Eff Conc.'!$E23*'Eff Conc.'!P23*3.78)</f>
        <v>31.551659999999998</v>
      </c>
      <c r="Q23" s="300">
        <f>IF('Eff Conc.'!U23="", " ", 'Eff Conc.'!$D23*'Eff Conc.'!U23*3.78)</f>
        <v>78.979320000000001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0" priority="4" operator="containsText" text="Y">
      <formula>NOT(ISERROR(SEARCH("Y",C7)))</formula>
    </cfRule>
  </conditionalFormatting>
  <conditionalFormatting sqref="A7:Q66">
    <cfRule type="containsBlanks" dxfId="539" priority="6">
      <formula>LEN(TRIM(A7))=0</formula>
    </cfRule>
  </conditionalFormatting>
  <conditionalFormatting sqref="F7:Q66">
    <cfRule type="cellIs" dxfId="538" priority="1" operator="equal">
      <formula>0</formula>
    </cfRule>
    <cfRule type="containsErrors" dxfId="537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N12" sqref="N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7.0000000000000007E-2</v>
      </c>
      <c r="L7" s="148">
        <v>0.1</v>
      </c>
      <c r="M7" s="244">
        <v>0.15</v>
      </c>
      <c r="N7" s="245">
        <v>0.2</v>
      </c>
      <c r="O7" s="69"/>
      <c r="P7" s="148">
        <v>1</v>
      </c>
      <c r="Q7" s="149"/>
      <c r="R7" s="150"/>
    </row>
    <row r="8" spans="1:19" x14ac:dyDescent="0.25">
      <c r="A8" s="158" t="str">
        <f>' Inf Conc'!A8</f>
        <v>Wet 2012/3</v>
      </c>
      <c r="B8" s="157">
        <f>'Inf Load'!B8</f>
        <v>41220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/>
      <c r="P8" s="148">
        <v>1</v>
      </c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36" priority="160">
      <formula>ISTEXT(E17)</formula>
    </cfRule>
  </conditionalFormatting>
  <conditionalFormatting sqref="F17:F26">
    <cfRule type="expression" dxfId="535" priority="159">
      <formula>ISTEXT(F17)</formula>
    </cfRule>
  </conditionalFormatting>
  <conditionalFormatting sqref="G17:G26">
    <cfRule type="expression" dxfId="534" priority="158">
      <formula>ISTEXT(G17)</formula>
    </cfRule>
  </conditionalFormatting>
  <conditionalFormatting sqref="H17:H26">
    <cfRule type="expression" dxfId="533" priority="157">
      <formula>ISTEXT(H17)</formula>
    </cfRule>
  </conditionalFormatting>
  <conditionalFormatting sqref="K17:K26">
    <cfRule type="expression" dxfId="532" priority="156">
      <formula>ISTEXT(K17)</formula>
    </cfRule>
  </conditionalFormatting>
  <conditionalFormatting sqref="L17:L26">
    <cfRule type="expression" dxfId="531" priority="155">
      <formula>ISTEXT(L17)</formula>
    </cfRule>
  </conditionalFormatting>
  <conditionalFormatting sqref="M17:M26">
    <cfRule type="expression" dxfId="530" priority="154">
      <formula>ISTEXT(M17)</formula>
    </cfRule>
  </conditionalFormatting>
  <conditionalFormatting sqref="N17:N26">
    <cfRule type="expression" dxfId="529" priority="153">
      <formula>ISTEXT(N17)</formula>
    </cfRule>
  </conditionalFormatting>
  <conditionalFormatting sqref="O17:O26">
    <cfRule type="expression" dxfId="528" priority="152">
      <formula>ISTEXT(O17)</formula>
    </cfRule>
  </conditionalFormatting>
  <conditionalFormatting sqref="P17:P26">
    <cfRule type="expression" dxfId="527" priority="151">
      <formula>ISTEXT(P17)</formula>
    </cfRule>
  </conditionalFormatting>
  <conditionalFormatting sqref="Q17:Q26">
    <cfRule type="expression" dxfId="526" priority="150">
      <formula>ISTEXT(Q17)</formula>
    </cfRule>
  </conditionalFormatting>
  <conditionalFormatting sqref="R17:R26">
    <cfRule type="expression" dxfId="525" priority="149">
      <formula>ISTEXT(R17)</formula>
    </cfRule>
  </conditionalFormatting>
  <conditionalFormatting sqref="C19">
    <cfRule type="expression" dxfId="524" priority="148">
      <formula>ISTEXT(C19)</formula>
    </cfRule>
  </conditionalFormatting>
  <conditionalFormatting sqref="C18">
    <cfRule type="expression" dxfId="523" priority="162">
      <formula>ISTEXT(C18)</formula>
    </cfRule>
  </conditionalFormatting>
  <conditionalFormatting sqref="D17:D26">
    <cfRule type="expression" dxfId="522" priority="161">
      <formula>ISTEXT(D17)</formula>
    </cfRule>
  </conditionalFormatting>
  <conditionalFormatting sqref="D19">
    <cfRule type="expression" dxfId="521" priority="147">
      <formula>ISTEXT(D19)</formula>
    </cfRule>
  </conditionalFormatting>
  <conditionalFormatting sqref="E19">
    <cfRule type="expression" dxfId="520" priority="146">
      <formula>ISTEXT(E19)</formula>
    </cfRule>
  </conditionalFormatting>
  <conditionalFormatting sqref="F19">
    <cfRule type="expression" dxfId="519" priority="145">
      <formula>ISTEXT(F19)</formula>
    </cfRule>
  </conditionalFormatting>
  <conditionalFormatting sqref="G19">
    <cfRule type="expression" dxfId="518" priority="144">
      <formula>ISTEXT(G19)</formula>
    </cfRule>
  </conditionalFormatting>
  <conditionalFormatting sqref="H19">
    <cfRule type="expression" dxfId="517" priority="143">
      <formula>ISTEXT(H19)</formula>
    </cfRule>
  </conditionalFormatting>
  <conditionalFormatting sqref="K19">
    <cfRule type="expression" dxfId="516" priority="142">
      <formula>ISTEXT(K19)</formula>
    </cfRule>
  </conditionalFormatting>
  <conditionalFormatting sqref="L19">
    <cfRule type="expression" dxfId="515" priority="141">
      <formula>ISTEXT(L19)</formula>
    </cfRule>
  </conditionalFormatting>
  <conditionalFormatting sqref="M19">
    <cfRule type="expression" dxfId="514" priority="140">
      <formula>ISTEXT(M19)</formula>
    </cfRule>
  </conditionalFormatting>
  <conditionalFormatting sqref="N19">
    <cfRule type="expression" dxfId="513" priority="139">
      <formula>ISTEXT(N19)</formula>
    </cfRule>
  </conditionalFormatting>
  <conditionalFormatting sqref="O19">
    <cfRule type="expression" dxfId="512" priority="138">
      <formula>ISTEXT(O19)</formula>
    </cfRule>
  </conditionalFormatting>
  <conditionalFormatting sqref="P19">
    <cfRule type="expression" dxfId="511" priority="137">
      <formula>ISTEXT(P19)</formula>
    </cfRule>
  </conditionalFormatting>
  <conditionalFormatting sqref="Q19">
    <cfRule type="expression" dxfId="510" priority="136">
      <formula>ISTEXT(Q19)</formula>
    </cfRule>
  </conditionalFormatting>
  <conditionalFormatting sqref="R19">
    <cfRule type="expression" dxfId="509" priority="135">
      <formula>ISTEXT(R19)</formula>
    </cfRule>
  </conditionalFormatting>
  <conditionalFormatting sqref="C20">
    <cfRule type="expression" dxfId="508" priority="134">
      <formula>ISTEXT(C20)</formula>
    </cfRule>
  </conditionalFormatting>
  <conditionalFormatting sqref="D20">
    <cfRule type="expression" dxfId="507" priority="133">
      <formula>ISTEXT(D20)</formula>
    </cfRule>
  </conditionalFormatting>
  <conditionalFormatting sqref="E20">
    <cfRule type="expression" dxfId="506" priority="132">
      <formula>ISTEXT(E20)</formula>
    </cfRule>
  </conditionalFormatting>
  <conditionalFormatting sqref="F20">
    <cfRule type="expression" dxfId="505" priority="131">
      <formula>ISTEXT(F20)</formula>
    </cfRule>
  </conditionalFormatting>
  <conditionalFormatting sqref="G20">
    <cfRule type="expression" dxfId="504" priority="130">
      <formula>ISTEXT(G20)</formula>
    </cfRule>
  </conditionalFormatting>
  <conditionalFormatting sqref="H20">
    <cfRule type="expression" dxfId="503" priority="129">
      <formula>ISTEXT(H20)</formula>
    </cfRule>
  </conditionalFormatting>
  <conditionalFormatting sqref="K20">
    <cfRule type="expression" dxfId="502" priority="128">
      <formula>ISTEXT(K20)</formula>
    </cfRule>
  </conditionalFormatting>
  <conditionalFormatting sqref="L20">
    <cfRule type="expression" dxfId="501" priority="127">
      <formula>ISTEXT(L20)</formula>
    </cfRule>
  </conditionalFormatting>
  <conditionalFormatting sqref="M20">
    <cfRule type="expression" dxfId="500" priority="126">
      <formula>ISTEXT(M20)</formula>
    </cfRule>
  </conditionalFormatting>
  <conditionalFormatting sqref="N20">
    <cfRule type="expression" dxfId="499" priority="125">
      <formula>ISTEXT(N20)</formula>
    </cfRule>
  </conditionalFormatting>
  <conditionalFormatting sqref="O20">
    <cfRule type="expression" dxfId="498" priority="124">
      <formula>ISTEXT(O20)</formula>
    </cfRule>
  </conditionalFormatting>
  <conditionalFormatting sqref="P20">
    <cfRule type="expression" dxfId="497" priority="123">
      <formula>ISTEXT(P20)</formula>
    </cfRule>
  </conditionalFormatting>
  <conditionalFormatting sqref="Q20">
    <cfRule type="expression" dxfId="496" priority="122">
      <formula>ISTEXT(Q20)</formula>
    </cfRule>
  </conditionalFormatting>
  <conditionalFormatting sqref="R20">
    <cfRule type="expression" dxfId="495" priority="121">
      <formula>ISTEXT(R20)</formula>
    </cfRule>
  </conditionalFormatting>
  <conditionalFormatting sqref="C21:C26">
    <cfRule type="expression" dxfId="494" priority="120">
      <formula>ISTEXT(C21)</formula>
    </cfRule>
  </conditionalFormatting>
  <conditionalFormatting sqref="D21:D26">
    <cfRule type="expression" dxfId="493" priority="119">
      <formula>ISTEXT(D21)</formula>
    </cfRule>
  </conditionalFormatting>
  <conditionalFormatting sqref="E21:E26">
    <cfRule type="expression" dxfId="492" priority="118">
      <formula>ISTEXT(E21)</formula>
    </cfRule>
  </conditionalFormatting>
  <conditionalFormatting sqref="F21:F26">
    <cfRule type="expression" dxfId="491" priority="117">
      <formula>ISTEXT(F21)</formula>
    </cfRule>
  </conditionalFormatting>
  <conditionalFormatting sqref="G21:G26">
    <cfRule type="expression" dxfId="490" priority="116">
      <formula>ISTEXT(G21)</formula>
    </cfRule>
  </conditionalFormatting>
  <conditionalFormatting sqref="H21:H26">
    <cfRule type="expression" dxfId="489" priority="115">
      <formula>ISTEXT(H21)</formula>
    </cfRule>
  </conditionalFormatting>
  <conditionalFormatting sqref="K21:K26">
    <cfRule type="expression" dxfId="488" priority="114">
      <formula>ISTEXT(K21)</formula>
    </cfRule>
  </conditionalFormatting>
  <conditionalFormatting sqref="L21:L26">
    <cfRule type="expression" dxfId="487" priority="113">
      <formula>ISTEXT(L21)</formula>
    </cfRule>
  </conditionalFormatting>
  <conditionalFormatting sqref="M21:M26">
    <cfRule type="expression" dxfId="486" priority="112">
      <formula>ISTEXT(M21)</formula>
    </cfRule>
  </conditionalFormatting>
  <conditionalFormatting sqref="N21:N26">
    <cfRule type="expression" dxfId="485" priority="111">
      <formula>ISTEXT(N21)</formula>
    </cfRule>
  </conditionalFormatting>
  <conditionalFormatting sqref="O21:O26">
    <cfRule type="expression" dxfId="484" priority="110">
      <formula>ISTEXT(O21)</formula>
    </cfRule>
  </conditionalFormatting>
  <conditionalFormatting sqref="P21:P26">
    <cfRule type="expression" dxfId="483" priority="109">
      <formula>ISTEXT(P21)</formula>
    </cfRule>
  </conditionalFormatting>
  <conditionalFormatting sqref="Q21:Q26">
    <cfRule type="expression" dxfId="482" priority="108">
      <formula>ISTEXT(Q21)</formula>
    </cfRule>
  </conditionalFormatting>
  <conditionalFormatting sqref="R21:R26">
    <cfRule type="expression" dxfId="481" priority="107">
      <formula>ISTEXT(R21)</formula>
    </cfRule>
  </conditionalFormatting>
  <conditionalFormatting sqref="K9:K16">
    <cfRule type="expression" dxfId="480" priority="91">
      <formula>ISTEXT(K9)</formula>
    </cfRule>
  </conditionalFormatting>
  <conditionalFormatting sqref="L9:L16">
    <cfRule type="expression" dxfId="479" priority="90">
      <formula>ISTEXT(L9)</formula>
    </cfRule>
  </conditionalFormatting>
  <conditionalFormatting sqref="I17:I26">
    <cfRule type="expression" dxfId="478" priority="104">
      <formula>ISTEXT(I17)</formula>
    </cfRule>
  </conditionalFormatting>
  <conditionalFormatting sqref="J17:J26">
    <cfRule type="expression" dxfId="477" priority="103">
      <formula>ISTEXT(J17)</formula>
    </cfRule>
  </conditionalFormatting>
  <conditionalFormatting sqref="I19">
    <cfRule type="expression" dxfId="476" priority="102">
      <formula>ISTEXT(I19)</formula>
    </cfRule>
  </conditionalFormatting>
  <conditionalFormatting sqref="J19">
    <cfRule type="expression" dxfId="475" priority="101">
      <formula>ISTEXT(J19)</formula>
    </cfRule>
  </conditionalFormatting>
  <conditionalFormatting sqref="I20">
    <cfRule type="expression" dxfId="474" priority="100">
      <formula>ISTEXT(I20)</formula>
    </cfRule>
  </conditionalFormatting>
  <conditionalFormatting sqref="J20">
    <cfRule type="expression" dxfId="473" priority="99">
      <formula>ISTEXT(J20)</formula>
    </cfRule>
  </conditionalFormatting>
  <conditionalFormatting sqref="I21:I26">
    <cfRule type="expression" dxfId="472" priority="98">
      <formula>ISTEXT(I21)</formula>
    </cfRule>
  </conditionalFormatting>
  <conditionalFormatting sqref="J21:J26">
    <cfRule type="expression" dxfId="471" priority="97">
      <formula>ISTEXT(J21)</formula>
    </cfRule>
  </conditionalFormatting>
  <conditionalFormatting sqref="D9:D16">
    <cfRule type="expression" dxfId="470" priority="96">
      <formula>ISTEXT(D9)</formula>
    </cfRule>
  </conditionalFormatting>
  <conditionalFormatting sqref="E9:E16">
    <cfRule type="expression" dxfId="469" priority="95">
      <formula>ISTEXT(E9)</formula>
    </cfRule>
  </conditionalFormatting>
  <conditionalFormatting sqref="F9:F16">
    <cfRule type="expression" dxfId="468" priority="94">
      <formula>ISTEXT(F9)</formula>
    </cfRule>
  </conditionalFormatting>
  <conditionalFormatting sqref="G9:G16">
    <cfRule type="expression" dxfId="467" priority="93">
      <formula>ISTEXT(G9)</formula>
    </cfRule>
  </conditionalFormatting>
  <conditionalFormatting sqref="H9:H16">
    <cfRule type="expression" dxfId="466" priority="92">
      <formula>ISTEXT(H9)</formula>
    </cfRule>
  </conditionalFormatting>
  <conditionalFormatting sqref="M9:M16">
    <cfRule type="expression" dxfId="465" priority="89">
      <formula>ISTEXT(M9)</formula>
    </cfRule>
  </conditionalFormatting>
  <conditionalFormatting sqref="N9:N16">
    <cfRule type="expression" dxfId="464" priority="88">
      <formula>ISTEXT(N9)</formula>
    </cfRule>
  </conditionalFormatting>
  <conditionalFormatting sqref="O9:O16">
    <cfRule type="expression" dxfId="463" priority="87">
      <formula>ISTEXT(O9)</formula>
    </cfRule>
  </conditionalFormatting>
  <conditionalFormatting sqref="P9:P16">
    <cfRule type="expression" dxfId="462" priority="86">
      <formula>ISTEXT(P9)</formula>
    </cfRule>
  </conditionalFormatting>
  <conditionalFormatting sqref="Q7:Q16">
    <cfRule type="expression" dxfId="461" priority="85">
      <formula>ISTEXT(Q7)</formula>
    </cfRule>
  </conditionalFormatting>
  <conditionalFormatting sqref="R7:R16">
    <cfRule type="expression" dxfId="460" priority="84">
      <formula>ISTEXT(R7)</formula>
    </cfRule>
  </conditionalFormatting>
  <conditionalFormatting sqref="I9:I16">
    <cfRule type="expression" dxfId="459" priority="83">
      <formula>ISTEXT(I9)</formula>
    </cfRule>
  </conditionalFormatting>
  <conditionalFormatting sqref="J9:J16">
    <cfRule type="expression" dxfId="458" priority="82">
      <formula>ISTEXT(J9)</formula>
    </cfRule>
  </conditionalFormatting>
  <conditionalFormatting sqref="I17:I26">
    <cfRule type="expression" dxfId="457" priority="71">
      <formula>ISTEXT(I17)</formula>
    </cfRule>
  </conditionalFormatting>
  <conditionalFormatting sqref="J17:J26">
    <cfRule type="expression" dxfId="456" priority="70">
      <formula>ISTEXT(J17)</formula>
    </cfRule>
  </conditionalFormatting>
  <conditionalFormatting sqref="K17:K26">
    <cfRule type="expression" dxfId="455" priority="69">
      <formula>ISTEXT(K17)</formula>
    </cfRule>
  </conditionalFormatting>
  <conditionalFormatting sqref="L17:L26">
    <cfRule type="expression" dxfId="454" priority="68">
      <formula>ISTEXT(L17)</formula>
    </cfRule>
  </conditionalFormatting>
  <conditionalFormatting sqref="M17:M26">
    <cfRule type="expression" dxfId="453" priority="67">
      <formula>ISTEXT(M17)</formula>
    </cfRule>
  </conditionalFormatting>
  <conditionalFormatting sqref="N17:N26">
    <cfRule type="expression" dxfId="452" priority="66">
      <formula>ISTEXT(N17)</formula>
    </cfRule>
  </conditionalFormatting>
  <conditionalFormatting sqref="O17:O26">
    <cfRule type="expression" dxfId="451" priority="65">
      <formula>ISTEXT(O17)</formula>
    </cfRule>
  </conditionalFormatting>
  <conditionalFormatting sqref="P17:P26">
    <cfRule type="expression" dxfId="450" priority="64">
      <formula>ISTEXT(P17)</formula>
    </cfRule>
  </conditionalFormatting>
  <conditionalFormatting sqref="I19">
    <cfRule type="expression" dxfId="449" priority="63">
      <formula>ISTEXT(I19)</formula>
    </cfRule>
  </conditionalFormatting>
  <conditionalFormatting sqref="J19">
    <cfRule type="expression" dxfId="448" priority="62">
      <formula>ISTEXT(J19)</formula>
    </cfRule>
  </conditionalFormatting>
  <conditionalFormatting sqref="K19">
    <cfRule type="expression" dxfId="447" priority="61">
      <formula>ISTEXT(K19)</formula>
    </cfRule>
  </conditionalFormatting>
  <conditionalFormatting sqref="L19">
    <cfRule type="expression" dxfId="446" priority="60">
      <formula>ISTEXT(L19)</formula>
    </cfRule>
  </conditionalFormatting>
  <conditionalFormatting sqref="M19">
    <cfRule type="expression" dxfId="445" priority="59">
      <formula>ISTEXT(M19)</formula>
    </cfRule>
  </conditionalFormatting>
  <conditionalFormatting sqref="N19">
    <cfRule type="expression" dxfId="444" priority="58">
      <formula>ISTEXT(N19)</formula>
    </cfRule>
  </conditionalFormatting>
  <conditionalFormatting sqref="O19">
    <cfRule type="expression" dxfId="443" priority="57">
      <formula>ISTEXT(O19)</formula>
    </cfRule>
  </conditionalFormatting>
  <conditionalFormatting sqref="P19">
    <cfRule type="expression" dxfId="442" priority="56">
      <formula>ISTEXT(P19)</formula>
    </cfRule>
  </conditionalFormatting>
  <conditionalFormatting sqref="I20">
    <cfRule type="expression" dxfId="441" priority="55">
      <formula>ISTEXT(I20)</formula>
    </cfRule>
  </conditionalFormatting>
  <conditionalFormatting sqref="J20">
    <cfRule type="expression" dxfId="440" priority="54">
      <formula>ISTEXT(J20)</formula>
    </cfRule>
  </conditionalFormatting>
  <conditionalFormatting sqref="K20">
    <cfRule type="expression" dxfId="439" priority="53">
      <formula>ISTEXT(K20)</formula>
    </cfRule>
  </conditionalFormatting>
  <conditionalFormatting sqref="L20">
    <cfRule type="expression" dxfId="438" priority="52">
      <formula>ISTEXT(L20)</formula>
    </cfRule>
  </conditionalFormatting>
  <conditionalFormatting sqref="M20">
    <cfRule type="expression" dxfId="437" priority="51">
      <formula>ISTEXT(M20)</formula>
    </cfRule>
  </conditionalFormatting>
  <conditionalFormatting sqref="N20">
    <cfRule type="expression" dxfId="436" priority="50">
      <formula>ISTEXT(N20)</formula>
    </cfRule>
  </conditionalFormatting>
  <conditionalFormatting sqref="O20">
    <cfRule type="expression" dxfId="435" priority="49">
      <formula>ISTEXT(O20)</formula>
    </cfRule>
  </conditionalFormatting>
  <conditionalFormatting sqref="P20">
    <cfRule type="expression" dxfId="434" priority="48">
      <formula>ISTEXT(P20)</formula>
    </cfRule>
  </conditionalFormatting>
  <conditionalFormatting sqref="I21:I26">
    <cfRule type="expression" dxfId="433" priority="47">
      <formula>ISTEXT(I21)</formula>
    </cfRule>
  </conditionalFormatting>
  <conditionalFormatting sqref="J21:J26">
    <cfRule type="expression" dxfId="432" priority="46">
      <formula>ISTEXT(J21)</formula>
    </cfRule>
  </conditionalFormatting>
  <conditionalFormatting sqref="K21:K26">
    <cfRule type="expression" dxfId="431" priority="45">
      <formula>ISTEXT(K21)</formula>
    </cfRule>
  </conditionalFormatting>
  <conditionalFormatting sqref="L21:L26">
    <cfRule type="expression" dxfId="430" priority="44">
      <formula>ISTEXT(L21)</formula>
    </cfRule>
  </conditionalFormatting>
  <conditionalFormatting sqref="M21:M26">
    <cfRule type="expression" dxfId="429" priority="43">
      <formula>ISTEXT(M21)</formula>
    </cfRule>
  </conditionalFormatting>
  <conditionalFormatting sqref="N21:N26">
    <cfRule type="expression" dxfId="428" priority="42">
      <formula>ISTEXT(N21)</formula>
    </cfRule>
  </conditionalFormatting>
  <conditionalFormatting sqref="O21:O26">
    <cfRule type="expression" dxfId="427" priority="41">
      <formula>ISTEXT(O21)</formula>
    </cfRule>
  </conditionalFormatting>
  <conditionalFormatting sqref="P21:P26">
    <cfRule type="expression" dxfId="426" priority="40">
      <formula>ISTEXT(P21)</formula>
    </cfRule>
  </conditionalFormatting>
  <conditionalFormatting sqref="I9:I16">
    <cfRule type="expression" dxfId="425" priority="39">
      <formula>ISTEXT(I9)</formula>
    </cfRule>
  </conditionalFormatting>
  <conditionalFormatting sqref="J9:J16">
    <cfRule type="expression" dxfId="424" priority="38">
      <formula>ISTEXT(J9)</formula>
    </cfRule>
  </conditionalFormatting>
  <conditionalFormatting sqref="K9:K16">
    <cfRule type="expression" dxfId="423" priority="37">
      <formula>ISTEXT(K9)</formula>
    </cfRule>
  </conditionalFormatting>
  <conditionalFormatting sqref="L9:L16">
    <cfRule type="expression" dxfId="422" priority="36">
      <formula>ISTEXT(L9)</formula>
    </cfRule>
  </conditionalFormatting>
  <conditionalFormatting sqref="M9:M16">
    <cfRule type="expression" dxfId="421" priority="35">
      <formula>ISTEXT(M9)</formula>
    </cfRule>
  </conditionalFormatting>
  <conditionalFormatting sqref="N9:N16">
    <cfRule type="expression" dxfId="420" priority="34">
      <formula>ISTEXT(N9)</formula>
    </cfRule>
  </conditionalFormatting>
  <conditionalFormatting sqref="O9:O16">
    <cfRule type="expression" dxfId="419" priority="33">
      <formula>ISTEXT(O9)</formula>
    </cfRule>
  </conditionalFormatting>
  <conditionalFormatting sqref="P9:P16">
    <cfRule type="expression" dxfId="418" priority="32">
      <formula>ISTEXT(P9)</formula>
    </cfRule>
  </conditionalFormatting>
  <conditionalFormatting sqref="Q17:Q26">
    <cfRule type="expression" dxfId="417" priority="31">
      <formula>ISTEXT(Q17)</formula>
    </cfRule>
  </conditionalFormatting>
  <conditionalFormatting sqref="R17:R26">
    <cfRule type="expression" dxfId="416" priority="30">
      <formula>ISTEXT(R17)</formula>
    </cfRule>
  </conditionalFormatting>
  <conditionalFormatting sqref="Q19">
    <cfRule type="expression" dxfId="415" priority="29">
      <formula>ISTEXT(Q19)</formula>
    </cfRule>
  </conditionalFormatting>
  <conditionalFormatting sqref="R19">
    <cfRule type="expression" dxfId="414" priority="28">
      <formula>ISTEXT(R19)</formula>
    </cfRule>
  </conditionalFormatting>
  <conditionalFormatting sqref="Q20">
    <cfRule type="expression" dxfId="413" priority="27">
      <formula>ISTEXT(Q20)</formula>
    </cfRule>
  </conditionalFormatting>
  <conditionalFormatting sqref="R20">
    <cfRule type="expression" dxfId="412" priority="26">
      <formula>ISTEXT(R20)</formula>
    </cfRule>
  </conditionalFormatting>
  <conditionalFormatting sqref="Q21:Q26">
    <cfRule type="expression" dxfId="411" priority="25">
      <formula>ISTEXT(Q21)</formula>
    </cfRule>
  </conditionalFormatting>
  <conditionalFormatting sqref="R21:R26">
    <cfRule type="expression" dxfId="410" priority="24">
      <formula>ISTEXT(R21)</formula>
    </cfRule>
  </conditionalFormatting>
  <conditionalFormatting sqref="Q7:Q16">
    <cfRule type="expression" dxfId="409" priority="23">
      <formula>ISTEXT(Q7)</formula>
    </cfRule>
  </conditionalFormatting>
  <conditionalFormatting sqref="R7:R16">
    <cfRule type="expression" dxfId="408" priority="22">
      <formula>ISTEXT(R7)</formula>
    </cfRule>
  </conditionalFormatting>
  <conditionalFormatting sqref="K7:K8">
    <cfRule type="expression" dxfId="407" priority="16">
      <formula>ISTEXT(K7)</formula>
    </cfRule>
  </conditionalFormatting>
  <conditionalFormatting sqref="L7:L8">
    <cfRule type="expression" dxfId="406" priority="15">
      <formula>ISTEXT(L7)</formula>
    </cfRule>
  </conditionalFormatting>
  <conditionalFormatting sqref="D7:D8">
    <cfRule type="expression" dxfId="405" priority="21">
      <formula>ISTEXT(D7)</formula>
    </cfRule>
  </conditionalFormatting>
  <conditionalFormatting sqref="E7:E8">
    <cfRule type="expression" dxfId="404" priority="20">
      <formula>ISTEXT(E7)</formula>
    </cfRule>
  </conditionalFormatting>
  <conditionalFormatting sqref="F7:F8">
    <cfRule type="expression" dxfId="403" priority="19">
      <formula>ISTEXT(F7)</formula>
    </cfRule>
  </conditionalFormatting>
  <conditionalFormatting sqref="G7:G8">
    <cfRule type="expression" dxfId="402" priority="18">
      <formula>ISTEXT(G7)</formula>
    </cfRule>
  </conditionalFormatting>
  <conditionalFormatting sqref="H7:H8">
    <cfRule type="expression" dxfId="401" priority="17">
      <formula>ISTEXT(H7)</formula>
    </cfRule>
  </conditionalFormatting>
  <conditionalFormatting sqref="M7:M8">
    <cfRule type="expression" dxfId="400" priority="14">
      <formula>ISTEXT(M7)</formula>
    </cfRule>
  </conditionalFormatting>
  <conditionalFormatting sqref="N7:N8">
    <cfRule type="expression" dxfId="399" priority="13">
      <formula>ISTEXT(N7)</formula>
    </cfRule>
  </conditionalFormatting>
  <conditionalFormatting sqref="O7:O8">
    <cfRule type="expression" dxfId="398" priority="12">
      <formula>ISTEXT(O7)</formula>
    </cfRule>
  </conditionalFormatting>
  <conditionalFormatting sqref="P7:P8">
    <cfRule type="expression" dxfId="397" priority="11">
      <formula>ISTEXT(P7)</formula>
    </cfRule>
  </conditionalFormatting>
  <conditionalFormatting sqref="I7:I8">
    <cfRule type="expression" dxfId="396" priority="10">
      <formula>ISTEXT(I7)</formula>
    </cfRule>
  </conditionalFormatting>
  <conditionalFormatting sqref="J7:J8">
    <cfRule type="expression" dxfId="395" priority="9">
      <formula>ISTEXT(J7)</formula>
    </cfRule>
  </conditionalFormatting>
  <conditionalFormatting sqref="I7:I8">
    <cfRule type="expression" dxfId="394" priority="8">
      <formula>ISTEXT(I7)</formula>
    </cfRule>
  </conditionalFormatting>
  <conditionalFormatting sqref="J7:J8">
    <cfRule type="expression" dxfId="393" priority="7">
      <formula>ISTEXT(J7)</formula>
    </cfRule>
  </conditionalFormatting>
  <conditionalFormatting sqref="K7:K8">
    <cfRule type="expression" dxfId="392" priority="6">
      <formula>ISTEXT(K7)</formula>
    </cfRule>
  </conditionalFormatting>
  <conditionalFormatting sqref="L7:L8">
    <cfRule type="expression" dxfId="391" priority="5">
      <formula>ISTEXT(L7)</formula>
    </cfRule>
  </conditionalFormatting>
  <conditionalFormatting sqref="M7:M8">
    <cfRule type="expression" dxfId="390" priority="4">
      <formula>ISTEXT(M7)</formula>
    </cfRule>
  </conditionalFormatting>
  <conditionalFormatting sqref="N7:N8">
    <cfRule type="expression" dxfId="389" priority="3">
      <formula>ISTEXT(N7)</formula>
    </cfRule>
  </conditionalFormatting>
  <conditionalFormatting sqref="O7:O8">
    <cfRule type="expression" dxfId="388" priority="2">
      <formula>ISTEXT(O7)</formula>
    </cfRule>
  </conditionalFormatting>
  <conditionalFormatting sqref="P7:P8">
    <cfRule type="expression" dxfId="387" priority="1">
      <formula>ISTEXT(P7)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4" zoomScaleNormal="100" workbookViewId="0">
      <selection activeCell="P21" sqref="P21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City of Petaluma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Lena Cox  Environmental Services Supervisor (707) 776-3729 lcox@ci.petaluma.ca.us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2" t="s">
        <v>4</v>
      </c>
      <c r="D5" s="353"/>
      <c r="E5" s="352" t="s">
        <v>5</v>
      </c>
      <c r="F5" s="353"/>
      <c r="G5" s="352" t="s">
        <v>1</v>
      </c>
      <c r="H5" s="353"/>
      <c r="I5" s="352" t="s">
        <v>2</v>
      </c>
      <c r="J5" s="353"/>
      <c r="K5" s="352" t="s">
        <v>3</v>
      </c>
      <c r="L5" s="353"/>
      <c r="M5" s="352" t="s">
        <v>7</v>
      </c>
      <c r="N5" s="353"/>
      <c r="O5" s="352" t="s">
        <v>8</v>
      </c>
      <c r="P5" s="353"/>
      <c r="Q5" s="352" t="s">
        <v>23</v>
      </c>
      <c r="R5" s="353"/>
      <c r="S5" s="354" t="s">
        <v>17</v>
      </c>
      <c r="T5" s="353"/>
      <c r="U5" s="354" t="s">
        <v>9</v>
      </c>
      <c r="V5" s="353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0.06</v>
      </c>
      <c r="T7" s="143">
        <v>0.1</v>
      </c>
      <c r="U7" s="68"/>
      <c r="V7" s="143">
        <v>1</v>
      </c>
      <c r="W7" s="136"/>
    </row>
    <row r="8" spans="1:23" s="46" customFormat="1" x14ac:dyDescent="0.25">
      <c r="A8" s="220" t="str">
        <f>'Eff Conc.'!A8</f>
        <v>Q4 2012</v>
      </c>
      <c r="B8" s="221">
        <f>'Eff Conc.'!B8</f>
        <v>41220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3.5000000000000003E-2</v>
      </c>
      <c r="R8" s="238">
        <v>0.05</v>
      </c>
      <c r="S8" s="241">
        <v>0.06</v>
      </c>
      <c r="T8" s="148">
        <v>0.1</v>
      </c>
      <c r="U8" s="69"/>
      <c r="V8" s="148">
        <v>1</v>
      </c>
      <c r="W8" s="136"/>
    </row>
    <row r="9" spans="1:23" s="46" customFormat="1" x14ac:dyDescent="0.25">
      <c r="A9" s="220" t="str">
        <f>'Eff Conc.'!A9</f>
        <v>Q4 2012</v>
      </c>
      <c r="B9" s="221">
        <f>'Eff Conc.'!B9</f>
        <v>41227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3.5000000000000003E-2</v>
      </c>
      <c r="P9" s="148">
        <v>0.05</v>
      </c>
      <c r="Q9" s="149">
        <v>3.5000000000000003E-2</v>
      </c>
      <c r="R9" s="238">
        <v>0.05</v>
      </c>
      <c r="S9" s="241">
        <v>0.06</v>
      </c>
      <c r="T9" s="148">
        <v>0.1</v>
      </c>
      <c r="U9" s="69"/>
      <c r="V9" s="148">
        <v>1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41249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0.06</v>
      </c>
      <c r="T10" s="148">
        <v>0.1</v>
      </c>
      <c r="U10" s="69"/>
      <c r="V10" s="148">
        <v>1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41262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/>
      <c r="V11" s="148">
        <v>1</v>
      </c>
      <c r="W11" s="136"/>
    </row>
    <row r="12" spans="1:23" s="46" customFormat="1" x14ac:dyDescent="0.25">
      <c r="A12" s="220" t="str">
        <f>'Eff Conc.'!A12</f>
        <v>Q1 2013</v>
      </c>
      <c r="B12" s="221">
        <f>'Eff Conc.'!B12</f>
        <v>41284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7.0000000000000001E-3</v>
      </c>
      <c r="R12" s="238">
        <v>0.01</v>
      </c>
      <c r="S12" s="241">
        <v>0.06</v>
      </c>
      <c r="T12" s="148">
        <v>0.1</v>
      </c>
      <c r="U12" s="69"/>
      <c r="V12" s="148">
        <v>1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41290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2E-3</v>
      </c>
      <c r="J13" s="150">
        <v>0.03</v>
      </c>
      <c r="K13" s="147">
        <v>0.04</v>
      </c>
      <c r="L13" s="148">
        <v>0.1</v>
      </c>
      <c r="M13" s="149"/>
      <c r="N13" s="151"/>
      <c r="O13" s="147">
        <v>1.4999999999999999E-2</v>
      </c>
      <c r="P13" s="148">
        <v>0.1</v>
      </c>
      <c r="Q13" s="149">
        <v>1.4999999999999999E-2</v>
      </c>
      <c r="R13" s="238">
        <v>0.1</v>
      </c>
      <c r="S13" s="241">
        <v>0.06</v>
      </c>
      <c r="T13" s="148">
        <v>0.1</v>
      </c>
      <c r="U13" s="69"/>
      <c r="V13" s="148">
        <v>1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41320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2E-3</v>
      </c>
      <c r="J14" s="150">
        <v>0.03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7.4999999999999997E-2</v>
      </c>
      <c r="R14" s="238">
        <v>0.1</v>
      </c>
      <c r="S14" s="241">
        <v>0.06</v>
      </c>
      <c r="T14" s="148">
        <v>0.1</v>
      </c>
      <c r="U14" s="147"/>
      <c r="V14" s="148">
        <v>1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41326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>
        <v>1</v>
      </c>
      <c r="W15" s="136"/>
    </row>
    <row r="16" spans="1:23" s="46" customFormat="1" x14ac:dyDescent="0.25">
      <c r="A16" s="220" t="str">
        <f>'Eff Conc.'!A16</f>
        <v>Q1 2013</v>
      </c>
      <c r="B16" s="221">
        <f>'Eff Conc.'!B16</f>
        <v>41339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2E-3</v>
      </c>
      <c r="J16" s="150">
        <v>0.03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7.4999999999999997E-2</v>
      </c>
      <c r="R16" s="238">
        <v>0.1</v>
      </c>
      <c r="S16" s="241">
        <v>0.06</v>
      </c>
      <c r="T16" s="148">
        <v>0.1</v>
      </c>
      <c r="U16" s="147"/>
      <c r="V16" s="148">
        <v>1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41347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2E-3</v>
      </c>
      <c r="J17" s="150">
        <v>0.03</v>
      </c>
      <c r="K17" s="147">
        <v>0.04</v>
      </c>
      <c r="L17" s="148">
        <v>0.1</v>
      </c>
      <c r="M17" s="149"/>
      <c r="N17" s="151"/>
      <c r="O17" s="147">
        <v>1.4999999999999999E-2</v>
      </c>
      <c r="P17" s="148">
        <v>0.1</v>
      </c>
      <c r="Q17" s="149">
        <v>1.4999999999999999E-2</v>
      </c>
      <c r="R17" s="238">
        <v>0.1</v>
      </c>
      <c r="S17" s="241">
        <v>0.06</v>
      </c>
      <c r="T17" s="148">
        <v>0.1</v>
      </c>
      <c r="U17" s="147"/>
      <c r="V17" s="148">
        <v>1</v>
      </c>
      <c r="W17" s="136"/>
    </row>
    <row r="18" spans="1:23" s="46" customFormat="1" x14ac:dyDescent="0.25">
      <c r="A18" s="220" t="str">
        <f>'Eff Conc.'!A18</f>
        <v>Q1 2013</v>
      </c>
      <c r="B18" s="221">
        <f>'Eff Conc.'!B18</f>
        <v>41353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1.4999999999999999E-2</v>
      </c>
      <c r="R18" s="238">
        <v>0.1</v>
      </c>
      <c r="S18" s="241">
        <v>0.06</v>
      </c>
      <c r="T18" s="148">
        <v>0.1</v>
      </c>
      <c r="U18" s="147"/>
      <c r="V18" s="148">
        <v>1</v>
      </c>
      <c r="W18" s="136"/>
    </row>
    <row r="19" spans="1:23" s="125" customFormat="1" x14ac:dyDescent="0.25">
      <c r="A19" s="220" t="str">
        <f>'Eff Conc.'!A19</f>
        <v>Q2 2013</v>
      </c>
      <c r="B19" s="221">
        <f>'Eff Conc.'!B19</f>
        <v>41368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0.1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1.4999999999999999E-2</v>
      </c>
      <c r="P19" s="148">
        <v>0.1</v>
      </c>
      <c r="Q19" s="149">
        <v>1.4999999999999999E-2</v>
      </c>
      <c r="R19" s="238">
        <v>0.1</v>
      </c>
      <c r="S19" s="241">
        <v>0.06</v>
      </c>
      <c r="T19" s="148">
        <v>0.1</v>
      </c>
      <c r="U19" s="147"/>
      <c r="V19" s="148">
        <v>1</v>
      </c>
      <c r="W19" s="136"/>
    </row>
    <row r="20" spans="1:23" s="125" customFormat="1" x14ac:dyDescent="0.25">
      <c r="A20" s="220" t="str">
        <f>'Eff Conc.'!A20</f>
        <v>Q2 2013</v>
      </c>
      <c r="B20" s="221">
        <f>'Eff Conc.'!B20</f>
        <v>41374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0.02</v>
      </c>
      <c r="H20" s="148">
        <v>0.1</v>
      </c>
      <c r="I20" s="149">
        <v>2E-3</v>
      </c>
      <c r="J20" s="150">
        <v>0.03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0.06</v>
      </c>
      <c r="T20" s="148">
        <v>0.1</v>
      </c>
      <c r="U20" s="147"/>
      <c r="V20" s="148">
        <v>1</v>
      </c>
      <c r="W20" s="136"/>
    </row>
    <row r="21" spans="1:23" s="125" customFormat="1" x14ac:dyDescent="0.25">
      <c r="A21" s="220" t="str">
        <f>'Eff Conc.'!A21</f>
        <v>Q2 2013</v>
      </c>
      <c r="B21" s="221">
        <f>'Eff Conc.'!B21</f>
        <v>41376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0.02</v>
      </c>
      <c r="H21" s="148">
        <v>0.1</v>
      </c>
      <c r="I21" s="149">
        <v>2E-3</v>
      </c>
      <c r="J21" s="150">
        <v>0.03</v>
      </c>
      <c r="K21" s="147">
        <v>0.04</v>
      </c>
      <c r="L21" s="148">
        <v>0.1</v>
      </c>
      <c r="M21" s="149"/>
      <c r="N21" s="151"/>
      <c r="O21" s="147">
        <v>7.0000000000000001E-3</v>
      </c>
      <c r="P21" s="148">
        <v>0.01</v>
      </c>
      <c r="Q21" s="149">
        <v>7.0000000000000001E-3</v>
      </c>
      <c r="R21" s="238">
        <v>0.01</v>
      </c>
      <c r="S21" s="241">
        <v>0.06</v>
      </c>
      <c r="T21" s="148">
        <v>0.1</v>
      </c>
      <c r="U21" s="147"/>
      <c r="V21" s="148">
        <v>1</v>
      </c>
      <c r="W21" s="136"/>
    </row>
    <row r="22" spans="1:23" s="125" customFormat="1" x14ac:dyDescent="0.25">
      <c r="A22" s="220" t="str">
        <f>'Eff Conc.'!A22</f>
        <v>Q2 2013</v>
      </c>
      <c r="B22" s="221">
        <f>'Eff Conc.'!B22</f>
        <v>41382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0.02</v>
      </c>
      <c r="H22" s="148">
        <v>0.1</v>
      </c>
      <c r="I22" s="149">
        <v>2E-3</v>
      </c>
      <c r="J22" s="150">
        <v>0.03</v>
      </c>
      <c r="K22" s="147">
        <v>0.04</v>
      </c>
      <c r="L22" s="148">
        <v>0.1</v>
      </c>
      <c r="M22" s="149"/>
      <c r="N22" s="151"/>
      <c r="O22" s="147">
        <v>1.4E-2</v>
      </c>
      <c r="P22" s="148">
        <v>0.02</v>
      </c>
      <c r="Q22" s="149">
        <v>7.0000000000000001E-3</v>
      </c>
      <c r="R22" s="238">
        <v>0.01</v>
      </c>
      <c r="S22" s="241">
        <v>0.06</v>
      </c>
      <c r="T22" s="148">
        <v>0.1</v>
      </c>
      <c r="U22" s="147"/>
      <c r="V22" s="148">
        <v>1</v>
      </c>
      <c r="W22" s="136"/>
    </row>
    <row r="23" spans="1:23" s="125" customFormat="1" x14ac:dyDescent="0.25">
      <c r="A23" s="220" t="str">
        <f>'Eff Conc.'!A23</f>
        <v>Q2 2013</v>
      </c>
      <c r="B23" s="221">
        <f>'Eff Conc.'!B23</f>
        <v>41389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0.02</v>
      </c>
      <c r="H23" s="148">
        <v>0.1</v>
      </c>
      <c r="I23" s="149">
        <v>2E-3</v>
      </c>
      <c r="J23" s="150">
        <v>0.03</v>
      </c>
      <c r="K23" s="147">
        <v>0.04</v>
      </c>
      <c r="L23" s="148">
        <v>0.1</v>
      </c>
      <c r="M23" s="149"/>
      <c r="N23" s="151"/>
      <c r="O23" s="147">
        <v>7.4999999999999997E-2</v>
      </c>
      <c r="P23" s="148">
        <v>0.1</v>
      </c>
      <c r="Q23" s="149">
        <v>7.4999999999999997E-2</v>
      </c>
      <c r="R23" s="238">
        <v>0.1</v>
      </c>
      <c r="S23" s="241">
        <v>0.06</v>
      </c>
      <c r="T23" s="148">
        <v>0.1</v>
      </c>
      <c r="U23" s="147"/>
      <c r="V23" s="148">
        <v>1</v>
      </c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C19:C44">
    <cfRule type="expression" dxfId="386" priority="587">
      <formula>ISTEXT(C19)</formula>
    </cfRule>
  </conditionalFormatting>
  <conditionalFormatting sqref="D19:D44">
    <cfRule type="expression" dxfId="385" priority="586">
      <formula>ISTEXT(D19)</formula>
    </cfRule>
  </conditionalFormatting>
  <conditionalFormatting sqref="E19:E44">
    <cfRule type="expression" dxfId="384" priority="585">
      <formula>ISTEXT(E19)</formula>
    </cfRule>
  </conditionalFormatting>
  <conditionalFormatting sqref="F19:F44">
    <cfRule type="expression" dxfId="383" priority="584">
      <formula>ISTEXT(F19)</formula>
    </cfRule>
  </conditionalFormatting>
  <conditionalFormatting sqref="G19:G44">
    <cfRule type="expression" dxfId="382" priority="583">
      <formula>ISTEXT(G19)</formula>
    </cfRule>
  </conditionalFormatting>
  <conditionalFormatting sqref="H19:H44">
    <cfRule type="expression" dxfId="381" priority="582">
      <formula>ISTEXT(H19)</formula>
    </cfRule>
  </conditionalFormatting>
  <conditionalFormatting sqref="I19:I44">
    <cfRule type="expression" dxfId="380" priority="581">
      <formula>ISTEXT(I19)</formula>
    </cfRule>
  </conditionalFormatting>
  <conditionalFormatting sqref="J19:J44">
    <cfRule type="expression" dxfId="379" priority="580">
      <formula>ISTEXT(J19)</formula>
    </cfRule>
  </conditionalFormatting>
  <conditionalFormatting sqref="K19:K44">
    <cfRule type="expression" dxfId="378" priority="579">
      <formula>ISTEXT(K19)</formula>
    </cfRule>
  </conditionalFormatting>
  <conditionalFormatting sqref="L19:L44">
    <cfRule type="expression" dxfId="377" priority="578">
      <formula>ISTEXT(L19)</formula>
    </cfRule>
  </conditionalFormatting>
  <conditionalFormatting sqref="U19:U44">
    <cfRule type="expression" dxfId="376" priority="571">
      <formula>ISTEXT(U19)</formula>
    </cfRule>
  </conditionalFormatting>
  <conditionalFormatting sqref="V19:V44">
    <cfRule type="expression" dxfId="375" priority="570">
      <formula>ISTEXT(V19)</formula>
    </cfRule>
  </conditionalFormatting>
  <conditionalFormatting sqref="C45">
    <cfRule type="expression" dxfId="374" priority="569">
      <formula>ISTEXT(C45)</formula>
    </cfRule>
  </conditionalFormatting>
  <conditionalFormatting sqref="D45">
    <cfRule type="expression" dxfId="373" priority="568">
      <formula>ISTEXT(D45)</formula>
    </cfRule>
  </conditionalFormatting>
  <conditionalFormatting sqref="E45:N45 U45:V45">
    <cfRule type="expression" dxfId="372" priority="567">
      <formula>ISTEXT(E45)</formula>
    </cfRule>
  </conditionalFormatting>
  <conditionalFormatting sqref="C46">
    <cfRule type="expression" dxfId="371" priority="566">
      <formula>ISTEXT(C46)</formula>
    </cfRule>
  </conditionalFormatting>
  <conditionalFormatting sqref="D46">
    <cfRule type="expression" dxfId="370" priority="565">
      <formula>ISTEXT(D46)</formula>
    </cfRule>
  </conditionalFormatting>
  <conditionalFormatting sqref="E46">
    <cfRule type="expression" dxfId="369" priority="564">
      <formula>ISTEXT(E46)</formula>
    </cfRule>
  </conditionalFormatting>
  <conditionalFormatting sqref="F46">
    <cfRule type="expression" dxfId="368" priority="563">
      <formula>ISTEXT(F46)</formula>
    </cfRule>
  </conditionalFormatting>
  <conditionalFormatting sqref="G46">
    <cfRule type="expression" dxfId="367" priority="562">
      <formula>ISTEXT(G46)</formula>
    </cfRule>
  </conditionalFormatting>
  <conditionalFormatting sqref="H46">
    <cfRule type="expression" dxfId="366" priority="561">
      <formula>ISTEXT(H46)</formula>
    </cfRule>
  </conditionalFormatting>
  <conditionalFormatting sqref="I46">
    <cfRule type="expression" dxfId="365" priority="560">
      <formula>ISTEXT(I46)</formula>
    </cfRule>
  </conditionalFormatting>
  <conditionalFormatting sqref="J46">
    <cfRule type="expression" dxfId="364" priority="559">
      <formula>ISTEXT(J46)</formula>
    </cfRule>
  </conditionalFormatting>
  <conditionalFormatting sqref="K46">
    <cfRule type="expression" dxfId="363" priority="558">
      <formula>ISTEXT(K46)</formula>
    </cfRule>
  </conditionalFormatting>
  <conditionalFormatting sqref="L46">
    <cfRule type="expression" dxfId="362" priority="557">
      <formula>ISTEXT(L46)</formula>
    </cfRule>
  </conditionalFormatting>
  <conditionalFormatting sqref="U46">
    <cfRule type="expression" dxfId="361" priority="550">
      <formula>ISTEXT(U46)</formula>
    </cfRule>
  </conditionalFormatting>
  <conditionalFormatting sqref="V46">
    <cfRule type="expression" dxfId="360" priority="549">
      <formula>ISTEXT(V46)</formula>
    </cfRule>
  </conditionalFormatting>
  <conditionalFormatting sqref="C47">
    <cfRule type="expression" dxfId="359" priority="548">
      <formula>ISTEXT(C47)</formula>
    </cfRule>
  </conditionalFormatting>
  <conditionalFormatting sqref="D47">
    <cfRule type="expression" dxfId="358" priority="547">
      <formula>ISTEXT(D47)</formula>
    </cfRule>
  </conditionalFormatting>
  <conditionalFormatting sqref="E47:N47 U47:V47">
    <cfRule type="expression" dxfId="357" priority="546">
      <formula>ISTEXT(E47)</formula>
    </cfRule>
  </conditionalFormatting>
  <conditionalFormatting sqref="C48">
    <cfRule type="expression" dxfId="356" priority="545">
      <formula>ISTEXT(C48)</formula>
    </cfRule>
  </conditionalFormatting>
  <conditionalFormatting sqref="D48">
    <cfRule type="expression" dxfId="355" priority="544">
      <formula>ISTEXT(D48)</formula>
    </cfRule>
  </conditionalFormatting>
  <conditionalFormatting sqref="E48">
    <cfRule type="expression" dxfId="354" priority="543">
      <formula>ISTEXT(E48)</formula>
    </cfRule>
  </conditionalFormatting>
  <conditionalFormatting sqref="F48">
    <cfRule type="expression" dxfId="353" priority="542">
      <formula>ISTEXT(F48)</formula>
    </cfRule>
  </conditionalFormatting>
  <conditionalFormatting sqref="G48">
    <cfRule type="expression" dxfId="352" priority="541">
      <formula>ISTEXT(G48)</formula>
    </cfRule>
  </conditionalFormatting>
  <conditionalFormatting sqref="H48">
    <cfRule type="expression" dxfId="351" priority="540">
      <formula>ISTEXT(H48)</formula>
    </cfRule>
  </conditionalFormatting>
  <conditionalFormatting sqref="I48">
    <cfRule type="expression" dxfId="350" priority="539">
      <formula>ISTEXT(I48)</formula>
    </cfRule>
  </conditionalFormatting>
  <conditionalFormatting sqref="J48">
    <cfRule type="expression" dxfId="349" priority="538">
      <formula>ISTEXT(J48)</formula>
    </cfRule>
  </conditionalFormatting>
  <conditionalFormatting sqref="K48">
    <cfRule type="expression" dxfId="348" priority="537">
      <formula>ISTEXT(K48)</formula>
    </cfRule>
  </conditionalFormatting>
  <conditionalFormatting sqref="L48">
    <cfRule type="expression" dxfId="347" priority="536">
      <formula>ISTEXT(L48)</formula>
    </cfRule>
  </conditionalFormatting>
  <conditionalFormatting sqref="U48">
    <cfRule type="expression" dxfId="346" priority="529">
      <formula>ISTEXT(U48)</formula>
    </cfRule>
  </conditionalFormatting>
  <conditionalFormatting sqref="V48">
    <cfRule type="expression" dxfId="345" priority="528">
      <formula>ISTEXT(V48)</formula>
    </cfRule>
  </conditionalFormatting>
  <conditionalFormatting sqref="C49">
    <cfRule type="expression" dxfId="344" priority="527">
      <formula>ISTEXT(C49)</formula>
    </cfRule>
  </conditionalFormatting>
  <conditionalFormatting sqref="D49">
    <cfRule type="expression" dxfId="343" priority="526">
      <formula>ISTEXT(D49)</formula>
    </cfRule>
  </conditionalFormatting>
  <conditionalFormatting sqref="E49:N49 U49:V49">
    <cfRule type="expression" dxfId="342" priority="525">
      <formula>ISTEXT(E49)</formula>
    </cfRule>
  </conditionalFormatting>
  <conditionalFormatting sqref="C50">
    <cfRule type="expression" dxfId="341" priority="524">
      <formula>ISTEXT(C50)</formula>
    </cfRule>
  </conditionalFormatting>
  <conditionalFormatting sqref="D50">
    <cfRule type="expression" dxfId="340" priority="523">
      <formula>ISTEXT(D50)</formula>
    </cfRule>
  </conditionalFormatting>
  <conditionalFormatting sqref="E50">
    <cfRule type="expression" dxfId="339" priority="522">
      <formula>ISTEXT(E50)</formula>
    </cfRule>
  </conditionalFormatting>
  <conditionalFormatting sqref="F50">
    <cfRule type="expression" dxfId="338" priority="521">
      <formula>ISTEXT(F50)</formula>
    </cfRule>
  </conditionalFormatting>
  <conditionalFormatting sqref="G50">
    <cfRule type="expression" dxfId="337" priority="520">
      <formula>ISTEXT(G50)</formula>
    </cfRule>
  </conditionalFormatting>
  <conditionalFormatting sqref="H50">
    <cfRule type="expression" dxfId="336" priority="519">
      <formula>ISTEXT(H50)</formula>
    </cfRule>
  </conditionalFormatting>
  <conditionalFormatting sqref="I50">
    <cfRule type="expression" dxfId="335" priority="518">
      <formula>ISTEXT(I50)</formula>
    </cfRule>
  </conditionalFormatting>
  <conditionalFormatting sqref="J50">
    <cfRule type="expression" dxfId="334" priority="517">
      <formula>ISTEXT(J50)</formula>
    </cfRule>
  </conditionalFormatting>
  <conditionalFormatting sqref="K50">
    <cfRule type="expression" dxfId="333" priority="516">
      <formula>ISTEXT(K50)</formula>
    </cfRule>
  </conditionalFormatting>
  <conditionalFormatting sqref="L50">
    <cfRule type="expression" dxfId="332" priority="515">
      <formula>ISTEXT(L50)</formula>
    </cfRule>
  </conditionalFormatting>
  <conditionalFormatting sqref="U50">
    <cfRule type="expression" dxfId="331" priority="508">
      <formula>ISTEXT(U50)</formula>
    </cfRule>
  </conditionalFormatting>
  <conditionalFormatting sqref="V50">
    <cfRule type="expression" dxfId="330" priority="507">
      <formula>ISTEXT(V50)</formula>
    </cfRule>
  </conditionalFormatting>
  <conditionalFormatting sqref="C51">
    <cfRule type="expression" dxfId="329" priority="506">
      <formula>ISTEXT(C51)</formula>
    </cfRule>
  </conditionalFormatting>
  <conditionalFormatting sqref="D51">
    <cfRule type="expression" dxfId="328" priority="505">
      <formula>ISTEXT(D51)</formula>
    </cfRule>
  </conditionalFormatting>
  <conditionalFormatting sqref="E51:N51 U51:V51">
    <cfRule type="expression" dxfId="327" priority="504">
      <formula>ISTEXT(E51)</formula>
    </cfRule>
  </conditionalFormatting>
  <conditionalFormatting sqref="C52">
    <cfRule type="expression" dxfId="326" priority="503">
      <formula>ISTEXT(C52)</formula>
    </cfRule>
  </conditionalFormatting>
  <conditionalFormatting sqref="D52">
    <cfRule type="expression" dxfId="325" priority="502">
      <formula>ISTEXT(D52)</formula>
    </cfRule>
  </conditionalFormatting>
  <conditionalFormatting sqref="E52">
    <cfRule type="expression" dxfId="324" priority="501">
      <formula>ISTEXT(E52)</formula>
    </cfRule>
  </conditionalFormatting>
  <conditionalFormatting sqref="F52">
    <cfRule type="expression" dxfId="323" priority="500">
      <formula>ISTEXT(F52)</formula>
    </cfRule>
  </conditionalFormatting>
  <conditionalFormatting sqref="G52">
    <cfRule type="expression" dxfId="322" priority="499">
      <formula>ISTEXT(G52)</formula>
    </cfRule>
  </conditionalFormatting>
  <conditionalFormatting sqref="H52">
    <cfRule type="expression" dxfId="321" priority="498">
      <formula>ISTEXT(H52)</formula>
    </cfRule>
  </conditionalFormatting>
  <conditionalFormatting sqref="I52">
    <cfRule type="expression" dxfId="320" priority="497">
      <formula>ISTEXT(I52)</formula>
    </cfRule>
  </conditionalFormatting>
  <conditionalFormatting sqref="J52">
    <cfRule type="expression" dxfId="319" priority="496">
      <formula>ISTEXT(J52)</formula>
    </cfRule>
  </conditionalFormatting>
  <conditionalFormatting sqref="K52">
    <cfRule type="expression" dxfId="318" priority="495">
      <formula>ISTEXT(K52)</formula>
    </cfRule>
  </conditionalFormatting>
  <conditionalFormatting sqref="L52">
    <cfRule type="expression" dxfId="317" priority="494">
      <formula>ISTEXT(L52)</formula>
    </cfRule>
  </conditionalFormatting>
  <conditionalFormatting sqref="U52">
    <cfRule type="expression" dxfId="316" priority="487">
      <formula>ISTEXT(U52)</formula>
    </cfRule>
  </conditionalFormatting>
  <conditionalFormatting sqref="V52">
    <cfRule type="expression" dxfId="315" priority="486">
      <formula>ISTEXT(V52)</formula>
    </cfRule>
  </conditionalFormatting>
  <conditionalFormatting sqref="C53">
    <cfRule type="expression" dxfId="314" priority="485">
      <formula>ISTEXT(C53)</formula>
    </cfRule>
  </conditionalFormatting>
  <conditionalFormatting sqref="D53">
    <cfRule type="expression" dxfId="313" priority="484">
      <formula>ISTEXT(D53)</formula>
    </cfRule>
  </conditionalFormatting>
  <conditionalFormatting sqref="E53:N53 U53:V53">
    <cfRule type="expression" dxfId="312" priority="483">
      <formula>ISTEXT(E53)</formula>
    </cfRule>
  </conditionalFormatting>
  <conditionalFormatting sqref="C54">
    <cfRule type="expression" dxfId="311" priority="482">
      <formula>ISTEXT(C54)</formula>
    </cfRule>
  </conditionalFormatting>
  <conditionalFormatting sqref="D54">
    <cfRule type="expression" dxfId="310" priority="481">
      <formula>ISTEXT(D54)</formula>
    </cfRule>
  </conditionalFormatting>
  <conditionalFormatting sqref="E54">
    <cfRule type="expression" dxfId="309" priority="480">
      <formula>ISTEXT(E54)</formula>
    </cfRule>
  </conditionalFormatting>
  <conditionalFormatting sqref="F54">
    <cfRule type="expression" dxfId="308" priority="479">
      <formula>ISTEXT(F54)</formula>
    </cfRule>
  </conditionalFormatting>
  <conditionalFormatting sqref="G54">
    <cfRule type="expression" dxfId="307" priority="478">
      <formula>ISTEXT(G54)</formula>
    </cfRule>
  </conditionalFormatting>
  <conditionalFormatting sqref="H54">
    <cfRule type="expression" dxfId="306" priority="477">
      <formula>ISTEXT(H54)</formula>
    </cfRule>
  </conditionalFormatting>
  <conditionalFormatting sqref="I54">
    <cfRule type="expression" dxfId="305" priority="476">
      <formula>ISTEXT(I54)</formula>
    </cfRule>
  </conditionalFormatting>
  <conditionalFormatting sqref="J54">
    <cfRule type="expression" dxfId="304" priority="475">
      <formula>ISTEXT(J54)</formula>
    </cfRule>
  </conditionalFormatting>
  <conditionalFormatting sqref="K54">
    <cfRule type="expression" dxfId="303" priority="474">
      <formula>ISTEXT(K54)</formula>
    </cfRule>
  </conditionalFormatting>
  <conditionalFormatting sqref="L54">
    <cfRule type="expression" dxfId="302" priority="473">
      <formula>ISTEXT(L54)</formula>
    </cfRule>
  </conditionalFormatting>
  <conditionalFormatting sqref="U54">
    <cfRule type="expression" dxfId="301" priority="466">
      <formula>ISTEXT(U54)</formula>
    </cfRule>
  </conditionalFormatting>
  <conditionalFormatting sqref="V54">
    <cfRule type="expression" dxfId="300" priority="465">
      <formula>ISTEXT(V54)</formula>
    </cfRule>
  </conditionalFormatting>
  <conditionalFormatting sqref="C55">
    <cfRule type="expression" dxfId="299" priority="464">
      <formula>ISTEXT(C55)</formula>
    </cfRule>
  </conditionalFormatting>
  <conditionalFormatting sqref="D55">
    <cfRule type="expression" dxfId="298" priority="463">
      <formula>ISTEXT(D55)</formula>
    </cfRule>
  </conditionalFormatting>
  <conditionalFormatting sqref="E55:N55 U55:V55">
    <cfRule type="expression" dxfId="297" priority="462">
      <formula>ISTEXT(E55)</formula>
    </cfRule>
  </conditionalFormatting>
  <conditionalFormatting sqref="C56">
    <cfRule type="expression" dxfId="296" priority="461">
      <formula>ISTEXT(C56)</formula>
    </cfRule>
  </conditionalFormatting>
  <conditionalFormatting sqref="D56">
    <cfRule type="expression" dxfId="295" priority="460">
      <formula>ISTEXT(D56)</formula>
    </cfRule>
  </conditionalFormatting>
  <conditionalFormatting sqref="E56">
    <cfRule type="expression" dxfId="294" priority="459">
      <formula>ISTEXT(E56)</formula>
    </cfRule>
  </conditionalFormatting>
  <conditionalFormatting sqref="F56">
    <cfRule type="expression" dxfId="293" priority="458">
      <formula>ISTEXT(F56)</formula>
    </cfRule>
  </conditionalFormatting>
  <conditionalFormatting sqref="G56">
    <cfRule type="expression" dxfId="292" priority="457">
      <formula>ISTEXT(G56)</formula>
    </cfRule>
  </conditionalFormatting>
  <conditionalFormatting sqref="H56">
    <cfRule type="expression" dxfId="291" priority="456">
      <formula>ISTEXT(H56)</formula>
    </cfRule>
  </conditionalFormatting>
  <conditionalFormatting sqref="I56">
    <cfRule type="expression" dxfId="290" priority="455">
      <formula>ISTEXT(I56)</formula>
    </cfRule>
  </conditionalFormatting>
  <conditionalFormatting sqref="J56">
    <cfRule type="expression" dxfId="289" priority="454">
      <formula>ISTEXT(J56)</formula>
    </cfRule>
  </conditionalFormatting>
  <conditionalFormatting sqref="K56">
    <cfRule type="expression" dxfId="288" priority="453">
      <formula>ISTEXT(K56)</formula>
    </cfRule>
  </conditionalFormatting>
  <conditionalFormatting sqref="L56">
    <cfRule type="expression" dxfId="287" priority="452">
      <formula>ISTEXT(L56)</formula>
    </cfRule>
  </conditionalFormatting>
  <conditionalFormatting sqref="U56">
    <cfRule type="expression" dxfId="286" priority="445">
      <formula>ISTEXT(U56)</formula>
    </cfRule>
  </conditionalFormatting>
  <conditionalFormatting sqref="V56">
    <cfRule type="expression" dxfId="285" priority="444">
      <formula>ISTEXT(V56)</formula>
    </cfRule>
  </conditionalFormatting>
  <conditionalFormatting sqref="C57">
    <cfRule type="expression" dxfId="284" priority="443">
      <formula>ISTEXT(C57)</formula>
    </cfRule>
  </conditionalFormatting>
  <conditionalFormatting sqref="D57">
    <cfRule type="expression" dxfId="283" priority="442">
      <formula>ISTEXT(D57)</formula>
    </cfRule>
  </conditionalFormatting>
  <conditionalFormatting sqref="E57:N57 U57:V57">
    <cfRule type="expression" dxfId="282" priority="441">
      <formula>ISTEXT(E57)</formula>
    </cfRule>
  </conditionalFormatting>
  <conditionalFormatting sqref="C58">
    <cfRule type="expression" dxfId="281" priority="440">
      <formula>ISTEXT(C58)</formula>
    </cfRule>
  </conditionalFormatting>
  <conditionalFormatting sqref="D58">
    <cfRule type="expression" dxfId="280" priority="439">
      <formula>ISTEXT(D58)</formula>
    </cfRule>
  </conditionalFormatting>
  <conditionalFormatting sqref="E58">
    <cfRule type="expression" dxfId="279" priority="438">
      <formula>ISTEXT(E58)</formula>
    </cfRule>
  </conditionalFormatting>
  <conditionalFormatting sqref="F58">
    <cfRule type="expression" dxfId="278" priority="437">
      <formula>ISTEXT(F58)</formula>
    </cfRule>
  </conditionalFormatting>
  <conditionalFormatting sqref="G58">
    <cfRule type="expression" dxfId="277" priority="436">
      <formula>ISTEXT(G58)</formula>
    </cfRule>
  </conditionalFormatting>
  <conditionalFormatting sqref="H58">
    <cfRule type="expression" dxfId="276" priority="435">
      <formula>ISTEXT(H58)</formula>
    </cfRule>
  </conditionalFormatting>
  <conditionalFormatting sqref="I58">
    <cfRule type="expression" dxfId="275" priority="434">
      <formula>ISTEXT(I58)</formula>
    </cfRule>
  </conditionalFormatting>
  <conditionalFormatting sqref="J58">
    <cfRule type="expression" dxfId="274" priority="433">
      <formula>ISTEXT(J58)</formula>
    </cfRule>
  </conditionalFormatting>
  <conditionalFormatting sqref="K58">
    <cfRule type="expression" dxfId="273" priority="432">
      <formula>ISTEXT(K58)</formula>
    </cfRule>
  </conditionalFormatting>
  <conditionalFormatting sqref="L58">
    <cfRule type="expression" dxfId="272" priority="431">
      <formula>ISTEXT(L58)</formula>
    </cfRule>
  </conditionalFormatting>
  <conditionalFormatting sqref="U58">
    <cfRule type="expression" dxfId="271" priority="424">
      <formula>ISTEXT(U58)</formula>
    </cfRule>
  </conditionalFormatting>
  <conditionalFormatting sqref="V58">
    <cfRule type="expression" dxfId="270" priority="423">
      <formula>ISTEXT(V58)</formula>
    </cfRule>
  </conditionalFormatting>
  <conditionalFormatting sqref="C59">
    <cfRule type="expression" dxfId="269" priority="422">
      <formula>ISTEXT(C59)</formula>
    </cfRule>
  </conditionalFormatting>
  <conditionalFormatting sqref="D59">
    <cfRule type="expression" dxfId="268" priority="421">
      <formula>ISTEXT(D59)</formula>
    </cfRule>
  </conditionalFormatting>
  <conditionalFormatting sqref="E59:N59 U59:V59">
    <cfRule type="expression" dxfId="267" priority="420">
      <formula>ISTEXT(E59)</formula>
    </cfRule>
  </conditionalFormatting>
  <conditionalFormatting sqref="C60">
    <cfRule type="expression" dxfId="266" priority="419">
      <formula>ISTEXT(C60)</formula>
    </cfRule>
  </conditionalFormatting>
  <conditionalFormatting sqref="D60">
    <cfRule type="expression" dxfId="265" priority="418">
      <formula>ISTEXT(D60)</formula>
    </cfRule>
  </conditionalFormatting>
  <conditionalFormatting sqref="E60">
    <cfRule type="expression" dxfId="264" priority="417">
      <formula>ISTEXT(E60)</formula>
    </cfRule>
  </conditionalFormatting>
  <conditionalFormatting sqref="F60">
    <cfRule type="expression" dxfId="263" priority="416">
      <formula>ISTEXT(F60)</formula>
    </cfRule>
  </conditionalFormatting>
  <conditionalFormatting sqref="G60">
    <cfRule type="expression" dxfId="262" priority="415">
      <formula>ISTEXT(G60)</formula>
    </cfRule>
  </conditionalFormatting>
  <conditionalFormatting sqref="H60">
    <cfRule type="expression" dxfId="261" priority="414">
      <formula>ISTEXT(H60)</formula>
    </cfRule>
  </conditionalFormatting>
  <conditionalFormatting sqref="I60">
    <cfRule type="expression" dxfId="260" priority="413">
      <formula>ISTEXT(I60)</formula>
    </cfRule>
  </conditionalFormatting>
  <conditionalFormatting sqref="J60">
    <cfRule type="expression" dxfId="259" priority="412">
      <formula>ISTEXT(J60)</formula>
    </cfRule>
  </conditionalFormatting>
  <conditionalFormatting sqref="K60">
    <cfRule type="expression" dxfId="258" priority="411">
      <formula>ISTEXT(K60)</formula>
    </cfRule>
  </conditionalFormatting>
  <conditionalFormatting sqref="L60">
    <cfRule type="expression" dxfId="257" priority="410">
      <formula>ISTEXT(L60)</formula>
    </cfRule>
  </conditionalFormatting>
  <conditionalFormatting sqref="U60">
    <cfRule type="expression" dxfId="256" priority="403">
      <formula>ISTEXT(U60)</formula>
    </cfRule>
  </conditionalFormatting>
  <conditionalFormatting sqref="V60">
    <cfRule type="expression" dxfId="255" priority="402">
      <formula>ISTEXT(V60)</formula>
    </cfRule>
  </conditionalFormatting>
  <conditionalFormatting sqref="C61">
    <cfRule type="expression" dxfId="254" priority="401">
      <formula>ISTEXT(C61)</formula>
    </cfRule>
  </conditionalFormatting>
  <conditionalFormatting sqref="D61">
    <cfRule type="expression" dxfId="253" priority="400">
      <formula>ISTEXT(D61)</formula>
    </cfRule>
  </conditionalFormatting>
  <conditionalFormatting sqref="E61:N61 U61:V61">
    <cfRule type="expression" dxfId="252" priority="399">
      <formula>ISTEXT(E61)</formula>
    </cfRule>
  </conditionalFormatting>
  <conditionalFormatting sqref="C62">
    <cfRule type="expression" dxfId="251" priority="398">
      <formula>ISTEXT(C62)</formula>
    </cfRule>
  </conditionalFormatting>
  <conditionalFormatting sqref="D62">
    <cfRule type="expression" dxfId="250" priority="397">
      <formula>ISTEXT(D62)</formula>
    </cfRule>
  </conditionalFormatting>
  <conditionalFormatting sqref="E62">
    <cfRule type="expression" dxfId="249" priority="396">
      <formula>ISTEXT(E62)</formula>
    </cfRule>
  </conditionalFormatting>
  <conditionalFormatting sqref="F62">
    <cfRule type="expression" dxfId="248" priority="395">
      <formula>ISTEXT(F62)</formula>
    </cfRule>
  </conditionalFormatting>
  <conditionalFormatting sqref="G62">
    <cfRule type="expression" dxfId="247" priority="394">
      <formula>ISTEXT(G62)</formula>
    </cfRule>
  </conditionalFormatting>
  <conditionalFormatting sqref="H62">
    <cfRule type="expression" dxfId="246" priority="393">
      <formula>ISTEXT(H62)</formula>
    </cfRule>
  </conditionalFormatting>
  <conditionalFormatting sqref="I62">
    <cfRule type="expression" dxfId="245" priority="392">
      <formula>ISTEXT(I62)</formula>
    </cfRule>
  </conditionalFormatting>
  <conditionalFormatting sqref="J62">
    <cfRule type="expression" dxfId="244" priority="391">
      <formula>ISTEXT(J62)</formula>
    </cfRule>
  </conditionalFormatting>
  <conditionalFormatting sqref="K62">
    <cfRule type="expression" dxfId="243" priority="390">
      <formula>ISTEXT(K62)</formula>
    </cfRule>
  </conditionalFormatting>
  <conditionalFormatting sqref="L62">
    <cfRule type="expression" dxfId="242" priority="389">
      <formula>ISTEXT(L62)</formula>
    </cfRule>
  </conditionalFormatting>
  <conditionalFormatting sqref="U62">
    <cfRule type="expression" dxfId="241" priority="382">
      <formula>ISTEXT(U62)</formula>
    </cfRule>
  </conditionalFormatting>
  <conditionalFormatting sqref="V62">
    <cfRule type="expression" dxfId="240" priority="381">
      <formula>ISTEXT(V62)</formula>
    </cfRule>
  </conditionalFormatting>
  <conditionalFormatting sqref="C63">
    <cfRule type="expression" dxfId="239" priority="380">
      <formula>ISTEXT(C63)</formula>
    </cfRule>
  </conditionalFormatting>
  <conditionalFormatting sqref="D63">
    <cfRule type="expression" dxfId="238" priority="379">
      <formula>ISTEXT(D63)</formula>
    </cfRule>
  </conditionalFormatting>
  <conditionalFormatting sqref="E63:N63 U63:V63">
    <cfRule type="expression" dxfId="237" priority="378">
      <formula>ISTEXT(E63)</formula>
    </cfRule>
  </conditionalFormatting>
  <conditionalFormatting sqref="C64">
    <cfRule type="expression" dxfId="236" priority="377">
      <formula>ISTEXT(C64)</formula>
    </cfRule>
  </conditionalFormatting>
  <conditionalFormatting sqref="D64">
    <cfRule type="expression" dxfId="235" priority="376">
      <formula>ISTEXT(D64)</formula>
    </cfRule>
  </conditionalFormatting>
  <conditionalFormatting sqref="E64">
    <cfRule type="expression" dxfId="234" priority="375">
      <formula>ISTEXT(E64)</formula>
    </cfRule>
  </conditionalFormatting>
  <conditionalFormatting sqref="F64">
    <cfRule type="expression" dxfId="233" priority="374">
      <formula>ISTEXT(F64)</formula>
    </cfRule>
  </conditionalFormatting>
  <conditionalFormatting sqref="G64">
    <cfRule type="expression" dxfId="232" priority="373">
      <formula>ISTEXT(G64)</formula>
    </cfRule>
  </conditionalFormatting>
  <conditionalFormatting sqref="H64">
    <cfRule type="expression" dxfId="231" priority="372">
      <formula>ISTEXT(H64)</formula>
    </cfRule>
  </conditionalFormatting>
  <conditionalFormatting sqref="I64">
    <cfRule type="expression" dxfId="230" priority="371">
      <formula>ISTEXT(I64)</formula>
    </cfRule>
  </conditionalFormatting>
  <conditionalFormatting sqref="J64">
    <cfRule type="expression" dxfId="229" priority="370">
      <formula>ISTEXT(J64)</formula>
    </cfRule>
  </conditionalFormatting>
  <conditionalFormatting sqref="K64">
    <cfRule type="expression" dxfId="228" priority="369">
      <formula>ISTEXT(K64)</formula>
    </cfRule>
  </conditionalFormatting>
  <conditionalFormatting sqref="L64">
    <cfRule type="expression" dxfId="227" priority="368">
      <formula>ISTEXT(L64)</formula>
    </cfRule>
  </conditionalFormatting>
  <conditionalFormatting sqref="U64">
    <cfRule type="expression" dxfId="226" priority="361">
      <formula>ISTEXT(U64)</formula>
    </cfRule>
  </conditionalFormatting>
  <conditionalFormatting sqref="V64">
    <cfRule type="expression" dxfId="225" priority="360">
      <formula>ISTEXT(V64)</formula>
    </cfRule>
  </conditionalFormatting>
  <conditionalFormatting sqref="C65">
    <cfRule type="expression" dxfId="224" priority="359">
      <formula>ISTEXT(C65)</formula>
    </cfRule>
  </conditionalFormatting>
  <conditionalFormatting sqref="D65">
    <cfRule type="expression" dxfId="223" priority="358">
      <formula>ISTEXT(D65)</formula>
    </cfRule>
  </conditionalFormatting>
  <conditionalFormatting sqref="E65:N65 U65:V65">
    <cfRule type="expression" dxfId="222" priority="357">
      <formula>ISTEXT(E65)</formula>
    </cfRule>
  </conditionalFormatting>
  <conditionalFormatting sqref="C66">
    <cfRule type="expression" dxfId="221" priority="356">
      <formula>ISTEXT(C66)</formula>
    </cfRule>
  </conditionalFormatting>
  <conditionalFormatting sqref="D66">
    <cfRule type="expression" dxfId="220" priority="355">
      <formula>ISTEXT(D66)</formula>
    </cfRule>
  </conditionalFormatting>
  <conditionalFormatting sqref="E66">
    <cfRule type="expression" dxfId="219" priority="354">
      <formula>ISTEXT(E66)</formula>
    </cfRule>
  </conditionalFormatting>
  <conditionalFormatting sqref="F66">
    <cfRule type="expression" dxfId="218" priority="353">
      <formula>ISTEXT(F66)</formula>
    </cfRule>
  </conditionalFormatting>
  <conditionalFormatting sqref="G66">
    <cfRule type="expression" dxfId="217" priority="352">
      <formula>ISTEXT(G66)</formula>
    </cfRule>
  </conditionalFormatting>
  <conditionalFormatting sqref="H66">
    <cfRule type="expression" dxfId="216" priority="351">
      <formula>ISTEXT(H66)</formula>
    </cfRule>
  </conditionalFormatting>
  <conditionalFormatting sqref="I66">
    <cfRule type="expression" dxfId="215" priority="350">
      <formula>ISTEXT(I66)</formula>
    </cfRule>
  </conditionalFormatting>
  <conditionalFormatting sqref="J66">
    <cfRule type="expression" dxfId="214" priority="349">
      <formula>ISTEXT(J66)</formula>
    </cfRule>
  </conditionalFormatting>
  <conditionalFormatting sqref="K66">
    <cfRule type="expression" dxfId="213" priority="348">
      <formula>ISTEXT(K66)</formula>
    </cfRule>
  </conditionalFormatting>
  <conditionalFormatting sqref="L66">
    <cfRule type="expression" dxfId="212" priority="347">
      <formula>ISTEXT(L66)</formula>
    </cfRule>
  </conditionalFormatting>
  <conditionalFormatting sqref="U66">
    <cfRule type="expression" dxfId="211" priority="340">
      <formula>ISTEXT(U66)</formula>
    </cfRule>
  </conditionalFormatting>
  <conditionalFormatting sqref="V66">
    <cfRule type="expression" dxfId="210" priority="339">
      <formula>ISTEXT(V66)</formula>
    </cfRule>
  </conditionalFormatting>
  <conditionalFormatting sqref="O19:O44">
    <cfRule type="expression" dxfId="209" priority="232">
      <formula>ISTEXT(O19)</formula>
    </cfRule>
  </conditionalFormatting>
  <conditionalFormatting sqref="P19:P44">
    <cfRule type="expression" dxfId="208" priority="231">
      <formula>ISTEXT(P19)</formula>
    </cfRule>
  </conditionalFormatting>
  <conditionalFormatting sqref="O45:P45">
    <cfRule type="expression" dxfId="207" priority="230">
      <formula>ISTEXT(O45)</formula>
    </cfRule>
  </conditionalFormatting>
  <conditionalFormatting sqref="O46">
    <cfRule type="expression" dxfId="206" priority="229">
      <formula>ISTEXT(O46)</formula>
    </cfRule>
  </conditionalFormatting>
  <conditionalFormatting sqref="P46">
    <cfRule type="expression" dxfId="205" priority="228">
      <formula>ISTEXT(P46)</formula>
    </cfRule>
  </conditionalFormatting>
  <conditionalFormatting sqref="O47:P47">
    <cfRule type="expression" dxfId="204" priority="227">
      <formula>ISTEXT(O47)</formula>
    </cfRule>
  </conditionalFormatting>
  <conditionalFormatting sqref="O48">
    <cfRule type="expression" dxfId="203" priority="226">
      <formula>ISTEXT(O48)</formula>
    </cfRule>
  </conditionalFormatting>
  <conditionalFormatting sqref="P48">
    <cfRule type="expression" dxfId="202" priority="225">
      <formula>ISTEXT(P48)</formula>
    </cfRule>
  </conditionalFormatting>
  <conditionalFormatting sqref="O49:P49">
    <cfRule type="expression" dxfId="201" priority="224">
      <formula>ISTEXT(O49)</formula>
    </cfRule>
  </conditionalFormatting>
  <conditionalFormatting sqref="O50">
    <cfRule type="expression" dxfId="200" priority="223">
      <formula>ISTEXT(O50)</formula>
    </cfRule>
  </conditionalFormatting>
  <conditionalFormatting sqref="P50">
    <cfRule type="expression" dxfId="199" priority="222">
      <formula>ISTEXT(P50)</formula>
    </cfRule>
  </conditionalFormatting>
  <conditionalFormatting sqref="O51:P51">
    <cfRule type="expression" dxfId="198" priority="221">
      <formula>ISTEXT(O51)</formula>
    </cfRule>
  </conditionalFormatting>
  <conditionalFormatting sqref="O52">
    <cfRule type="expression" dxfId="197" priority="220">
      <formula>ISTEXT(O52)</formula>
    </cfRule>
  </conditionalFormatting>
  <conditionalFormatting sqref="P52">
    <cfRule type="expression" dxfId="196" priority="219">
      <formula>ISTEXT(P52)</formula>
    </cfRule>
  </conditionalFormatting>
  <conditionalFormatting sqref="O53:P53">
    <cfRule type="expression" dxfId="195" priority="218">
      <formula>ISTEXT(O53)</formula>
    </cfRule>
  </conditionalFormatting>
  <conditionalFormatting sqref="O54">
    <cfRule type="expression" dxfId="194" priority="217">
      <formula>ISTEXT(O54)</formula>
    </cfRule>
  </conditionalFormatting>
  <conditionalFormatting sqref="P54">
    <cfRule type="expression" dxfId="193" priority="216">
      <formula>ISTEXT(P54)</formula>
    </cfRule>
  </conditionalFormatting>
  <conditionalFormatting sqref="O55:P55">
    <cfRule type="expression" dxfId="192" priority="215">
      <formula>ISTEXT(O55)</formula>
    </cfRule>
  </conditionalFormatting>
  <conditionalFormatting sqref="O56">
    <cfRule type="expression" dxfId="191" priority="214">
      <formula>ISTEXT(O56)</formula>
    </cfRule>
  </conditionalFormatting>
  <conditionalFormatting sqref="P56">
    <cfRule type="expression" dxfId="190" priority="213">
      <formula>ISTEXT(P56)</formula>
    </cfRule>
  </conditionalFormatting>
  <conditionalFormatting sqref="O57:P57">
    <cfRule type="expression" dxfId="189" priority="212">
      <formula>ISTEXT(O57)</formula>
    </cfRule>
  </conditionalFormatting>
  <conditionalFormatting sqref="O58">
    <cfRule type="expression" dxfId="188" priority="211">
      <formula>ISTEXT(O58)</formula>
    </cfRule>
  </conditionalFormatting>
  <conditionalFormatting sqref="P58">
    <cfRule type="expression" dxfId="187" priority="210">
      <formula>ISTEXT(P58)</formula>
    </cfRule>
  </conditionalFormatting>
  <conditionalFormatting sqref="O59:P59">
    <cfRule type="expression" dxfId="186" priority="209">
      <formula>ISTEXT(O59)</formula>
    </cfRule>
  </conditionalFormatting>
  <conditionalFormatting sqref="O60">
    <cfRule type="expression" dxfId="185" priority="208">
      <formula>ISTEXT(O60)</formula>
    </cfRule>
  </conditionalFormatting>
  <conditionalFormatting sqref="P60">
    <cfRule type="expression" dxfId="184" priority="207">
      <formula>ISTEXT(P60)</formula>
    </cfRule>
  </conditionalFormatting>
  <conditionalFormatting sqref="O61:P61">
    <cfRule type="expression" dxfId="183" priority="206">
      <formula>ISTEXT(O61)</formula>
    </cfRule>
  </conditionalFormatting>
  <conditionalFormatting sqref="O62">
    <cfRule type="expression" dxfId="182" priority="205">
      <formula>ISTEXT(O62)</formula>
    </cfRule>
  </conditionalFormatting>
  <conditionalFormatting sqref="P62">
    <cfRule type="expression" dxfId="181" priority="204">
      <formula>ISTEXT(P62)</formula>
    </cfRule>
  </conditionalFormatting>
  <conditionalFormatting sqref="O63:P63">
    <cfRule type="expression" dxfId="180" priority="203">
      <formula>ISTEXT(O63)</formula>
    </cfRule>
  </conditionalFormatting>
  <conditionalFormatting sqref="O64">
    <cfRule type="expression" dxfId="179" priority="202">
      <formula>ISTEXT(O64)</formula>
    </cfRule>
  </conditionalFormatting>
  <conditionalFormatting sqref="P64">
    <cfRule type="expression" dxfId="178" priority="201">
      <formula>ISTEXT(P64)</formula>
    </cfRule>
  </conditionalFormatting>
  <conditionalFormatting sqref="O65:P65">
    <cfRule type="expression" dxfId="177" priority="200">
      <formula>ISTEXT(O65)</formula>
    </cfRule>
  </conditionalFormatting>
  <conditionalFormatting sqref="O66">
    <cfRule type="expression" dxfId="176" priority="199">
      <formula>ISTEXT(O66)</formula>
    </cfRule>
  </conditionalFormatting>
  <conditionalFormatting sqref="P66">
    <cfRule type="expression" dxfId="175" priority="198">
      <formula>ISTEXT(P66)</formula>
    </cfRule>
  </conditionalFormatting>
  <conditionalFormatting sqref="S19:S44">
    <cfRule type="expression" dxfId="174" priority="178">
      <formula>ISTEXT(S19)</formula>
    </cfRule>
  </conditionalFormatting>
  <conditionalFormatting sqref="T19:T44">
    <cfRule type="expression" dxfId="173" priority="177">
      <formula>ISTEXT(T19)</formula>
    </cfRule>
  </conditionalFormatting>
  <conditionalFormatting sqref="S45:T45">
    <cfRule type="expression" dxfId="172" priority="176">
      <formula>ISTEXT(S45)</formula>
    </cfRule>
  </conditionalFormatting>
  <conditionalFormatting sqref="S46">
    <cfRule type="expression" dxfId="171" priority="175">
      <formula>ISTEXT(S46)</formula>
    </cfRule>
  </conditionalFormatting>
  <conditionalFormatting sqref="T46">
    <cfRule type="expression" dxfId="170" priority="174">
      <formula>ISTEXT(T46)</formula>
    </cfRule>
  </conditionalFormatting>
  <conditionalFormatting sqref="S47:T47">
    <cfRule type="expression" dxfId="169" priority="173">
      <formula>ISTEXT(S47)</formula>
    </cfRule>
  </conditionalFormatting>
  <conditionalFormatting sqref="S48">
    <cfRule type="expression" dxfId="168" priority="172">
      <formula>ISTEXT(S48)</formula>
    </cfRule>
  </conditionalFormatting>
  <conditionalFormatting sqref="T48">
    <cfRule type="expression" dxfId="167" priority="171">
      <formula>ISTEXT(T48)</formula>
    </cfRule>
  </conditionalFormatting>
  <conditionalFormatting sqref="S49:T49">
    <cfRule type="expression" dxfId="166" priority="170">
      <formula>ISTEXT(S49)</formula>
    </cfRule>
  </conditionalFormatting>
  <conditionalFormatting sqref="S50">
    <cfRule type="expression" dxfId="165" priority="169">
      <formula>ISTEXT(S50)</formula>
    </cfRule>
  </conditionalFormatting>
  <conditionalFormatting sqref="T50">
    <cfRule type="expression" dxfId="164" priority="168">
      <formula>ISTEXT(T50)</formula>
    </cfRule>
  </conditionalFormatting>
  <conditionalFormatting sqref="S51:T51">
    <cfRule type="expression" dxfId="163" priority="167">
      <formula>ISTEXT(S51)</formula>
    </cfRule>
  </conditionalFormatting>
  <conditionalFormatting sqref="S52">
    <cfRule type="expression" dxfId="162" priority="166">
      <formula>ISTEXT(S52)</formula>
    </cfRule>
  </conditionalFormatting>
  <conditionalFormatting sqref="T52">
    <cfRule type="expression" dxfId="161" priority="165">
      <formula>ISTEXT(T52)</formula>
    </cfRule>
  </conditionalFormatting>
  <conditionalFormatting sqref="S53:T53">
    <cfRule type="expression" dxfId="160" priority="164">
      <formula>ISTEXT(S53)</formula>
    </cfRule>
  </conditionalFormatting>
  <conditionalFormatting sqref="S54">
    <cfRule type="expression" dxfId="159" priority="163">
      <formula>ISTEXT(S54)</formula>
    </cfRule>
  </conditionalFormatting>
  <conditionalFormatting sqref="T54">
    <cfRule type="expression" dxfId="158" priority="162">
      <formula>ISTEXT(T54)</formula>
    </cfRule>
  </conditionalFormatting>
  <conditionalFormatting sqref="S55:T55">
    <cfRule type="expression" dxfId="157" priority="161">
      <formula>ISTEXT(S55)</formula>
    </cfRule>
  </conditionalFormatting>
  <conditionalFormatting sqref="S56">
    <cfRule type="expression" dxfId="156" priority="160">
      <formula>ISTEXT(S56)</formula>
    </cfRule>
  </conditionalFormatting>
  <conditionalFormatting sqref="T56">
    <cfRule type="expression" dxfId="155" priority="159">
      <formula>ISTEXT(T56)</formula>
    </cfRule>
  </conditionalFormatting>
  <conditionalFormatting sqref="S57:T57">
    <cfRule type="expression" dxfId="154" priority="158">
      <formula>ISTEXT(S57)</formula>
    </cfRule>
  </conditionalFormatting>
  <conditionalFormatting sqref="S58">
    <cfRule type="expression" dxfId="153" priority="157">
      <formula>ISTEXT(S58)</formula>
    </cfRule>
  </conditionalFormatting>
  <conditionalFormatting sqref="T58">
    <cfRule type="expression" dxfId="152" priority="156">
      <formula>ISTEXT(T58)</formula>
    </cfRule>
  </conditionalFormatting>
  <conditionalFormatting sqref="S59:T59">
    <cfRule type="expression" dxfId="151" priority="155">
      <formula>ISTEXT(S59)</formula>
    </cfRule>
  </conditionalFormatting>
  <conditionalFormatting sqref="S60">
    <cfRule type="expression" dxfId="150" priority="154">
      <formula>ISTEXT(S60)</formula>
    </cfRule>
  </conditionalFormatting>
  <conditionalFormatting sqref="T60">
    <cfRule type="expression" dxfId="149" priority="153">
      <formula>ISTEXT(T60)</formula>
    </cfRule>
  </conditionalFormatting>
  <conditionalFormatting sqref="S61:T61">
    <cfRule type="expression" dxfId="148" priority="152">
      <formula>ISTEXT(S61)</formula>
    </cfRule>
  </conditionalFormatting>
  <conditionalFormatting sqref="S62">
    <cfRule type="expression" dxfId="147" priority="151">
      <formula>ISTEXT(S62)</formula>
    </cfRule>
  </conditionalFormatting>
  <conditionalFormatting sqref="T62">
    <cfRule type="expression" dxfId="146" priority="150">
      <formula>ISTEXT(T62)</formula>
    </cfRule>
  </conditionalFormatting>
  <conditionalFormatting sqref="S63:T63">
    <cfRule type="expression" dxfId="145" priority="149">
      <formula>ISTEXT(S63)</formula>
    </cfRule>
  </conditionalFormatting>
  <conditionalFormatting sqref="S64">
    <cfRule type="expression" dxfId="144" priority="148">
      <formula>ISTEXT(S64)</formula>
    </cfRule>
  </conditionalFormatting>
  <conditionalFormatting sqref="T64">
    <cfRule type="expression" dxfId="143" priority="147">
      <formula>ISTEXT(T64)</formula>
    </cfRule>
  </conditionalFormatting>
  <conditionalFormatting sqref="S65:T65">
    <cfRule type="expression" dxfId="142" priority="146">
      <formula>ISTEXT(S65)</formula>
    </cfRule>
  </conditionalFormatting>
  <conditionalFormatting sqref="S66">
    <cfRule type="expression" dxfId="141" priority="145">
      <formula>ISTEXT(S66)</formula>
    </cfRule>
  </conditionalFormatting>
  <conditionalFormatting sqref="T66">
    <cfRule type="expression" dxfId="140" priority="144">
      <formula>ISTEXT(T66)</formula>
    </cfRule>
  </conditionalFormatting>
  <conditionalFormatting sqref="Q45:R45">
    <cfRule type="expression" dxfId="139" priority="140">
      <formula>ISTEXT(Q45)</formula>
    </cfRule>
  </conditionalFormatting>
  <conditionalFormatting sqref="Q47:R47">
    <cfRule type="expression" dxfId="138" priority="139">
      <formula>ISTEXT(Q47)</formula>
    </cfRule>
  </conditionalFormatting>
  <conditionalFormatting sqref="Q49:R49">
    <cfRule type="expression" dxfId="137" priority="138">
      <formula>ISTEXT(Q49)</formula>
    </cfRule>
  </conditionalFormatting>
  <conditionalFormatting sqref="Q51:R51">
    <cfRule type="expression" dxfId="136" priority="137">
      <formula>ISTEXT(Q51)</formula>
    </cfRule>
  </conditionalFormatting>
  <conditionalFormatting sqref="Q53:R53">
    <cfRule type="expression" dxfId="135" priority="136">
      <formula>ISTEXT(Q53)</formula>
    </cfRule>
  </conditionalFormatting>
  <conditionalFormatting sqref="Q55:R55">
    <cfRule type="expression" dxfId="134" priority="135">
      <formula>ISTEXT(Q55)</formula>
    </cfRule>
  </conditionalFormatting>
  <conditionalFormatting sqref="Q57:R57">
    <cfRule type="expression" dxfId="133" priority="134">
      <formula>ISTEXT(Q57)</formula>
    </cfRule>
  </conditionalFormatting>
  <conditionalFormatting sqref="Q59:R59">
    <cfRule type="expression" dxfId="132" priority="133">
      <formula>ISTEXT(Q59)</formula>
    </cfRule>
  </conditionalFormatting>
  <conditionalFormatting sqref="Q61:R61">
    <cfRule type="expression" dxfId="131" priority="132">
      <formula>ISTEXT(Q61)</formula>
    </cfRule>
  </conditionalFormatting>
  <conditionalFormatting sqref="Q63:R63">
    <cfRule type="expression" dxfId="130" priority="131">
      <formula>ISTEXT(Q63)</formula>
    </cfRule>
  </conditionalFormatting>
  <conditionalFormatting sqref="Q65:R65">
    <cfRule type="expression" dxfId="129" priority="130">
      <formula>ISTEXT(Q65)</formula>
    </cfRule>
  </conditionalFormatting>
  <conditionalFormatting sqref="F7">
    <cfRule type="expression" dxfId="128" priority="129">
      <formula>ISTEXT(F7)</formula>
    </cfRule>
  </conditionalFormatting>
  <conditionalFormatting sqref="G7">
    <cfRule type="expression" dxfId="127" priority="128">
      <formula>ISTEXT(G7)</formula>
    </cfRule>
  </conditionalFormatting>
  <conditionalFormatting sqref="H7">
    <cfRule type="expression" dxfId="126" priority="127">
      <formula>ISTEXT(H7)</formula>
    </cfRule>
  </conditionalFormatting>
  <conditionalFormatting sqref="I7">
    <cfRule type="expression" dxfId="125" priority="126">
      <formula>ISTEXT(I7)</formula>
    </cfRule>
  </conditionalFormatting>
  <conditionalFormatting sqref="J7">
    <cfRule type="expression" dxfId="124" priority="125">
      <formula>ISTEXT(J7)</formula>
    </cfRule>
  </conditionalFormatting>
  <conditionalFormatting sqref="K7">
    <cfRule type="expression" dxfId="123" priority="124">
      <formula>ISTEXT(K7)</formula>
    </cfRule>
  </conditionalFormatting>
  <conditionalFormatting sqref="L7">
    <cfRule type="expression" dxfId="122" priority="123">
      <formula>ISTEXT(L7)</formula>
    </cfRule>
  </conditionalFormatting>
  <conditionalFormatting sqref="U7">
    <cfRule type="expression" dxfId="121" priority="122">
      <formula>ISTEXT(U7)</formula>
    </cfRule>
  </conditionalFormatting>
  <conditionalFormatting sqref="V7">
    <cfRule type="expression" dxfId="120" priority="121">
      <formula>ISTEXT(V7)</formula>
    </cfRule>
  </conditionalFormatting>
  <conditionalFormatting sqref="F8">
    <cfRule type="expression" dxfId="119" priority="120">
      <formula>ISTEXT(F8)</formula>
    </cfRule>
  </conditionalFormatting>
  <conditionalFormatting sqref="G8">
    <cfRule type="expression" dxfId="118" priority="119">
      <formula>ISTEXT(G8)</formula>
    </cfRule>
  </conditionalFormatting>
  <conditionalFormatting sqref="H8">
    <cfRule type="expression" dxfId="117" priority="118">
      <formula>ISTEXT(H8)</formula>
    </cfRule>
  </conditionalFormatting>
  <conditionalFormatting sqref="I8">
    <cfRule type="expression" dxfId="116" priority="117">
      <formula>ISTEXT(I8)</formula>
    </cfRule>
  </conditionalFormatting>
  <conditionalFormatting sqref="J8">
    <cfRule type="expression" dxfId="115" priority="116">
      <formula>ISTEXT(J8)</formula>
    </cfRule>
  </conditionalFormatting>
  <conditionalFormatting sqref="K8">
    <cfRule type="expression" dxfId="114" priority="115">
      <formula>ISTEXT(K8)</formula>
    </cfRule>
  </conditionalFormatting>
  <conditionalFormatting sqref="L8">
    <cfRule type="expression" dxfId="113" priority="114">
      <formula>ISTEXT(L8)</formula>
    </cfRule>
  </conditionalFormatting>
  <conditionalFormatting sqref="U8">
    <cfRule type="expression" dxfId="112" priority="113">
      <formula>ISTEXT(U8)</formula>
    </cfRule>
  </conditionalFormatting>
  <conditionalFormatting sqref="V8">
    <cfRule type="expression" dxfId="111" priority="112">
      <formula>ISTEXT(V8)</formula>
    </cfRule>
  </conditionalFormatting>
  <conditionalFormatting sqref="F12:N12 U12:V12">
    <cfRule type="expression" dxfId="110" priority="111">
      <formula>ISTEXT(F12)</formula>
    </cfRule>
  </conditionalFormatting>
  <conditionalFormatting sqref="F13">
    <cfRule type="expression" dxfId="109" priority="110">
      <formula>ISTEXT(F13)</formula>
    </cfRule>
  </conditionalFormatting>
  <conditionalFormatting sqref="G13">
    <cfRule type="expression" dxfId="108" priority="109">
      <formula>ISTEXT(G13)</formula>
    </cfRule>
  </conditionalFormatting>
  <conditionalFormatting sqref="H13">
    <cfRule type="expression" dxfId="107" priority="108">
      <formula>ISTEXT(H13)</formula>
    </cfRule>
  </conditionalFormatting>
  <conditionalFormatting sqref="I13">
    <cfRule type="expression" dxfId="106" priority="107">
      <formula>ISTEXT(I13)</formula>
    </cfRule>
  </conditionalFormatting>
  <conditionalFormatting sqref="J13">
    <cfRule type="expression" dxfId="105" priority="106">
      <formula>ISTEXT(J13)</formula>
    </cfRule>
  </conditionalFormatting>
  <conditionalFormatting sqref="K13">
    <cfRule type="expression" dxfId="104" priority="105">
      <formula>ISTEXT(K13)</formula>
    </cfRule>
  </conditionalFormatting>
  <conditionalFormatting sqref="L13">
    <cfRule type="expression" dxfId="103" priority="104">
      <formula>ISTEXT(L13)</formula>
    </cfRule>
  </conditionalFormatting>
  <conditionalFormatting sqref="U13">
    <cfRule type="expression" dxfId="102" priority="103">
      <formula>ISTEXT(U13)</formula>
    </cfRule>
  </conditionalFormatting>
  <conditionalFormatting sqref="V13">
    <cfRule type="expression" dxfId="101" priority="102">
      <formula>ISTEXT(V13)</formula>
    </cfRule>
  </conditionalFormatting>
  <conditionalFormatting sqref="C14">
    <cfRule type="expression" dxfId="100" priority="101">
      <formula>ISTEXT(C14)</formula>
    </cfRule>
  </conditionalFormatting>
  <conditionalFormatting sqref="D14">
    <cfRule type="expression" dxfId="99" priority="100">
      <formula>ISTEXT(D14)</formula>
    </cfRule>
  </conditionalFormatting>
  <conditionalFormatting sqref="E14">
    <cfRule type="expression" dxfId="98" priority="99">
      <formula>ISTEXT(E14)</formula>
    </cfRule>
  </conditionalFormatting>
  <conditionalFormatting sqref="F14">
    <cfRule type="expression" dxfId="97" priority="98">
      <formula>ISTEXT(F14)</formula>
    </cfRule>
  </conditionalFormatting>
  <conditionalFormatting sqref="G14">
    <cfRule type="expression" dxfId="96" priority="97">
      <formula>ISTEXT(G14)</formula>
    </cfRule>
  </conditionalFormatting>
  <conditionalFormatting sqref="H14">
    <cfRule type="expression" dxfId="95" priority="96">
      <formula>ISTEXT(H14)</formula>
    </cfRule>
  </conditionalFormatting>
  <conditionalFormatting sqref="I14">
    <cfRule type="expression" dxfId="94" priority="95">
      <formula>ISTEXT(I14)</formula>
    </cfRule>
  </conditionalFormatting>
  <conditionalFormatting sqref="J14">
    <cfRule type="expression" dxfId="93" priority="94">
      <formula>ISTEXT(J14)</formula>
    </cfRule>
  </conditionalFormatting>
  <conditionalFormatting sqref="K14">
    <cfRule type="expression" dxfId="92" priority="93">
      <formula>ISTEXT(K14)</formula>
    </cfRule>
  </conditionalFormatting>
  <conditionalFormatting sqref="L14">
    <cfRule type="expression" dxfId="91" priority="92">
      <formula>ISTEXT(L14)</formula>
    </cfRule>
  </conditionalFormatting>
  <conditionalFormatting sqref="U14">
    <cfRule type="expression" dxfId="90" priority="91">
      <formula>ISTEXT(U14)</formula>
    </cfRule>
  </conditionalFormatting>
  <conditionalFormatting sqref="V14">
    <cfRule type="expression" dxfId="89" priority="90">
      <formula>ISTEXT(V14)</formula>
    </cfRule>
  </conditionalFormatting>
  <conditionalFormatting sqref="C15">
    <cfRule type="expression" dxfId="88" priority="89">
      <formula>ISTEXT(C15)</formula>
    </cfRule>
  </conditionalFormatting>
  <conditionalFormatting sqref="D15">
    <cfRule type="expression" dxfId="87" priority="88">
      <formula>ISTEXT(D15)</formula>
    </cfRule>
  </conditionalFormatting>
  <conditionalFormatting sqref="E15:N15 U15:V15">
    <cfRule type="expression" dxfId="86" priority="87">
      <formula>ISTEXT(E15)</formula>
    </cfRule>
  </conditionalFormatting>
  <conditionalFormatting sqref="C16">
    <cfRule type="expression" dxfId="85" priority="86">
      <formula>ISTEXT(C16)</formula>
    </cfRule>
  </conditionalFormatting>
  <conditionalFormatting sqref="D16">
    <cfRule type="expression" dxfId="84" priority="85">
      <formula>ISTEXT(D16)</formula>
    </cfRule>
  </conditionalFormatting>
  <conditionalFormatting sqref="E16">
    <cfRule type="expression" dxfId="83" priority="84">
      <formula>ISTEXT(E16)</formula>
    </cfRule>
  </conditionalFormatting>
  <conditionalFormatting sqref="F16">
    <cfRule type="expression" dxfId="82" priority="83">
      <formula>ISTEXT(F16)</formula>
    </cfRule>
  </conditionalFormatting>
  <conditionalFormatting sqref="G16">
    <cfRule type="expression" dxfId="81" priority="82">
      <formula>ISTEXT(G16)</formula>
    </cfRule>
  </conditionalFormatting>
  <conditionalFormatting sqref="H16">
    <cfRule type="expression" dxfId="80" priority="81">
      <formula>ISTEXT(H16)</formula>
    </cfRule>
  </conditionalFormatting>
  <conditionalFormatting sqref="I16">
    <cfRule type="expression" dxfId="79" priority="80">
      <formula>ISTEXT(I16)</formula>
    </cfRule>
  </conditionalFormatting>
  <conditionalFormatting sqref="J16">
    <cfRule type="expression" dxfId="78" priority="79">
      <formula>ISTEXT(J16)</formula>
    </cfRule>
  </conditionalFormatting>
  <conditionalFormatting sqref="K16">
    <cfRule type="expression" dxfId="77" priority="78">
      <formula>ISTEXT(K16)</formula>
    </cfRule>
  </conditionalFormatting>
  <conditionalFormatting sqref="L16">
    <cfRule type="expression" dxfId="76" priority="77">
      <formula>ISTEXT(L16)</formula>
    </cfRule>
  </conditionalFormatting>
  <conditionalFormatting sqref="U16">
    <cfRule type="expression" dxfId="75" priority="76">
      <formula>ISTEXT(U16)</formula>
    </cfRule>
  </conditionalFormatting>
  <conditionalFormatting sqref="V16">
    <cfRule type="expression" dxfId="74" priority="75">
      <formula>ISTEXT(V16)</formula>
    </cfRule>
  </conditionalFormatting>
  <conditionalFormatting sqref="C17">
    <cfRule type="expression" dxfId="73" priority="74">
      <formula>ISTEXT(C17)</formula>
    </cfRule>
  </conditionalFormatting>
  <conditionalFormatting sqref="D17">
    <cfRule type="expression" dxfId="72" priority="73">
      <formula>ISTEXT(D17)</formula>
    </cfRule>
  </conditionalFormatting>
  <conditionalFormatting sqref="E17:N17 U17:V17">
    <cfRule type="expression" dxfId="71" priority="72">
      <formula>ISTEXT(E17)</formula>
    </cfRule>
  </conditionalFormatting>
  <conditionalFormatting sqref="C18">
    <cfRule type="expression" dxfId="70" priority="71">
      <formula>ISTEXT(C18)</formula>
    </cfRule>
  </conditionalFormatting>
  <conditionalFormatting sqref="D18">
    <cfRule type="expression" dxfId="69" priority="70">
      <formula>ISTEXT(D18)</formula>
    </cfRule>
  </conditionalFormatting>
  <conditionalFormatting sqref="E18">
    <cfRule type="expression" dxfId="68" priority="69">
      <formula>ISTEXT(E18)</formula>
    </cfRule>
  </conditionalFormatting>
  <conditionalFormatting sqref="F18">
    <cfRule type="expression" dxfId="67" priority="68">
      <formula>ISTEXT(F18)</formula>
    </cfRule>
  </conditionalFormatting>
  <conditionalFormatting sqref="G18">
    <cfRule type="expression" dxfId="66" priority="67">
      <formula>ISTEXT(G18)</formula>
    </cfRule>
  </conditionalFormatting>
  <conditionalFormatting sqref="H18">
    <cfRule type="expression" dxfId="65" priority="66">
      <formula>ISTEXT(H18)</formula>
    </cfRule>
  </conditionalFormatting>
  <conditionalFormatting sqref="I18">
    <cfRule type="expression" dxfId="64" priority="65">
      <formula>ISTEXT(I18)</formula>
    </cfRule>
  </conditionalFormatting>
  <conditionalFormatting sqref="J18">
    <cfRule type="expression" dxfId="63" priority="64">
      <formula>ISTEXT(J18)</formula>
    </cfRule>
  </conditionalFormatting>
  <conditionalFormatting sqref="K18">
    <cfRule type="expression" dxfId="62" priority="63">
      <formula>ISTEXT(K18)</formula>
    </cfRule>
  </conditionalFormatting>
  <conditionalFormatting sqref="L18">
    <cfRule type="expression" dxfId="61" priority="62">
      <formula>ISTEXT(L18)</formula>
    </cfRule>
  </conditionalFormatting>
  <conditionalFormatting sqref="U18">
    <cfRule type="expression" dxfId="60" priority="61">
      <formula>ISTEXT(U18)</formula>
    </cfRule>
  </conditionalFormatting>
  <conditionalFormatting sqref="V18">
    <cfRule type="expression" dxfId="59" priority="60">
      <formula>ISTEXT(V18)</formula>
    </cfRule>
  </conditionalFormatting>
  <conditionalFormatting sqref="O7">
    <cfRule type="expression" dxfId="58" priority="59">
      <formula>ISTEXT(O7)</formula>
    </cfRule>
  </conditionalFormatting>
  <conditionalFormatting sqref="P7">
    <cfRule type="expression" dxfId="57" priority="58">
      <formula>ISTEXT(P7)</formula>
    </cfRule>
  </conditionalFormatting>
  <conditionalFormatting sqref="O8">
    <cfRule type="expression" dxfId="56" priority="57">
      <formula>ISTEXT(O8)</formula>
    </cfRule>
  </conditionalFormatting>
  <conditionalFormatting sqref="P8">
    <cfRule type="expression" dxfId="55" priority="56">
      <formula>ISTEXT(P8)</formula>
    </cfRule>
  </conditionalFormatting>
  <conditionalFormatting sqref="O12:P12">
    <cfRule type="expression" dxfId="54" priority="55">
      <formula>ISTEXT(O12)</formula>
    </cfRule>
  </conditionalFormatting>
  <conditionalFormatting sqref="O13">
    <cfRule type="expression" dxfId="53" priority="54">
      <formula>ISTEXT(O13)</formula>
    </cfRule>
  </conditionalFormatting>
  <conditionalFormatting sqref="P13">
    <cfRule type="expression" dxfId="52" priority="53">
      <formula>ISTEXT(P13)</formula>
    </cfRule>
  </conditionalFormatting>
  <conditionalFormatting sqref="O14">
    <cfRule type="expression" dxfId="51" priority="52">
      <formula>ISTEXT(O14)</formula>
    </cfRule>
  </conditionalFormatting>
  <conditionalFormatting sqref="P14">
    <cfRule type="expression" dxfId="50" priority="51">
      <formula>ISTEXT(P14)</formula>
    </cfRule>
  </conditionalFormatting>
  <conditionalFormatting sqref="O15:P15">
    <cfRule type="expression" dxfId="49" priority="50">
      <formula>ISTEXT(O15)</formula>
    </cfRule>
  </conditionalFormatting>
  <conditionalFormatting sqref="O16">
    <cfRule type="expression" dxfId="48" priority="49">
      <formula>ISTEXT(O16)</formula>
    </cfRule>
  </conditionalFormatting>
  <conditionalFormatting sqref="P16">
    <cfRule type="expression" dxfId="47" priority="48">
      <formula>ISTEXT(P16)</formula>
    </cfRule>
  </conditionalFormatting>
  <conditionalFormatting sqref="O17:P17">
    <cfRule type="expression" dxfId="46" priority="47">
      <formula>ISTEXT(O17)</formula>
    </cfRule>
  </conditionalFormatting>
  <conditionalFormatting sqref="O18">
    <cfRule type="expression" dxfId="45" priority="46">
      <formula>ISTEXT(O18)</formula>
    </cfRule>
  </conditionalFormatting>
  <conditionalFormatting sqref="P18">
    <cfRule type="expression" dxfId="44" priority="45">
      <formula>ISTEXT(P18)</formula>
    </cfRule>
  </conditionalFormatting>
  <conditionalFormatting sqref="S7">
    <cfRule type="expression" dxfId="43" priority="44">
      <formula>ISTEXT(S7)</formula>
    </cfRule>
  </conditionalFormatting>
  <conditionalFormatting sqref="T7">
    <cfRule type="expression" dxfId="42" priority="43">
      <formula>ISTEXT(T7)</formula>
    </cfRule>
  </conditionalFormatting>
  <conditionalFormatting sqref="S8">
    <cfRule type="expression" dxfId="41" priority="42">
      <formula>ISTEXT(S8)</formula>
    </cfRule>
  </conditionalFormatting>
  <conditionalFormatting sqref="T8">
    <cfRule type="expression" dxfId="40" priority="41">
      <formula>ISTEXT(T8)</formula>
    </cfRule>
  </conditionalFormatting>
  <conditionalFormatting sqref="S12:T12">
    <cfRule type="expression" dxfId="39" priority="40">
      <formula>ISTEXT(S12)</formula>
    </cfRule>
  </conditionalFormatting>
  <conditionalFormatting sqref="S13">
    <cfRule type="expression" dxfId="38" priority="39">
      <formula>ISTEXT(S13)</formula>
    </cfRule>
  </conditionalFormatting>
  <conditionalFormatting sqref="T13">
    <cfRule type="expression" dxfId="37" priority="38">
      <formula>ISTEXT(T13)</formula>
    </cfRule>
  </conditionalFormatting>
  <conditionalFormatting sqref="S14">
    <cfRule type="expression" dxfId="36" priority="37">
      <formula>ISTEXT(S14)</formula>
    </cfRule>
  </conditionalFormatting>
  <conditionalFormatting sqref="T14">
    <cfRule type="expression" dxfId="35" priority="36">
      <formula>ISTEXT(T14)</formula>
    </cfRule>
  </conditionalFormatting>
  <conditionalFormatting sqref="S15:T15">
    <cfRule type="expression" dxfId="34" priority="35">
      <formula>ISTEXT(S15)</formula>
    </cfRule>
  </conditionalFormatting>
  <conditionalFormatting sqref="S16">
    <cfRule type="expression" dxfId="33" priority="34">
      <formula>ISTEXT(S16)</formula>
    </cfRule>
  </conditionalFormatting>
  <conditionalFormatting sqref="T16">
    <cfRule type="expression" dxfId="32" priority="33">
      <formula>ISTEXT(T16)</formula>
    </cfRule>
  </conditionalFormatting>
  <conditionalFormatting sqref="S17:T17">
    <cfRule type="expression" dxfId="31" priority="32">
      <formula>ISTEXT(S17)</formula>
    </cfRule>
  </conditionalFormatting>
  <conditionalFormatting sqref="S18">
    <cfRule type="expression" dxfId="30" priority="31">
      <formula>ISTEXT(S18)</formula>
    </cfRule>
  </conditionalFormatting>
  <conditionalFormatting sqref="T18">
    <cfRule type="expression" dxfId="29" priority="30">
      <formula>ISTEXT(T18)</formula>
    </cfRule>
  </conditionalFormatting>
  <conditionalFormatting sqref="Q12:R12">
    <cfRule type="expression" dxfId="28" priority="29">
      <formula>ISTEXT(Q12)</formula>
    </cfRule>
  </conditionalFormatting>
  <conditionalFormatting sqref="Q15:R15">
    <cfRule type="expression" dxfId="27" priority="28">
      <formula>ISTEXT(Q15)</formula>
    </cfRule>
  </conditionalFormatting>
  <conditionalFormatting sqref="Q17:R17">
    <cfRule type="expression" dxfId="26" priority="27">
      <formula>ISTEXT(Q17)</formula>
    </cfRule>
  </conditionalFormatting>
  <conditionalFormatting sqref="F10:F11">
    <cfRule type="expression" dxfId="25" priority="26">
      <formula>ISTEXT(F10)</formula>
    </cfRule>
  </conditionalFormatting>
  <conditionalFormatting sqref="G10:G11">
    <cfRule type="expression" dxfId="24" priority="25">
      <formula>ISTEXT(G10)</formula>
    </cfRule>
  </conditionalFormatting>
  <conditionalFormatting sqref="H10:H11">
    <cfRule type="expression" dxfId="23" priority="24">
      <formula>ISTEXT(H10)</formula>
    </cfRule>
  </conditionalFormatting>
  <conditionalFormatting sqref="I10:I11">
    <cfRule type="expression" dxfId="22" priority="23">
      <formula>ISTEXT(I10)</formula>
    </cfRule>
  </conditionalFormatting>
  <conditionalFormatting sqref="J10:J11">
    <cfRule type="expression" dxfId="21" priority="22">
      <formula>ISTEXT(J10)</formula>
    </cfRule>
  </conditionalFormatting>
  <conditionalFormatting sqref="K10:K11">
    <cfRule type="expression" dxfId="20" priority="21">
      <formula>ISTEXT(K10)</formula>
    </cfRule>
  </conditionalFormatting>
  <conditionalFormatting sqref="L10:L11">
    <cfRule type="expression" dxfId="19" priority="20">
      <formula>ISTEXT(L10)</formula>
    </cfRule>
  </conditionalFormatting>
  <conditionalFormatting sqref="U10:U11">
    <cfRule type="expression" dxfId="18" priority="19">
      <formula>ISTEXT(U10)</formula>
    </cfRule>
  </conditionalFormatting>
  <conditionalFormatting sqref="V10:V11">
    <cfRule type="expression" dxfId="17" priority="18">
      <formula>ISTEXT(V10)</formula>
    </cfRule>
  </conditionalFormatting>
  <conditionalFormatting sqref="O10:O11">
    <cfRule type="expression" dxfId="16" priority="17">
      <formula>ISTEXT(O10)</formula>
    </cfRule>
  </conditionalFormatting>
  <conditionalFormatting sqref="P10:P11">
    <cfRule type="expression" dxfId="15" priority="16">
      <formula>ISTEXT(P10)</formula>
    </cfRule>
  </conditionalFormatting>
  <conditionalFormatting sqref="S10:S11">
    <cfRule type="expression" dxfId="14" priority="15">
      <formula>ISTEXT(S10)</formula>
    </cfRule>
  </conditionalFormatting>
  <conditionalFormatting sqref="T10:T11">
    <cfRule type="expression" dxfId="13" priority="14">
      <formula>ISTEXT(T10)</formula>
    </cfRule>
  </conditionalFormatting>
  <conditionalFormatting sqref="F9">
    <cfRule type="expression" dxfId="12" priority="13">
      <formula>ISTEXT(F9)</formula>
    </cfRule>
  </conditionalFormatting>
  <conditionalFormatting sqref="G9">
    <cfRule type="expression" dxfId="11" priority="12">
      <formula>ISTEXT(G9)</formula>
    </cfRule>
  </conditionalFormatting>
  <conditionalFormatting sqref="H9">
    <cfRule type="expression" dxfId="10" priority="11">
      <formula>ISTEXT(H9)</formula>
    </cfRule>
  </conditionalFormatting>
  <conditionalFormatting sqref="I9">
    <cfRule type="expression" dxfId="9" priority="10">
      <formula>ISTEXT(I9)</formula>
    </cfRule>
  </conditionalFormatting>
  <conditionalFormatting sqref="J9">
    <cfRule type="expression" dxfId="8" priority="9">
      <formula>ISTEXT(J9)</formula>
    </cfRule>
  </conditionalFormatting>
  <conditionalFormatting sqref="K9">
    <cfRule type="expression" dxfId="7" priority="8">
      <formula>ISTEXT(K9)</formula>
    </cfRule>
  </conditionalFormatting>
  <conditionalFormatting sqref="L9">
    <cfRule type="expression" dxfId="6" priority="7">
      <formula>ISTEXT(L9)</formula>
    </cfRule>
  </conditionalFormatting>
  <conditionalFormatting sqref="U9">
    <cfRule type="expression" dxfId="5" priority="6">
      <formula>ISTEXT(U9)</formula>
    </cfRule>
  </conditionalFormatting>
  <conditionalFormatting sqref="V9">
    <cfRule type="expression" dxfId="4" priority="5">
      <formula>ISTEXT(V9)</formula>
    </cfRule>
  </conditionalFormatting>
  <conditionalFormatting sqref="O9">
    <cfRule type="expression" dxfId="3" priority="4">
      <formula>ISTEXT(O9)</formula>
    </cfRule>
  </conditionalFormatting>
  <conditionalFormatting sqref="P9">
    <cfRule type="expression" dxfId="2" priority="3">
      <formula>ISTEXT(P9)</formula>
    </cfRule>
  </conditionalFormatting>
  <conditionalFormatting sqref="S9">
    <cfRule type="expression" dxfId="1" priority="2">
      <formula>ISTEXT(S9)</formula>
    </cfRule>
  </conditionalFormatting>
  <conditionalFormatting sqref="T9">
    <cfRule type="expression" dxfId="0" priority="1">
      <formula>ISTEXT(T9)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  <vt:lpstr>'Requirement Summary'!Print_Area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lena cox</cp:lastModifiedBy>
  <cp:lastPrinted>2013-07-23T23:48:49Z</cp:lastPrinted>
  <dcterms:created xsi:type="dcterms:W3CDTF">2012-05-04T22:10:30Z</dcterms:created>
  <dcterms:modified xsi:type="dcterms:W3CDTF">2013-07-24T17:52:31Z</dcterms:modified>
</cp:coreProperties>
</file>