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<sst xmlns="http://schemas.openxmlformats.org/spreadsheetml/2006/main" count="365" uniqueCount="210">
  <si>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</si>
  <si>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</si>
  <si>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</si>
  <si>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</si>
  <si>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</si>
  <si>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</si>
  <si>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</si>
  <si>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</si>
  <si>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</si>
  <si>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</si>
  <si>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</si>
  <si>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</si>
  <si>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</si>
  <si>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</si>
  <si>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</si>
  <si>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</si>
  <si>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</si>
  <si>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</si>
  <si>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</si>
  <si>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</si>
  <si>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</si>
  <si>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</si>
  <si>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</si>
  <si>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</si>
  <si>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</si>
  <si>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</si>
  <si>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</si>
  <si>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</si>
  <si>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</si>
  <si>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</si>
  <si>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</si>
  <si>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</si>
  <si>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</si>
  <si>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</si>
  <si>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</si>
  <si>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</si>
  <si>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</si>
  <si>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</si>
  <si>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</si>
  <si>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</si>
  <si>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</si>
  <si>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</si>
  <si>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</si>
  <si>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</si>
  <si>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</si>
  <si>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</si>
  <si>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</si>
  <si>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</si>
  <si>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</si>
  <si>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</si>
  <si>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</si>
  <si>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</si>
  <si>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</si>
  <si>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</si>
  <si>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</si>
  <si>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</si>
  <si>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</si>
  <si>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</si>
  <si>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</si>
  <si>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</si>
  <si>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</si>
  <si>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</si>
  <si>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</si>
  <si>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</si>
  <si>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</si>
  <si>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</si>
  <si>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</si>
  <si>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</si>
  <si>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</si>
  <si>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</si>
  <si>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</si>
  <si>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</si>
  <si>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</si>
  <si>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</si>
  <si>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</si>
  <si>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</si>
  <si>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</si>
  <si>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</si>
  <si>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</si>
  <si>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</si>
  <si>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</si>
  <si>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</si>
  <si>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</si>
  <si>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</si>
  <si>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</si>
  <si>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</si>
  <si>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</si>
  <si>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</si>
  <si>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</si>
  <si>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</si>
  <si>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</si>
  <si>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</si>
  <si>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</si>
  <si>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</si>
  <si>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</si>
  <si>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</si>
  <si>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</si>
  <si>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</si>
  <si>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</si>
  <si>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</si>
  <si>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</si>
  <si>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</si>
  <si>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</si>
  <si>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</si>
  <si>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</si>
  <si>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</si>
  <si>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</si>
  <si>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</si>
  <si>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</si>
  <si>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</si>
  <si>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</si>
  <si>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</si>
  <si>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</si>
  <si>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</si>
  <si>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</si>
  <si>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</si>
  <si>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</si>
  <si>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</si>
  <si>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</si>
  <si>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</si>
  <si>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</si>
  <si>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</si>
  <si>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</si>
  <si>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</si>
  <si>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</si>
  <si>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</si>
  <si>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</si>
  <si>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</si>
  <si>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</si>
  <si>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</si>
  <si>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</si>
  <si>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</si>
  <si>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</si>
  <si>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</si>
  <si>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</si>
  <si>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</si>
  <si>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</si>
  <si>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</si>
  <si>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</si>
  <si>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</si>
  <si>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</si>
  <si>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</si>
  <si>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</si>
  <si>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</si>
  <si>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</si>
  <si>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</si>
  <si>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</si>
  <si>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</si>
  <si>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</si>
  <si>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</si>
  <si>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</si>
  <si>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</si>
  <si>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</si>
  <si>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</si>
  <si>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</si>
  <si>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</si>
  <si>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</si>
  <si>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</si>
  <si>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</si>
  <si>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</si>
  <si>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</si>
  <si>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</si>
  <si>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</si>
  <si>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</si>
  <si>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</si>
  <si>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</si>
  <si>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</si>
  <si>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</si>
  <si>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</si>
  <si>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</si>
  <si>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</si>
  <si>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</si>
  <si>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</si>
  <si>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</si>
  <si>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</si>
  <si>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</si>
  <si>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</si>
  <si>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</si>
  <si>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</si>
  <si>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</si>
  <si>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</si>
  <si>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</si>
  <si>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</si>
  <si>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</si>
  <si>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</si>
  <si>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</si>
  <si>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</si>
  <si>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</si>
  <si>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</si>
  <si>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</si>
  <si>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</si>
  <si>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</si>
  <si>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</si>
  <si>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</si>
  <si>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</si>
  <si>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</si>
  <si>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</si>
  <si>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</si>
  <si>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</si>
  <si>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</si>
  <si>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</si>
  <si>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</si>
  <si>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</si>
  <si>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Pinole-Hercules WPCP</t>
  </si>
  <si>
    <t>Kimberly Odom, Environmental Analyst, 510-741-3858, kodom@ci.pinole.ca.us</t>
  </si>
  <si>
    <t>Wet 2012/13</t>
  </si>
  <si>
    <t>Q1 2013</t>
  </si>
  <si>
    <t>Dry 2012</t>
  </si>
  <si>
    <t>Q3 2012</t>
  </si>
  <si>
    <t>Q4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</si>
</sst>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3" xfId="0" applyNumberFormat="1" applyFont="1" applyFill="1" applyBorder="1"/>
    <xf numFmtId="0" fontId="2" fillId="0" borderId="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13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5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P17" sqref="P1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Pinole-Hercules WPCP</v>
      </c>
      <c r="B1" s="250"/>
    </row>
    <row r="2" spans="1:4" ht="25.5" customHeight="1" thickBot="1" x14ac:dyDescent="0.3">
      <c r="A2" s="340" t="s">
        <v>102</v>
      </c>
      <c r="B2" s="339"/>
      <c r="C2" s="338" t="s">
        <v>71</v>
      </c>
      <c r="D2" s="339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1" t="s">
        <v>132</v>
      </c>
      <c r="B16" s="342"/>
      <c r="C16" s="43"/>
      <c r="D16" s="126"/>
    </row>
    <row r="17" spans="1:5" s="113" customFormat="1" ht="15.75" thickBot="1" x14ac:dyDescent="0.3">
      <c r="A17" s="343"/>
      <c r="B17" s="344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4" t="s">
        <v>130</v>
      </c>
      <c r="B20" s="335"/>
      <c r="C20" s="336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7"/>
      <c r="B62" s="337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A10" sqref="A10:A1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5" t="s">
        <v>13</v>
      </c>
      <c r="D5" s="34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241" t="s">
        <v>207</v>
      </c>
      <c r="B7" s="329">
        <v>41115</v>
      </c>
      <c r="C7" s="330">
        <v>2.63</v>
      </c>
      <c r="D7" s="330">
        <v>5.0599999999999996</v>
      </c>
      <c r="E7" s="151">
        <f t="shared" ref="E7:E26" si="0">SUM(F7,G7,H7)</f>
        <v>62.9</v>
      </c>
      <c r="F7" s="330">
        <v>47</v>
      </c>
      <c r="G7" s="331">
        <v>9.9</v>
      </c>
      <c r="H7" s="330">
        <v>6</v>
      </c>
      <c r="I7" s="332">
        <v>30</v>
      </c>
      <c r="J7" s="331">
        <v>5.7</v>
      </c>
      <c r="K7" s="333">
        <v>4.7</v>
      </c>
      <c r="L7" s="333">
        <v>324</v>
      </c>
    </row>
    <row r="8" spans="1:12" ht="16.5" customHeight="1" x14ac:dyDescent="0.25">
      <c r="A8" s="241" t="s">
        <v>207</v>
      </c>
      <c r="B8" s="27">
        <v>41135</v>
      </c>
      <c r="C8" s="246">
        <v>2.64</v>
      </c>
      <c r="D8" s="246">
        <v>5.38</v>
      </c>
      <c r="E8" s="151">
        <f t="shared" si="0"/>
        <v>63.5</v>
      </c>
      <c r="F8" s="246">
        <v>44</v>
      </c>
      <c r="G8" s="247">
        <v>14.5</v>
      </c>
      <c r="H8" s="246">
        <v>5</v>
      </c>
      <c r="I8" s="247">
        <v>30</v>
      </c>
      <c r="J8" s="246">
        <v>5.3</v>
      </c>
      <c r="K8" s="247">
        <v>3.1</v>
      </c>
      <c r="L8" s="309">
        <v>252</v>
      </c>
    </row>
    <row r="9" spans="1:12" s="46" customFormat="1" ht="16.5" customHeight="1" x14ac:dyDescent="0.25">
      <c r="A9" s="241" t="s">
        <v>207</v>
      </c>
      <c r="B9" s="27">
        <v>41164</v>
      </c>
      <c r="C9" s="246">
        <v>2.63</v>
      </c>
      <c r="D9" s="246">
        <v>5.63</v>
      </c>
      <c r="E9" s="151">
        <f t="shared" si="0"/>
        <v>66.900000000000006</v>
      </c>
      <c r="F9" s="246">
        <v>44</v>
      </c>
      <c r="G9" s="247">
        <v>10.9</v>
      </c>
      <c r="H9" s="246">
        <v>12</v>
      </c>
      <c r="I9" s="247">
        <v>30</v>
      </c>
      <c r="J9" s="246">
        <v>4.7</v>
      </c>
      <c r="K9" s="247">
        <v>3.3</v>
      </c>
      <c r="L9" s="309">
        <v>296</v>
      </c>
    </row>
    <row r="10" spans="1:12" s="46" customFormat="1" ht="16.5" customHeight="1" x14ac:dyDescent="0.25">
      <c r="A10" s="241" t="s">
        <v>205</v>
      </c>
      <c r="B10" s="27">
        <v>41254</v>
      </c>
      <c r="C10" s="246">
        <v>2.73</v>
      </c>
      <c r="D10" s="246">
        <v>5.1100000000000003</v>
      </c>
      <c r="E10" s="151">
        <f t="shared" si="0"/>
        <v>54.7</v>
      </c>
      <c r="F10" s="246">
        <v>42</v>
      </c>
      <c r="G10" s="247">
        <v>6.7</v>
      </c>
      <c r="H10" s="246">
        <v>6</v>
      </c>
      <c r="I10" s="247">
        <v>28</v>
      </c>
      <c r="J10" s="246">
        <v>3.4</v>
      </c>
      <c r="K10" s="247">
        <v>3.4</v>
      </c>
      <c r="L10" s="309">
        <v>304</v>
      </c>
    </row>
    <row r="11" spans="1:12" s="46" customFormat="1" ht="16.5" customHeight="1" x14ac:dyDescent="0.25">
      <c r="A11" s="241" t="s">
        <v>205</v>
      </c>
      <c r="B11" s="27">
        <v>41296</v>
      </c>
      <c r="C11" s="246">
        <v>2.68</v>
      </c>
      <c r="D11" s="246">
        <v>4.3899999999999997</v>
      </c>
      <c r="E11" s="151">
        <f t="shared" si="0"/>
        <v>58.8</v>
      </c>
      <c r="F11" s="246">
        <v>44</v>
      </c>
      <c r="G11" s="247">
        <v>8.8000000000000007</v>
      </c>
      <c r="H11" s="246">
        <v>6</v>
      </c>
      <c r="I11" s="247">
        <v>29</v>
      </c>
      <c r="J11" s="246">
        <v>5.0999999999999996</v>
      </c>
      <c r="K11" s="247">
        <v>3.2</v>
      </c>
      <c r="L11" s="309">
        <v>276</v>
      </c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0" priority="196">
      <formula>NOT(ISBLANK($B7))</formula>
    </cfRule>
  </conditionalFormatting>
  <conditionalFormatting sqref="C7:C8 C10:C27">
    <cfRule type="expression" dxfId="549" priority="194">
      <formula>ISTEXT($C7)</formula>
    </cfRule>
    <cfRule type="expression" dxfId="548" priority="195">
      <formula>NOT(ISBLANK($C7))</formula>
    </cfRule>
  </conditionalFormatting>
  <conditionalFormatting sqref="D7:D8 D10:D27">
    <cfRule type="expression" dxfId="547" priority="192">
      <formula>ISTEXT($D7)</formula>
    </cfRule>
    <cfRule type="expression" dxfId="546" priority="193">
      <formula>NOT(ISBLANK($D7))</formula>
    </cfRule>
  </conditionalFormatting>
  <conditionalFormatting sqref="F10:F27">
    <cfRule type="expression" dxfId="545" priority="188">
      <formula>ISTEXT($F10)</formula>
    </cfRule>
    <cfRule type="expression" dxfId="544" priority="189">
      <formula>NOT(ISBLANK($F10))</formula>
    </cfRule>
  </conditionalFormatting>
  <conditionalFormatting sqref="G10:G27">
    <cfRule type="expression" dxfId="543" priority="186">
      <formula>ISTEXT($G10)</formula>
    </cfRule>
    <cfRule type="expression" dxfId="542" priority="187">
      <formula>NOT(ISBLANK($G10))</formula>
    </cfRule>
  </conditionalFormatting>
  <conditionalFormatting sqref="H7:H8 H10:H27">
    <cfRule type="expression" dxfId="541" priority="184">
      <formula>ISTEXT($H7)</formula>
    </cfRule>
    <cfRule type="expression" dxfId="540" priority="185">
      <formula>NOT(ISBLANK($H7))</formula>
    </cfRule>
  </conditionalFormatting>
  <conditionalFormatting sqref="I10:I27">
    <cfRule type="expression" dxfId="539" priority="182">
      <formula>ISTEXT($I10)</formula>
    </cfRule>
    <cfRule type="expression" dxfId="538" priority="183">
      <formula>NOT(ISBLANK($I10))</formula>
    </cfRule>
  </conditionalFormatting>
  <conditionalFormatting sqref="J10:J27">
    <cfRule type="expression" dxfId="537" priority="178">
      <formula>ISTEXT($J10)</formula>
    </cfRule>
    <cfRule type="expression" dxfId="536" priority="179">
      <formula>NOT(ISBLANK($J10))</formula>
    </cfRule>
  </conditionalFormatting>
  <conditionalFormatting sqref="L27">
    <cfRule type="expression" dxfId="535" priority="176">
      <formula>ISTEXT(#REF!)</formula>
    </cfRule>
    <cfRule type="expression" dxfId="534" priority="177">
      <formula>NOT(ISBLANK(#REF!))</formula>
    </cfRule>
  </conditionalFormatting>
  <conditionalFormatting sqref="K27">
    <cfRule type="expression" dxfId="533" priority="160">
      <formula>NOT(ISBLANK($B27))</formula>
    </cfRule>
  </conditionalFormatting>
  <conditionalFormatting sqref="K27">
    <cfRule type="expression" dxfId="532" priority="197">
      <formula>ISTEXT(#REF!)</formula>
    </cfRule>
    <cfRule type="expression" dxfId="531" priority="198">
      <formula>NOT(ISBLANK(#REF!))</formula>
    </cfRule>
  </conditionalFormatting>
  <conditionalFormatting sqref="C9:D9">
    <cfRule type="expression" dxfId="530" priority="143">
      <formula>NOT(ISBLANK($B9))</formula>
    </cfRule>
  </conditionalFormatting>
  <conditionalFormatting sqref="C9">
    <cfRule type="expression" dxfId="529" priority="141">
      <formula>ISTEXT($C9)</formula>
    </cfRule>
    <cfRule type="expression" dxfId="528" priority="142">
      <formula>NOT(ISBLANK($C9))</formula>
    </cfRule>
  </conditionalFormatting>
  <conditionalFormatting sqref="D9">
    <cfRule type="expression" dxfId="527" priority="139">
      <formula>ISTEXT($D9)</formula>
    </cfRule>
    <cfRule type="expression" dxfId="526" priority="140">
      <formula>NOT(ISBLANK($D9))</formula>
    </cfRule>
  </conditionalFormatting>
  <conditionalFormatting sqref="F7:F9">
    <cfRule type="expression" dxfId="525" priority="135">
      <formula>ISTEXT($F7)</formula>
    </cfRule>
    <cfRule type="expression" dxfId="524" priority="136">
      <formula>NOT(ISBLANK($F7))</formula>
    </cfRule>
  </conditionalFormatting>
  <conditionalFormatting sqref="G7:G9">
    <cfRule type="expression" dxfId="523" priority="133">
      <formula>ISTEXT($G7)</formula>
    </cfRule>
    <cfRule type="expression" dxfId="522" priority="134">
      <formula>NOT(ISBLANK($G7))</formula>
    </cfRule>
  </conditionalFormatting>
  <conditionalFormatting sqref="H7:H9">
    <cfRule type="expression" dxfId="521" priority="131">
      <formula>ISTEXT($H7)</formula>
    </cfRule>
    <cfRule type="expression" dxfId="520" priority="132">
      <formula>NOT(ISBLANK($H7))</formula>
    </cfRule>
  </conditionalFormatting>
  <conditionalFormatting sqref="I7:I9">
    <cfRule type="expression" dxfId="519" priority="129">
      <formula>ISTEXT($I7)</formula>
    </cfRule>
    <cfRule type="expression" dxfId="518" priority="130">
      <formula>NOT(ISBLANK($I7))</formula>
    </cfRule>
  </conditionalFormatting>
  <conditionalFormatting sqref="J7:J9">
    <cfRule type="expression" dxfId="517" priority="125">
      <formula>ISTEXT($J7)</formula>
    </cfRule>
    <cfRule type="expression" dxfId="516" priority="126">
      <formula>NOT(ISBLANK($J7))</formula>
    </cfRule>
  </conditionalFormatting>
  <conditionalFormatting sqref="K7:L26">
    <cfRule type="expression" dxfId="515" priority="86">
      <formula>ISTEXT(K7)</formula>
    </cfRule>
    <cfRule type="expression" dxfId="514" priority="87">
      <formula>NOT(ISBLANK(K7))</formula>
    </cfRule>
  </conditionalFormatting>
  <conditionalFormatting sqref="E7:E26">
    <cfRule type="expression" dxfId="513" priority="843">
      <formula>OR(ISBLANK($F7),AND(ISBLANK($G7),ISBLANK($H7)))</formula>
    </cfRule>
  </conditionalFormatting>
  <conditionalFormatting sqref="C7">
    <cfRule type="expression" dxfId="512" priority="15">
      <formula>AND(NOT(ISBLANK($B$10)), ISBLANK(C7))</formula>
    </cfRule>
    <cfRule type="expression" dxfId="511" priority="16">
      <formula>ISTEXT(C7)</formula>
    </cfRule>
  </conditionalFormatting>
  <conditionalFormatting sqref="D7">
    <cfRule type="expression" dxfId="510" priority="13">
      <formula>AND(NOT(ISBLANK($B$10)), ISBLANK(D7))</formula>
    </cfRule>
    <cfRule type="expression" dxfId="509" priority="14">
      <formula>ISTEXT(D7)</formula>
    </cfRule>
  </conditionalFormatting>
  <conditionalFormatting sqref="F7">
    <cfRule type="expression" dxfId="508" priority="11">
      <formula>AND(NOT(ISBLANK($B$10)), ISBLANK(F7))</formula>
    </cfRule>
    <cfRule type="expression" dxfId="507" priority="12">
      <formula>ISTEXT(F7)</formula>
    </cfRule>
  </conditionalFormatting>
  <conditionalFormatting sqref="G7:H7">
    <cfRule type="expression" dxfId="506" priority="9">
      <formula>AND(NOT(ISBLANK($B$10)), ISBLANK(G7))</formula>
    </cfRule>
    <cfRule type="expression" dxfId="505" priority="10">
      <formula>ISTEXT(G7)</formula>
    </cfRule>
  </conditionalFormatting>
  <conditionalFormatting sqref="I7">
    <cfRule type="expression" dxfId="504" priority="7">
      <formula>AND(NOT(ISBLANK($B$10)), ISBLANK(I7))</formula>
    </cfRule>
    <cfRule type="expression" dxfId="503" priority="8">
      <formula>ISTEXT(I7)</formula>
    </cfRule>
  </conditionalFormatting>
  <conditionalFormatting sqref="J7">
    <cfRule type="expression" dxfId="502" priority="5">
      <formula>AND(NOT(ISBLANK($B$10)), ISBLANK(J7))</formula>
    </cfRule>
    <cfRule type="expression" dxfId="501" priority="6">
      <formula>ISTEXT(J7)</formula>
    </cfRule>
  </conditionalFormatting>
  <conditionalFormatting sqref="K7">
    <cfRule type="expression" dxfId="500" priority="3">
      <formula>AND(NOT(ISBLANK($B$10)), ISBLANK(K7))</formula>
    </cfRule>
    <cfRule type="expression" dxfId="499" priority="4">
      <formula>ISTEXT(K7)</formula>
    </cfRule>
  </conditionalFormatting>
  <conditionalFormatting sqref="L7">
    <cfRule type="expression" dxfId="498" priority="1">
      <formula>AND(NOT(ISBLANK($B$10)), ISBLANK(L7))</formula>
    </cfRule>
    <cfRule type="expression" dxfId="497" priority="2">
      <formula>ISTEXT(L7)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Pinole-Hercules WPCP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Kimberly Odom, Environmental Analyst, 510-741-3858, kodom@ci.pinole.ca.us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5" t="s">
        <v>13</v>
      </c>
      <c r="D5" s="34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2.63</v>
      </c>
      <c r="D7" s="129">
        <f>' Inf Conc'!D7</f>
        <v>5.0599999999999996</v>
      </c>
      <c r="E7" s="158">
        <f>IF(OR(' Inf Conc'!E7="",' Inf Conc'!E7=0)," ",' Inf Conc'!$C7*' Inf Conc'!E7*3.78)</f>
        <v>625.31405999999993</v>
      </c>
      <c r="F7" s="158">
        <f>IF(' Inf Conc'!F7="", " ", ' Inf Conc'!$C7*' Inf Conc'!F7*3.78)</f>
        <v>467.24579999999997</v>
      </c>
      <c r="G7" s="158">
        <f>IF(' Inf Conc'!G7="", " ", ' Inf Conc'!$C7*' Inf Conc'!G7*3.78)</f>
        <v>98.419859999999986</v>
      </c>
      <c r="H7" s="158">
        <f>IF(' Inf Conc'!H7="", " ", ' Inf Conc'!$C7*' Inf Conc'!H7*3.78)</f>
        <v>59.648399999999995</v>
      </c>
      <c r="I7" s="158">
        <f>IF(' Inf Conc'!I7="", " ", ' Inf Conc'!$C7*' Inf Conc'!I7*3.78)</f>
        <v>298.24199999999996</v>
      </c>
      <c r="J7" s="158">
        <f>IF(' Inf Conc'!J7="", " ", ' Inf Conc'!$C7*' Inf Conc'!J7*3.78)</f>
        <v>56.665979999999998</v>
      </c>
      <c r="K7" s="158">
        <f>IF(' Inf Conc'!K7="", " ", ' Inf Conc'!$D7*' Inf Conc'!K7*3.78)</f>
        <v>89.895960000000002</v>
      </c>
      <c r="L7" s="158">
        <f>IF(' Inf Conc'!L7="", " ", ' Inf Conc'!$C7*' Inf Conc'!L7*3.78)</f>
        <v>3221.0135999999998</v>
      </c>
    </row>
    <row r="8" spans="1:13" x14ac:dyDescent="0.25">
      <c r="A8" s="129" t="str">
        <f>' Inf Conc'!A8</f>
        <v>Dry 2012</v>
      </c>
      <c r="B8" s="27">
        <f>' Inf Conc'!B8</f>
        <v>41135</v>
      </c>
      <c r="C8" s="129">
        <f>' Inf Conc'!C8</f>
        <v>2.64</v>
      </c>
      <c r="D8" s="129">
        <f>' Inf Conc'!D8</f>
        <v>5.38</v>
      </c>
      <c r="E8" s="158">
        <f>IF(OR(' Inf Conc'!E8="",' Inf Conc'!E8=0)," ",' Inf Conc'!$C8*' Inf Conc'!E8*3.78)</f>
        <v>633.67920000000004</v>
      </c>
      <c r="F8" s="158">
        <f>IF(' Inf Conc'!F8="", " ", ' Inf Conc'!$C8*' Inf Conc'!F8*3.78)</f>
        <v>439.08480000000003</v>
      </c>
      <c r="G8" s="158">
        <f>IF(' Inf Conc'!G8="", " ", ' Inf Conc'!$C8*' Inf Conc'!G8*3.78)</f>
        <v>144.69839999999999</v>
      </c>
      <c r="H8" s="158">
        <f>IF(' Inf Conc'!H8="", " ", ' Inf Conc'!$C8*' Inf Conc'!H8*3.78)</f>
        <v>49.896000000000001</v>
      </c>
      <c r="I8" s="158">
        <f>IF(' Inf Conc'!I8="", " ", ' Inf Conc'!$C8*' Inf Conc'!I8*3.78)</f>
        <v>299.37599999999998</v>
      </c>
      <c r="J8" s="158">
        <f>IF(' Inf Conc'!J8="", " ", ' Inf Conc'!$C8*' Inf Conc'!J8*3.78)</f>
        <v>52.889760000000003</v>
      </c>
      <c r="K8" s="158">
        <f>IF(' Inf Conc'!K8="", " ", ' Inf Conc'!$D8*' Inf Conc'!K8*3.78)</f>
        <v>63.042839999999998</v>
      </c>
      <c r="L8" s="158">
        <f>IF(' Inf Conc'!L8="", " ", ' Inf Conc'!$C8*' Inf Conc'!L8*3.78)</f>
        <v>2514.7584000000002</v>
      </c>
    </row>
    <row r="9" spans="1:13" x14ac:dyDescent="0.25">
      <c r="A9" s="129" t="str">
        <f>' Inf Conc'!A9</f>
        <v>Dry 2012</v>
      </c>
      <c r="B9" s="27">
        <f>' Inf Conc'!B9</f>
        <v>41164</v>
      </c>
      <c r="C9" s="129">
        <f>' Inf Conc'!C9</f>
        <v>2.63</v>
      </c>
      <c r="D9" s="129">
        <f>' Inf Conc'!D9</f>
        <v>5.63</v>
      </c>
      <c r="E9" s="158">
        <f>IF(OR(' Inf Conc'!E9="",' Inf Conc'!E9=0)," ",' Inf Conc'!$C9*' Inf Conc'!E9*3.78)</f>
        <v>665.07965999999999</v>
      </c>
      <c r="F9" s="158">
        <f>IF(' Inf Conc'!F9="", " ", ' Inf Conc'!$C9*' Inf Conc'!F9*3.78)</f>
        <v>437.42159999999996</v>
      </c>
      <c r="G9" s="158">
        <f>IF(' Inf Conc'!G9="", " ", ' Inf Conc'!$C9*' Inf Conc'!G9*3.78)</f>
        <v>108.36125999999999</v>
      </c>
      <c r="H9" s="158">
        <f>IF(' Inf Conc'!H9="", " ", ' Inf Conc'!$C9*' Inf Conc'!H9*3.78)</f>
        <v>119.29679999999999</v>
      </c>
      <c r="I9" s="158">
        <f>IF(' Inf Conc'!I9="", " ", ' Inf Conc'!$C9*' Inf Conc'!I9*3.78)</f>
        <v>298.24199999999996</v>
      </c>
      <c r="J9" s="158">
        <f>IF(' Inf Conc'!J9="", " ", ' Inf Conc'!$C9*' Inf Conc'!J9*3.78)</f>
        <v>46.724580000000003</v>
      </c>
      <c r="K9" s="158">
        <f>IF(' Inf Conc'!K9="", " ", ' Inf Conc'!$D9*' Inf Conc'!K9*3.78)</f>
        <v>70.228619999999992</v>
      </c>
      <c r="L9" s="158">
        <f>IF(' Inf Conc'!L9="", " ", ' Inf Conc'!$C9*' Inf Conc'!L9*3.78)</f>
        <v>2942.6543999999999</v>
      </c>
    </row>
    <row r="10" spans="1:13" x14ac:dyDescent="0.25">
      <c r="A10" s="129" t="str">
        <f>' Inf Conc'!A10</f>
        <v>Wet 2012/13</v>
      </c>
      <c r="B10" s="27">
        <f>' Inf Conc'!B10</f>
        <v>41254</v>
      </c>
      <c r="C10" s="129">
        <f>' Inf Conc'!C10</f>
        <v>2.73</v>
      </c>
      <c r="D10" s="129">
        <f>' Inf Conc'!D10</f>
        <v>5.1100000000000003</v>
      </c>
      <c r="E10" s="158">
        <f>IF(OR(' Inf Conc'!E10="",' Inf Conc'!E10=0)," ",' Inf Conc'!$C10*' Inf Conc'!E10*3.78)</f>
        <v>564.47118</v>
      </c>
      <c r="F10" s="158">
        <f>IF(' Inf Conc'!F10="", " ", ' Inf Conc'!$C10*' Inf Conc'!F10*3.78)</f>
        <v>433.41479999999996</v>
      </c>
      <c r="G10" s="158">
        <f>IF(' Inf Conc'!G10="", " ", ' Inf Conc'!$C10*' Inf Conc'!G10*3.78)</f>
        <v>69.139979999999994</v>
      </c>
      <c r="H10" s="158">
        <f>IF(' Inf Conc'!H10="", " ", ' Inf Conc'!$C10*' Inf Conc'!H10*3.78)</f>
        <v>61.916399999999996</v>
      </c>
      <c r="I10" s="158">
        <f>IF(' Inf Conc'!I10="", " ", ' Inf Conc'!$C10*' Inf Conc'!I10*3.78)</f>
        <v>288.94319999999999</v>
      </c>
      <c r="J10" s="158">
        <f>IF(' Inf Conc'!J10="", " ", ' Inf Conc'!$C10*' Inf Conc'!J10*3.78)</f>
        <v>35.08596</v>
      </c>
      <c r="K10" s="158">
        <f>IF(' Inf Conc'!K10="", " ", ' Inf Conc'!$D10*' Inf Conc'!K10*3.78)</f>
        <v>65.673720000000003</v>
      </c>
      <c r="L10" s="158">
        <f>IF(' Inf Conc'!L10="", " ", ' Inf Conc'!$C10*' Inf Conc'!L10*3.78)</f>
        <v>3137.0975999999996</v>
      </c>
    </row>
    <row r="11" spans="1:13" x14ac:dyDescent="0.25">
      <c r="A11" s="129" t="str">
        <f>' Inf Conc'!A11</f>
        <v>Wet 2012/13</v>
      </c>
      <c r="B11" s="27">
        <f>' Inf Conc'!B11</f>
        <v>41296</v>
      </c>
      <c r="C11" s="129">
        <f>' Inf Conc'!C11</f>
        <v>2.68</v>
      </c>
      <c r="D11" s="129">
        <f>' Inf Conc'!D11</f>
        <v>4.3899999999999997</v>
      </c>
      <c r="E11" s="158">
        <f>IF(OR(' Inf Conc'!E11="",' Inf Conc'!E11=0)," ",' Inf Conc'!$C11*' Inf Conc'!E11*3.78)</f>
        <v>595.66751999999997</v>
      </c>
      <c r="F11" s="158">
        <f>IF(' Inf Conc'!F11="", " ", ' Inf Conc'!$C11*' Inf Conc'!F11*3.78)</f>
        <v>445.73759999999999</v>
      </c>
      <c r="G11" s="158">
        <f>IF(' Inf Conc'!G11="", " ", ' Inf Conc'!$C11*' Inf Conc'!G11*3.78)</f>
        <v>89.147520000000014</v>
      </c>
      <c r="H11" s="158">
        <f>IF(' Inf Conc'!H11="", " ", ' Inf Conc'!$C11*' Inf Conc'!H11*3.78)</f>
        <v>60.782400000000003</v>
      </c>
      <c r="I11" s="158">
        <f>IF(' Inf Conc'!I11="", " ", ' Inf Conc'!$C11*' Inf Conc'!I11*3.78)</f>
        <v>293.78159999999997</v>
      </c>
      <c r="J11" s="158">
        <f>IF(' Inf Conc'!J11="", " ", ' Inf Conc'!$C11*' Inf Conc'!J11*3.78)</f>
        <v>51.665039999999998</v>
      </c>
      <c r="K11" s="158">
        <f>IF(' Inf Conc'!K11="", " ", ' Inf Conc'!$D11*' Inf Conc'!K11*3.78)</f>
        <v>53.101439999999997</v>
      </c>
      <c r="L11" s="158">
        <f>IF(' Inf Conc'!L11="", " ", ' Inf Conc'!$C11*' Inf Conc'!L11*3.78)</f>
        <v>2795.9904000000001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96" priority="8">
      <formula>LEN(TRIM(A7))=0</formula>
    </cfRule>
  </conditionalFormatting>
  <conditionalFormatting sqref="E7:L26">
    <cfRule type="cellIs" dxfId="495" priority="3" operator="equal">
      <formula>0</formula>
    </cfRule>
    <cfRule type="containsErrors" dxfId="49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0" sqref="B20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Pinole-Hercules WPCP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Kimberly Odom, Environmental Analyst, 510-741-3858, kodom@ci.pinole.ca.us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8" t="s">
        <v>178</v>
      </c>
      <c r="R5" s="348"/>
      <c r="S5" s="347" t="s">
        <v>179</v>
      </c>
      <c r="T5" s="347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208</v>
      </c>
      <c r="B7" s="236">
        <v>41115</v>
      </c>
      <c r="C7" s="31"/>
      <c r="D7" s="246">
        <v>2.87</v>
      </c>
      <c r="E7" s="246">
        <v>4.08</v>
      </c>
      <c r="F7" s="151">
        <f t="shared" ref="F7:F18" si="0">SUM(H7,J7,K7)</f>
        <v>38.300000000000004</v>
      </c>
      <c r="G7" s="129">
        <f t="shared" ref="G7:G18" si="1">SUM(I7:K7)</f>
        <v>36.300000000000004</v>
      </c>
      <c r="H7" s="247">
        <v>35</v>
      </c>
      <c r="I7" s="246">
        <v>33</v>
      </c>
      <c r="J7" s="247">
        <v>3.2</v>
      </c>
      <c r="K7" s="246">
        <v>0.1</v>
      </c>
      <c r="L7" s="247">
        <v>32</v>
      </c>
      <c r="M7" s="298"/>
      <c r="N7" s="247">
        <v>3.9</v>
      </c>
      <c r="O7" s="246">
        <v>3.4</v>
      </c>
      <c r="P7" s="247">
        <v>4</v>
      </c>
      <c r="Q7" s="246">
        <v>7.1</v>
      </c>
      <c r="R7" s="246">
        <v>7.2</v>
      </c>
      <c r="S7" s="247">
        <v>23.2</v>
      </c>
      <c r="T7" s="247">
        <v>23.4</v>
      </c>
      <c r="U7" s="309">
        <v>20</v>
      </c>
    </row>
    <row r="8" spans="1:21" s="117" customFormat="1" ht="16.5" customHeight="1" x14ac:dyDescent="0.25">
      <c r="A8" s="308" t="s">
        <v>208</v>
      </c>
      <c r="B8" s="236">
        <v>41135</v>
      </c>
      <c r="C8" s="31"/>
      <c r="D8" s="246">
        <v>2.83</v>
      </c>
      <c r="E8" s="246">
        <v>3.91</v>
      </c>
      <c r="F8" s="151">
        <f t="shared" si="0"/>
        <v>38.1</v>
      </c>
      <c r="G8" s="129">
        <f t="shared" si="1"/>
        <v>38.1</v>
      </c>
      <c r="H8" s="247">
        <v>29</v>
      </c>
      <c r="I8" s="246">
        <v>29</v>
      </c>
      <c r="J8" s="247">
        <v>7.1</v>
      </c>
      <c r="K8" s="246">
        <v>2</v>
      </c>
      <c r="L8" s="247">
        <v>27</v>
      </c>
      <c r="M8" s="298"/>
      <c r="N8" s="247">
        <v>3.6</v>
      </c>
      <c r="O8" s="246">
        <v>3.5</v>
      </c>
      <c r="P8" s="247">
        <v>3.3</v>
      </c>
      <c r="Q8" s="246">
        <v>7</v>
      </c>
      <c r="R8" s="246">
        <v>7.2</v>
      </c>
      <c r="S8" s="247">
        <v>23.2</v>
      </c>
      <c r="T8" s="247">
        <v>23.5</v>
      </c>
      <c r="U8" s="309">
        <v>7.5</v>
      </c>
    </row>
    <row r="9" spans="1:21" s="117" customFormat="1" ht="16.5" customHeight="1" x14ac:dyDescent="0.25">
      <c r="A9" s="308" t="s">
        <v>208</v>
      </c>
      <c r="B9" s="236">
        <v>41164</v>
      </c>
      <c r="C9" s="31"/>
      <c r="D9" s="246">
        <v>2.84</v>
      </c>
      <c r="E9" s="246">
        <v>4.75</v>
      </c>
      <c r="F9" s="151">
        <f t="shared" si="0"/>
        <v>45.5</v>
      </c>
      <c r="G9" s="129">
        <f t="shared" si="1"/>
        <v>44.5</v>
      </c>
      <c r="H9" s="247">
        <v>33</v>
      </c>
      <c r="I9" s="246">
        <v>32</v>
      </c>
      <c r="J9" s="247">
        <v>9.5</v>
      </c>
      <c r="K9" s="246">
        <v>3</v>
      </c>
      <c r="L9" s="247">
        <v>30</v>
      </c>
      <c r="M9" s="298"/>
      <c r="N9" s="247">
        <v>4.2</v>
      </c>
      <c r="O9" s="246">
        <v>4.0999999999999996</v>
      </c>
      <c r="P9" s="247">
        <v>3.7</v>
      </c>
      <c r="Q9" s="246">
        <v>6.9</v>
      </c>
      <c r="R9" s="246">
        <v>7.2</v>
      </c>
      <c r="S9" s="247">
        <v>22.9</v>
      </c>
      <c r="T9" s="247">
        <v>23.3</v>
      </c>
      <c r="U9" s="309">
        <v>10</v>
      </c>
    </row>
    <row r="10" spans="1:21" s="117" customFormat="1" ht="16.5" customHeight="1" x14ac:dyDescent="0.25">
      <c r="A10" s="308" t="s">
        <v>209</v>
      </c>
      <c r="B10" s="236">
        <v>41200</v>
      </c>
      <c r="C10" s="31"/>
      <c r="D10" s="246">
        <v>2.85</v>
      </c>
      <c r="E10" s="246">
        <v>4.43</v>
      </c>
      <c r="F10" s="151">
        <f t="shared" si="0"/>
        <v>28.01</v>
      </c>
      <c r="G10" s="129">
        <f t="shared" si="1"/>
        <v>27.01</v>
      </c>
      <c r="H10" s="247">
        <v>23</v>
      </c>
      <c r="I10" s="246">
        <v>22</v>
      </c>
      <c r="J10" s="247">
        <v>5</v>
      </c>
      <c r="K10" s="246">
        <v>0.01</v>
      </c>
      <c r="L10" s="247">
        <v>21</v>
      </c>
      <c r="M10" s="298"/>
      <c r="N10" s="247">
        <v>3.3</v>
      </c>
      <c r="O10" s="246">
        <v>3.2</v>
      </c>
      <c r="P10" s="247">
        <v>3</v>
      </c>
      <c r="Q10" s="246">
        <v>7.1</v>
      </c>
      <c r="R10" s="246">
        <v>7.1</v>
      </c>
      <c r="S10" s="247">
        <v>23.8</v>
      </c>
      <c r="T10" s="247">
        <v>24</v>
      </c>
      <c r="U10" s="309">
        <v>15.5</v>
      </c>
    </row>
    <row r="11" spans="1:21" s="124" customFormat="1" ht="16.5" customHeight="1" x14ac:dyDescent="0.25">
      <c r="A11" s="308" t="s">
        <v>209</v>
      </c>
      <c r="B11" s="236">
        <v>41228</v>
      </c>
      <c r="C11" s="31"/>
      <c r="D11" s="246">
        <v>2.63</v>
      </c>
      <c r="E11" s="246">
        <v>4.4000000000000004</v>
      </c>
      <c r="F11" s="151">
        <f t="shared" si="0"/>
        <v>27.5</v>
      </c>
      <c r="G11" s="129">
        <f t="shared" si="1"/>
        <v>26.5</v>
      </c>
      <c r="H11" s="247">
        <v>15</v>
      </c>
      <c r="I11" s="246">
        <v>14</v>
      </c>
      <c r="J11" s="247">
        <v>9.5</v>
      </c>
      <c r="K11" s="246">
        <v>3</v>
      </c>
      <c r="L11" s="247">
        <v>13</v>
      </c>
      <c r="M11" s="298"/>
      <c r="N11" s="247">
        <v>3.5</v>
      </c>
      <c r="O11" s="246">
        <v>3.4</v>
      </c>
      <c r="P11" s="247">
        <v>3.1</v>
      </c>
      <c r="Q11" s="246">
        <v>6.4</v>
      </c>
      <c r="R11" s="246">
        <v>6.7</v>
      </c>
      <c r="S11" s="247">
        <v>21.6</v>
      </c>
      <c r="T11" s="247">
        <v>22.1</v>
      </c>
      <c r="U11" s="309">
        <v>8.5</v>
      </c>
    </row>
    <row r="12" spans="1:21" s="125" customFormat="1" ht="16.5" customHeight="1" x14ac:dyDescent="0.25">
      <c r="A12" s="308" t="s">
        <v>209</v>
      </c>
      <c r="B12" s="236">
        <v>41254</v>
      </c>
      <c r="C12" s="31"/>
      <c r="D12" s="246">
        <v>2.73</v>
      </c>
      <c r="E12" s="246">
        <v>4.4000000000000004</v>
      </c>
      <c r="F12" s="151">
        <f t="shared" si="0"/>
        <v>27.7</v>
      </c>
      <c r="G12" s="129">
        <f t="shared" si="1"/>
        <v>34.700000000000003</v>
      </c>
      <c r="H12" s="247">
        <v>18</v>
      </c>
      <c r="I12" s="246">
        <v>25</v>
      </c>
      <c r="J12" s="247">
        <v>7.7</v>
      </c>
      <c r="K12" s="246">
        <v>2</v>
      </c>
      <c r="L12" s="247">
        <v>14</v>
      </c>
      <c r="M12" s="298"/>
      <c r="N12" s="247">
        <v>1.6</v>
      </c>
      <c r="O12" s="246">
        <v>2.4</v>
      </c>
      <c r="P12" s="247">
        <v>2.2000000000000002</v>
      </c>
      <c r="Q12" s="246">
        <v>6.6</v>
      </c>
      <c r="R12" s="246">
        <v>6.8</v>
      </c>
      <c r="S12" s="247">
        <v>19.899999999999999</v>
      </c>
      <c r="T12" s="247">
        <v>20.399999999999999</v>
      </c>
      <c r="U12" s="309">
        <v>18.5</v>
      </c>
    </row>
    <row r="13" spans="1:21" s="125" customFormat="1" ht="16.5" customHeight="1" x14ac:dyDescent="0.25">
      <c r="A13" s="308" t="s">
        <v>206</v>
      </c>
      <c r="B13" s="236">
        <v>41296</v>
      </c>
      <c r="C13" s="31"/>
      <c r="D13" s="246">
        <v>2.68</v>
      </c>
      <c r="E13" s="246">
        <v>3.71</v>
      </c>
      <c r="F13" s="151">
        <f t="shared" si="0"/>
        <v>30.8</v>
      </c>
      <c r="G13" s="129">
        <f t="shared" si="1"/>
        <v>28.8</v>
      </c>
      <c r="H13" s="247">
        <v>28</v>
      </c>
      <c r="I13" s="246">
        <v>26</v>
      </c>
      <c r="J13" s="247">
        <v>1.8</v>
      </c>
      <c r="K13" s="246">
        <v>1</v>
      </c>
      <c r="L13" s="247">
        <v>25</v>
      </c>
      <c r="M13" s="298"/>
      <c r="N13" s="247">
        <v>2.8</v>
      </c>
      <c r="O13" s="246">
        <v>2.6</v>
      </c>
      <c r="P13" s="247">
        <v>2.2999999999999998</v>
      </c>
      <c r="Q13" s="246">
        <v>6.84</v>
      </c>
      <c r="R13" s="246">
        <v>7.16</v>
      </c>
      <c r="S13" s="247">
        <v>18.78</v>
      </c>
      <c r="T13" s="247">
        <v>20.100000000000001</v>
      </c>
      <c r="U13" s="309">
        <v>10.5</v>
      </c>
    </row>
    <row r="14" spans="1:21" s="125" customFormat="1" ht="16.5" customHeight="1" x14ac:dyDescent="0.25">
      <c r="A14" s="308" t="s">
        <v>206</v>
      </c>
      <c r="B14" s="236">
        <v>41326</v>
      </c>
      <c r="C14" s="31"/>
      <c r="D14" s="246">
        <v>2.5</v>
      </c>
      <c r="E14" s="246">
        <v>3.94</v>
      </c>
      <c r="F14" s="151">
        <f t="shared" si="0"/>
        <v>27</v>
      </c>
      <c r="G14" s="129">
        <f t="shared" si="1"/>
        <v>27</v>
      </c>
      <c r="H14" s="247">
        <v>14</v>
      </c>
      <c r="I14" s="246">
        <v>14</v>
      </c>
      <c r="J14" s="247">
        <v>10</v>
      </c>
      <c r="K14" s="246">
        <v>3</v>
      </c>
      <c r="L14" s="247">
        <v>12</v>
      </c>
      <c r="M14" s="298"/>
      <c r="N14" s="247">
        <v>2.5</v>
      </c>
      <c r="O14" s="246">
        <v>2.2000000000000002</v>
      </c>
      <c r="P14" s="247">
        <v>2.2999999999999998</v>
      </c>
      <c r="Q14" s="246">
        <v>6.63</v>
      </c>
      <c r="R14" s="246">
        <v>7.05</v>
      </c>
      <c r="S14" s="247">
        <v>18.39</v>
      </c>
      <c r="T14" s="247">
        <v>19.600000000000001</v>
      </c>
      <c r="U14" s="309">
        <v>7</v>
      </c>
    </row>
    <row r="15" spans="1:21" s="117" customFormat="1" ht="16.5" customHeight="1" x14ac:dyDescent="0.25">
      <c r="A15" s="308" t="s">
        <v>206</v>
      </c>
      <c r="B15" s="236">
        <v>41354</v>
      </c>
      <c r="C15" s="31"/>
      <c r="D15" s="246">
        <v>2.46</v>
      </c>
      <c r="E15" s="246">
        <v>4.3</v>
      </c>
      <c r="F15" s="151">
        <f t="shared" si="0"/>
        <v>40.4</v>
      </c>
      <c r="G15" s="129">
        <f t="shared" si="1"/>
        <v>39.4</v>
      </c>
      <c r="H15" s="247">
        <v>22</v>
      </c>
      <c r="I15" s="246">
        <v>21</v>
      </c>
      <c r="J15" s="247">
        <v>14.4</v>
      </c>
      <c r="K15" s="246">
        <v>4</v>
      </c>
      <c r="L15" s="247">
        <v>19</v>
      </c>
      <c r="M15" s="298"/>
      <c r="N15" s="247">
        <v>3.5</v>
      </c>
      <c r="O15" s="246">
        <v>3.2</v>
      </c>
      <c r="P15" s="247">
        <v>3.1</v>
      </c>
      <c r="Q15" s="246">
        <v>6.71</v>
      </c>
      <c r="R15" s="246">
        <v>7.15</v>
      </c>
      <c r="S15" s="247">
        <v>19.559999999999999</v>
      </c>
      <c r="T15" s="247">
        <v>21</v>
      </c>
      <c r="U15" s="309">
        <v>15.5</v>
      </c>
    </row>
    <row r="16" spans="1:21" s="125" customFormat="1" ht="16.5" customHeight="1" x14ac:dyDescent="0.25">
      <c r="A16" s="308"/>
      <c r="B16" s="236"/>
      <c r="C16" s="31"/>
      <c r="D16" s="246"/>
      <c r="E16" s="246"/>
      <c r="F16" s="151">
        <f t="shared" si="0"/>
        <v>0</v>
      </c>
      <c r="G16" s="129">
        <f t="shared" si="1"/>
        <v>0</v>
      </c>
      <c r="H16" s="247"/>
      <c r="I16" s="246"/>
      <c r="J16" s="247"/>
      <c r="K16" s="246"/>
      <c r="L16" s="247"/>
      <c r="M16" s="298"/>
      <c r="N16" s="247"/>
      <c r="O16" s="246"/>
      <c r="P16" s="247"/>
      <c r="Q16" s="246"/>
      <c r="R16" s="246"/>
      <c r="S16" s="247"/>
      <c r="T16" s="247"/>
      <c r="U16" s="309"/>
    </row>
    <row r="17" spans="1:21" s="125" customFormat="1" ht="16.5" customHeight="1" x14ac:dyDescent="0.25">
      <c r="A17" s="308"/>
      <c r="B17" s="236"/>
      <c r="C17" s="31"/>
      <c r="D17" s="246"/>
      <c r="E17" s="246"/>
      <c r="F17" s="151">
        <f t="shared" si="0"/>
        <v>0</v>
      </c>
      <c r="G17" s="129">
        <f t="shared" si="1"/>
        <v>0</v>
      </c>
      <c r="H17" s="247"/>
      <c r="I17" s="246"/>
      <c r="J17" s="247"/>
      <c r="K17" s="246"/>
      <c r="L17" s="247"/>
      <c r="M17" s="298"/>
      <c r="N17" s="247"/>
      <c r="O17" s="246"/>
      <c r="P17" s="247"/>
      <c r="Q17" s="246"/>
      <c r="R17" s="246"/>
      <c r="S17" s="247"/>
      <c r="T17" s="247"/>
      <c r="U17" s="309"/>
    </row>
    <row r="18" spans="1:21" s="125" customFormat="1" ht="16.5" customHeight="1" x14ac:dyDescent="0.25">
      <c r="A18" s="308"/>
      <c r="B18" s="236"/>
      <c r="C18" s="31"/>
      <c r="D18" s="246"/>
      <c r="E18" s="246"/>
      <c r="F18" s="151">
        <f t="shared" si="0"/>
        <v>0</v>
      </c>
      <c r="G18" s="129">
        <f t="shared" si="1"/>
        <v>0</v>
      </c>
      <c r="H18" s="247"/>
      <c r="I18" s="246"/>
      <c r="J18" s="247"/>
      <c r="K18" s="246"/>
      <c r="L18" s="247"/>
      <c r="M18" s="298"/>
      <c r="N18" s="247"/>
      <c r="O18" s="246"/>
      <c r="P18" s="247"/>
      <c r="Q18" s="246"/>
      <c r="R18" s="246"/>
      <c r="S18" s="247"/>
      <c r="T18" s="247"/>
      <c r="U18" s="309"/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493" priority="811">
      <formula>ISTEXT($D67)</formula>
    </cfRule>
    <cfRule type="expression" dxfId="492" priority="812">
      <formula>NOT(ISBLANK($D67))</formula>
    </cfRule>
  </conditionalFormatting>
  <conditionalFormatting sqref="E67">
    <cfRule type="expression" dxfId="491" priority="809">
      <formula>ISTEXT($E67)</formula>
    </cfRule>
    <cfRule type="expression" dxfId="490" priority="810">
      <formula>NOT(ISBLANK($E67))</formula>
    </cfRule>
  </conditionalFormatting>
  <conditionalFormatting sqref="G67">
    <cfRule type="expression" dxfId="489" priority="807">
      <formula>ISTEXT($G67)</formula>
    </cfRule>
    <cfRule type="expression" dxfId="488" priority="808">
      <formula>NOT(ISBLANK($G67))</formula>
    </cfRule>
  </conditionalFormatting>
  <conditionalFormatting sqref="I67">
    <cfRule type="expression" dxfId="487" priority="805">
      <formula>ISTEXT($I67)</formula>
    </cfRule>
    <cfRule type="expression" dxfId="486" priority="806">
      <formula>NOT(ISBLANK($I67))</formula>
    </cfRule>
  </conditionalFormatting>
  <conditionalFormatting sqref="H67">
    <cfRule type="expression" dxfId="485" priority="803">
      <formula>ISTEXT($H67)</formula>
    </cfRule>
    <cfRule type="expression" dxfId="484" priority="804">
      <formula>NOT(ISBLANK($H67))</formula>
    </cfRule>
  </conditionalFormatting>
  <conditionalFormatting sqref="J67">
    <cfRule type="expression" dxfId="483" priority="801">
      <formula>ISTEXT($J67)</formula>
    </cfRule>
    <cfRule type="expression" dxfId="482" priority="802">
      <formula>NOT(ISBLANK($J67))</formula>
    </cfRule>
  </conditionalFormatting>
  <conditionalFormatting sqref="K67">
    <cfRule type="expression" dxfId="481" priority="799">
      <formula>ISTEXT($K67)</formula>
    </cfRule>
    <cfRule type="expression" dxfId="480" priority="800">
      <formula>NOT(ISBLANK($K67))</formula>
    </cfRule>
  </conditionalFormatting>
  <conditionalFormatting sqref="L67">
    <cfRule type="expression" dxfId="479" priority="797">
      <formula>ISTEXT($L67)</formula>
    </cfRule>
    <cfRule type="expression" dxfId="478" priority="798">
      <formula>NOT(ISBLANK($L67))</formula>
    </cfRule>
  </conditionalFormatting>
  <conditionalFormatting sqref="M67">
    <cfRule type="expression" dxfId="477" priority="795">
      <formula>ISTEXT($M67)</formula>
    </cfRule>
    <cfRule type="expression" dxfId="476" priority="796">
      <formula>NOT(ISBLANK($M67))</formula>
    </cfRule>
  </conditionalFormatting>
  <conditionalFormatting sqref="N67">
    <cfRule type="expression" dxfId="475" priority="793">
      <formula>ISTEXT($N67)</formula>
    </cfRule>
    <cfRule type="expression" dxfId="474" priority="794">
      <formula>NOT(ISBLANK($N67))</formula>
    </cfRule>
  </conditionalFormatting>
  <conditionalFormatting sqref="O67">
    <cfRule type="expression" dxfId="473" priority="791">
      <formula>ISTEXT($O67)</formula>
    </cfRule>
    <cfRule type="expression" dxfId="472" priority="792">
      <formula>NOT(ISBLANK($O67))</formula>
    </cfRule>
  </conditionalFormatting>
  <conditionalFormatting sqref="P67">
    <cfRule type="expression" dxfId="471" priority="789">
      <formula>ISTEXT($P67)</formula>
    </cfRule>
    <cfRule type="expression" dxfId="470" priority="790">
      <formula>NOT(ISBLANK($P67))</formula>
    </cfRule>
  </conditionalFormatting>
  <conditionalFormatting sqref="Q67">
    <cfRule type="expression" dxfId="469" priority="787">
      <formula>ISTEXT($Q67)</formula>
    </cfRule>
    <cfRule type="expression" dxfId="468" priority="788">
      <formula>NOT(ISBLANK($Q67))</formula>
    </cfRule>
  </conditionalFormatting>
  <conditionalFormatting sqref="R67">
    <cfRule type="expression" dxfId="467" priority="785">
      <formula>ISTEXT($R67)</formula>
    </cfRule>
    <cfRule type="expression" dxfId="466" priority="786">
      <formula>NOT(ISBLANK($R67))</formula>
    </cfRule>
  </conditionalFormatting>
  <conditionalFormatting sqref="S67">
    <cfRule type="expression" dxfId="465" priority="781">
      <formula>ISTEXT($S67)</formula>
    </cfRule>
    <cfRule type="expression" dxfId="464" priority="782">
      <formula>NOT(ISBLANK($S67))</formula>
    </cfRule>
  </conditionalFormatting>
  <conditionalFormatting sqref="T67">
    <cfRule type="expression" dxfId="463" priority="779">
      <formula>ISTEXT($T67)</formula>
    </cfRule>
    <cfRule type="expression" dxfId="462" priority="780">
      <formula>NOT(ISBLANK($T67))</formula>
    </cfRule>
  </conditionalFormatting>
  <conditionalFormatting sqref="F67">
    <cfRule type="expression" dxfId="461" priority="774">
      <formula>OR(ISBLANK($H67),AND(ISBLANK($J67),ISBLANK($K67)))</formula>
    </cfRule>
  </conditionalFormatting>
  <conditionalFormatting sqref="D7:E66 H7:T66">
    <cfRule type="expression" dxfId="460" priority="411">
      <formula>NOT(ISBLANK($B7))</formula>
    </cfRule>
  </conditionalFormatting>
  <conditionalFormatting sqref="D7:D66">
    <cfRule type="expression" dxfId="459" priority="409">
      <formula>ISTEXT($D7)</formula>
    </cfRule>
    <cfRule type="expression" dxfId="458" priority="410">
      <formula>NOT(ISBLANK($D7))</formula>
    </cfRule>
  </conditionalFormatting>
  <conditionalFormatting sqref="E7:E66">
    <cfRule type="expression" dxfId="457" priority="407">
      <formula>ISTEXT($E7)</formula>
    </cfRule>
    <cfRule type="expression" dxfId="456" priority="408">
      <formula>NOT(ISBLANK($E7))</formula>
    </cfRule>
  </conditionalFormatting>
  <conditionalFormatting sqref="I7:I66">
    <cfRule type="expression" dxfId="455" priority="405">
      <formula>ISTEXT($I7)</formula>
    </cfRule>
    <cfRule type="expression" dxfId="454" priority="406">
      <formula>NOT(ISBLANK($I7))</formula>
    </cfRule>
  </conditionalFormatting>
  <conditionalFormatting sqref="H7:H66">
    <cfRule type="expression" dxfId="453" priority="403">
      <formula>ISTEXT($H7)</formula>
    </cfRule>
    <cfRule type="expression" dxfId="452" priority="404">
      <formula>NOT(ISBLANK($H7))</formula>
    </cfRule>
  </conditionalFormatting>
  <conditionalFormatting sqref="J7:J66">
    <cfRule type="expression" dxfId="451" priority="401">
      <formula>ISTEXT($J7)</formula>
    </cfRule>
    <cfRule type="expression" dxfId="450" priority="402">
      <formula>NOT(ISBLANK($J7))</formula>
    </cfRule>
  </conditionalFormatting>
  <conditionalFormatting sqref="K7:K66">
    <cfRule type="expression" dxfId="449" priority="399">
      <formula>ISTEXT($K7)</formula>
    </cfRule>
    <cfRule type="expression" dxfId="448" priority="400">
      <formula>NOT(ISBLANK($K7))</formula>
    </cfRule>
  </conditionalFormatting>
  <conditionalFormatting sqref="L7:L66">
    <cfRule type="expression" dxfId="447" priority="397">
      <formula>ISTEXT($L7)</formula>
    </cfRule>
    <cfRule type="expression" dxfId="446" priority="398">
      <formula>NOT(ISBLANK($L7))</formula>
    </cfRule>
  </conditionalFormatting>
  <conditionalFormatting sqref="M7:M66">
    <cfRule type="expression" dxfId="445" priority="395">
      <formula>ISTEXT($M7)</formula>
    </cfRule>
    <cfRule type="expression" dxfId="444" priority="396">
      <formula>NOT(ISBLANK($M7))</formula>
    </cfRule>
  </conditionalFormatting>
  <conditionalFormatting sqref="N7:N66">
    <cfRule type="expression" dxfId="443" priority="393">
      <formula>ISTEXT($N7)</formula>
    </cfRule>
    <cfRule type="expression" dxfId="442" priority="394">
      <formula>NOT(ISBLANK($N7))</formula>
    </cfRule>
  </conditionalFormatting>
  <conditionalFormatting sqref="O7:O66">
    <cfRule type="expression" dxfId="441" priority="391">
      <formula>ISTEXT($O7)</formula>
    </cfRule>
    <cfRule type="expression" dxfId="440" priority="392">
      <formula>NOT(ISBLANK($O7))</formula>
    </cfRule>
  </conditionalFormatting>
  <conditionalFormatting sqref="P7:P66">
    <cfRule type="expression" dxfId="439" priority="389">
      <formula>ISTEXT($P7)</formula>
    </cfRule>
    <cfRule type="expression" dxfId="438" priority="390">
      <formula>NOT(ISBLANK($P7))</formula>
    </cfRule>
  </conditionalFormatting>
  <conditionalFormatting sqref="Q7:Q66">
    <cfRule type="expression" dxfId="437" priority="387">
      <formula>ISTEXT($Q7)</formula>
    </cfRule>
    <cfRule type="expression" dxfId="436" priority="388">
      <formula>NOT(ISBLANK($Q7))</formula>
    </cfRule>
  </conditionalFormatting>
  <conditionalFormatting sqref="R7:R66">
    <cfRule type="expression" dxfId="435" priority="385">
      <formula>ISTEXT($R7)</formula>
    </cfRule>
    <cfRule type="expression" dxfId="434" priority="386">
      <formula>NOT(ISBLANK($R7))</formula>
    </cfRule>
  </conditionalFormatting>
  <conditionalFormatting sqref="S7:S66">
    <cfRule type="expression" dxfId="433" priority="381">
      <formula>ISTEXT($S7)</formula>
    </cfRule>
    <cfRule type="expression" dxfId="432" priority="382">
      <formula>NOT(ISBLANK($S7))</formula>
    </cfRule>
  </conditionalFormatting>
  <conditionalFormatting sqref="T7:T66">
    <cfRule type="expression" dxfId="431" priority="379">
      <formula>ISTEXT($T7)</formula>
    </cfRule>
    <cfRule type="expression" dxfId="430" priority="380">
      <formula>NOT(ISBLANK($T7))</formula>
    </cfRule>
  </conditionalFormatting>
  <conditionalFormatting sqref="C7:C66">
    <cfRule type="containsText" dxfId="429" priority="376" operator="containsText" text="Y">
      <formula>NOT(ISERROR(SEARCH("Y",C7)))</formula>
    </cfRule>
  </conditionalFormatting>
  <conditionalFormatting sqref="F19:F66">
    <cfRule type="expression" dxfId="428" priority="100">
      <formula>OR(ISBLANK($H19),AND(ISBLANK($J19),ISBLANK($K19)))</formula>
    </cfRule>
  </conditionalFormatting>
  <conditionalFormatting sqref="G19:G66">
    <cfRule type="expression" dxfId="427" priority="99">
      <formula>OR(ISBLANK($I19),AND(ISBLANK($J19),ISBLANK($K19)))</formula>
    </cfRule>
  </conditionalFormatting>
  <conditionalFormatting sqref="F35:F46">
    <cfRule type="expression" dxfId="426" priority="46">
      <formula>OR(ISBLANK($H35),AND(ISBLANK($J35),ISBLANK($K35)))</formula>
    </cfRule>
  </conditionalFormatting>
  <conditionalFormatting sqref="G35:G46">
    <cfRule type="expression" dxfId="425" priority="45">
      <formula>OR(ISBLANK($I35),AND(ISBLANK($J35),ISBLANK($K35)))</formula>
    </cfRule>
  </conditionalFormatting>
  <conditionalFormatting sqref="F7:F18">
    <cfRule type="expression" dxfId="424" priority="2">
      <formula>OR(ISBLANK($H7),AND(ISBLANK($J7),ISBLANK($K7)))</formula>
    </cfRule>
  </conditionalFormatting>
  <conditionalFormatting sqref="G7:G18">
    <cfRule type="expression" dxfId="423" priority="1">
      <formula>OR(ISBLANK($I7),AND(ISBLANK($J7),ISBLANK($K7)))</formula>
    </cfRule>
  </conditionalFormatting>
  <conditionalFormatting sqref="U7:U66">
    <cfRule type="expression" dxfId="422" priority="818">
      <formula>ISTEXT($U7)</formula>
    </cfRule>
    <cfRule type="expression" dxfId="421" priority="819">
      <formula>NOT(ISBLANK($U7))</formula>
    </cfRule>
    <cfRule type="expression" dxfId="420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>
        <f>'Eff Conc.'!C7</f>
        <v>0</v>
      </c>
      <c r="D7" s="248">
        <f>'Eff Conc.'!D7</f>
        <v>2.87</v>
      </c>
      <c r="E7" s="248">
        <f>'Eff Conc.'!E7</f>
        <v>4.08</v>
      </c>
      <c r="F7" s="283">
        <f>IF(OR('Eff Conc.'!F7=0,'Eff Conc.'!F7=""), " ", 'Eff Conc.'!$D7*'Eff Conc.'!F7*3.78)</f>
        <v>415.50138000000004</v>
      </c>
      <c r="G7" s="283">
        <f>IF(OR('Eff Conc.'!G7=0,'Eff Conc.'!G7=""), " ", 'Eff Conc.'!$D7*'Eff Conc.'!G7*3.78)</f>
        <v>393.80418000000003</v>
      </c>
      <c r="H7" s="283">
        <f>IF('Eff Conc.'!H7="", " ", 'Eff Conc.'!$D7*'Eff Conc.'!H7*3.78)</f>
        <v>379.70099999999996</v>
      </c>
      <c r="I7" s="283">
        <f>IF('Eff Conc.'!I7="", " ", 'Eff Conc.'!$D7*'Eff Conc.'!I7*3.78)</f>
        <v>358.00380000000001</v>
      </c>
      <c r="J7" s="283">
        <f>IF('Eff Conc.'!J7="", " ", 'Eff Conc.'!$D7*'Eff Conc.'!J7*3.78)</f>
        <v>34.715520000000005</v>
      </c>
      <c r="K7" s="283">
        <f>IF('Eff Conc.'!K7="", " ", 'Eff Conc.'!$D7*'Eff Conc.'!K7*3.78)</f>
        <v>1.0848600000000002</v>
      </c>
      <c r="L7" s="283">
        <f>IF('Eff Conc.'!L7="", " ", 'Eff Conc.'!$D7*'Eff Conc.'!L7*3.78)</f>
        <v>347.15519999999998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42.309539999999998</v>
      </c>
      <c r="O7" s="283">
        <f>IF('Eff Conc.'!O7="", " ", 'Eff Conc.'!$D7*'Eff Conc.'!O7*3.78)</f>
        <v>36.885240000000003</v>
      </c>
      <c r="P7" s="283">
        <f>IF('Eff Conc.'!P7="", " ", 'Eff Conc.'!$E7*'Eff Conc.'!P7*3.78)</f>
        <v>61.689599999999999</v>
      </c>
      <c r="Q7" s="300">
        <f>IF('Eff Conc.'!U7="", " ", 'Eff Conc.'!$D7*'Eff Conc.'!U7*3.78)</f>
        <v>216.97200000000001</v>
      </c>
    </row>
    <row r="8" spans="1:17" x14ac:dyDescent="0.25">
      <c r="A8" s="299" t="str">
        <f>'Eff Conc.'!A8</f>
        <v>Q3 2012</v>
      </c>
      <c r="B8" s="88">
        <f>'Eff Conc.'!B8</f>
        <v>41135</v>
      </c>
      <c r="C8" s="130">
        <f>'Eff Conc.'!C8</f>
        <v>0</v>
      </c>
      <c r="D8" s="248">
        <f>'Eff Conc.'!D8</f>
        <v>2.83</v>
      </c>
      <c r="E8" s="248">
        <f>'Eff Conc.'!E8</f>
        <v>3.91</v>
      </c>
      <c r="F8" s="283">
        <f>IF(OR('Eff Conc.'!F8=0,'Eff Conc.'!F8=""), " ", 'Eff Conc.'!$D8*'Eff Conc.'!F8*3.78)</f>
        <v>407.57094000000001</v>
      </c>
      <c r="G8" s="283">
        <f>IF(OR('Eff Conc.'!G8=0,'Eff Conc.'!G8=""), " ", 'Eff Conc.'!$D8*'Eff Conc.'!G8*3.78)</f>
        <v>407.57094000000001</v>
      </c>
      <c r="H8" s="283">
        <f>IF('Eff Conc.'!H8="", " ", 'Eff Conc.'!$D8*'Eff Conc.'!H8*3.78)</f>
        <v>310.22460000000001</v>
      </c>
      <c r="I8" s="283">
        <f>IF('Eff Conc.'!I8="", " ", 'Eff Conc.'!$D8*'Eff Conc.'!I8*3.78)</f>
        <v>310.22460000000001</v>
      </c>
      <c r="J8" s="283">
        <f>IF('Eff Conc.'!J8="", " ", 'Eff Conc.'!$D8*'Eff Conc.'!J8*3.78)</f>
        <v>75.951539999999994</v>
      </c>
      <c r="K8" s="283">
        <f>IF('Eff Conc.'!K8="", " ", 'Eff Conc.'!$D8*'Eff Conc.'!K8*3.78)</f>
        <v>21.3948</v>
      </c>
      <c r="L8" s="283">
        <f>IF('Eff Conc.'!L8="", " ", 'Eff Conc.'!$D8*'Eff Conc.'!L8*3.78)</f>
        <v>288.82979999999998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38.510640000000002</v>
      </c>
      <c r="O8" s="283">
        <f>IF('Eff Conc.'!O8="", " ", 'Eff Conc.'!$D8*'Eff Conc.'!O8*3.78)</f>
        <v>37.440899999999999</v>
      </c>
      <c r="P8" s="283">
        <f>IF('Eff Conc.'!P8="", " ", 'Eff Conc.'!$E8*'Eff Conc.'!P8*3.78)</f>
        <v>48.773339999999997</v>
      </c>
      <c r="Q8" s="300">
        <f>IF('Eff Conc.'!U8="", " ", 'Eff Conc.'!$D8*'Eff Conc.'!U8*3.78)</f>
        <v>80.230500000000006</v>
      </c>
    </row>
    <row r="9" spans="1:17" x14ac:dyDescent="0.25">
      <c r="A9" s="299" t="str">
        <f>'Eff Conc.'!A9</f>
        <v>Q3 2012</v>
      </c>
      <c r="B9" s="88">
        <f>'Eff Conc.'!B9</f>
        <v>41164</v>
      </c>
      <c r="C9" s="130">
        <f>'Eff Conc.'!C9</f>
        <v>0</v>
      </c>
      <c r="D9" s="248">
        <f>'Eff Conc.'!D9</f>
        <v>2.84</v>
      </c>
      <c r="E9" s="248">
        <f>'Eff Conc.'!E9</f>
        <v>4.75</v>
      </c>
      <c r="F9" s="283">
        <f>IF(OR('Eff Conc.'!F9=0,'Eff Conc.'!F9=""), " ", 'Eff Conc.'!$D9*'Eff Conc.'!F9*3.78)</f>
        <v>488.45159999999998</v>
      </c>
      <c r="G9" s="283">
        <f>IF(OR('Eff Conc.'!G9=0,'Eff Conc.'!G9=""), " ", 'Eff Conc.'!$D9*'Eff Conc.'!G9*3.78)</f>
        <v>477.71639999999996</v>
      </c>
      <c r="H9" s="283">
        <f>IF('Eff Conc.'!H9="", " ", 'Eff Conc.'!$D9*'Eff Conc.'!H9*3.78)</f>
        <v>354.26159999999999</v>
      </c>
      <c r="I9" s="283">
        <f>IF('Eff Conc.'!I9="", " ", 'Eff Conc.'!$D9*'Eff Conc.'!I9*3.78)</f>
        <v>343.52639999999997</v>
      </c>
      <c r="J9" s="283">
        <f>IF('Eff Conc.'!J9="", " ", 'Eff Conc.'!$D9*'Eff Conc.'!J9*3.78)</f>
        <v>101.98439999999998</v>
      </c>
      <c r="K9" s="283">
        <f>IF('Eff Conc.'!K9="", " ", 'Eff Conc.'!$D9*'Eff Conc.'!K9*3.78)</f>
        <v>32.205599999999997</v>
      </c>
      <c r="L9" s="283">
        <f>IF('Eff Conc.'!L9="", " ", 'Eff Conc.'!$D9*'Eff Conc.'!L9*3.78)</f>
        <v>322.05599999999993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45.087839999999993</v>
      </c>
      <c r="O9" s="283">
        <f>IF('Eff Conc.'!O9="", " ", 'Eff Conc.'!$D9*'Eff Conc.'!O9*3.78)</f>
        <v>44.014319999999991</v>
      </c>
      <c r="P9" s="283">
        <f>IF('Eff Conc.'!P9="", " ", 'Eff Conc.'!$E9*'Eff Conc.'!P9*3.78)</f>
        <v>66.433499999999995</v>
      </c>
      <c r="Q9" s="300">
        <f>IF('Eff Conc.'!U9="", " ", 'Eff Conc.'!$D9*'Eff Conc.'!U9*3.78)</f>
        <v>107.35199999999999</v>
      </c>
    </row>
    <row r="10" spans="1:17" ht="15" customHeight="1" x14ac:dyDescent="0.25">
      <c r="A10" s="299" t="str">
        <f>'Eff Conc.'!A10</f>
        <v>Q4 2012</v>
      </c>
      <c r="B10" s="88">
        <f>'Eff Conc.'!B10</f>
        <v>41200</v>
      </c>
      <c r="C10" s="130">
        <f>'Eff Conc.'!C10</f>
        <v>0</v>
      </c>
      <c r="D10" s="248">
        <f>'Eff Conc.'!D10</f>
        <v>2.85</v>
      </c>
      <c r="E10" s="248">
        <f>'Eff Conc.'!E10</f>
        <v>4.43</v>
      </c>
      <c r="F10" s="283">
        <f>IF(OR('Eff Conc.'!F10=0,'Eff Conc.'!F10=""), " ", 'Eff Conc.'!$D10*'Eff Conc.'!F10*3.78)</f>
        <v>301.75173000000001</v>
      </c>
      <c r="G10" s="283">
        <f>IF(OR('Eff Conc.'!G10=0,'Eff Conc.'!G10=""), " ", 'Eff Conc.'!$D10*'Eff Conc.'!G10*3.78)</f>
        <v>290.97873000000004</v>
      </c>
      <c r="H10" s="283">
        <f>IF('Eff Conc.'!H10="", " ", 'Eff Conc.'!$D10*'Eff Conc.'!H10*3.78)</f>
        <v>247.77899999999997</v>
      </c>
      <c r="I10" s="283">
        <f>IF('Eff Conc.'!I10="", " ", 'Eff Conc.'!$D10*'Eff Conc.'!I10*3.78)</f>
        <v>237.006</v>
      </c>
      <c r="J10" s="283">
        <f>IF('Eff Conc.'!J10="", " ", 'Eff Conc.'!$D10*'Eff Conc.'!J10*3.78)</f>
        <v>53.864999999999995</v>
      </c>
      <c r="K10" s="283">
        <f>IF('Eff Conc.'!K10="", " ", 'Eff Conc.'!$D10*'Eff Conc.'!K10*3.78)</f>
        <v>0.10772999999999999</v>
      </c>
      <c r="L10" s="283">
        <f>IF('Eff Conc.'!L10="", " ", 'Eff Conc.'!$D10*'Eff Conc.'!L10*3.78)</f>
        <v>226.233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35.550899999999999</v>
      </c>
      <c r="O10" s="283">
        <f>IF('Eff Conc.'!O10="", " ", 'Eff Conc.'!$D10*'Eff Conc.'!O10*3.78)</f>
        <v>34.473600000000005</v>
      </c>
      <c r="P10" s="283">
        <f>IF('Eff Conc.'!P10="", " ", 'Eff Conc.'!$E10*'Eff Conc.'!P10*3.78)</f>
        <v>50.236199999999997</v>
      </c>
      <c r="Q10" s="300">
        <f>IF('Eff Conc.'!U10="", " ", 'Eff Conc.'!$D10*'Eff Conc.'!U10*3.78)</f>
        <v>166.98150000000001</v>
      </c>
    </row>
    <row r="11" spans="1:17" x14ac:dyDescent="0.25">
      <c r="A11" s="299" t="str">
        <f>'Eff Conc.'!A11</f>
        <v>Q4 2012</v>
      </c>
      <c r="B11" s="88">
        <f>'Eff Conc.'!B11</f>
        <v>41228</v>
      </c>
      <c r="C11" s="130">
        <f>'Eff Conc.'!C11</f>
        <v>0</v>
      </c>
      <c r="D11" s="248">
        <f>'Eff Conc.'!D11</f>
        <v>2.63</v>
      </c>
      <c r="E11" s="248">
        <f>'Eff Conc.'!E11</f>
        <v>4.4000000000000004</v>
      </c>
      <c r="F11" s="283">
        <f>IF(OR('Eff Conc.'!F11=0,'Eff Conc.'!F11=""), " ", 'Eff Conc.'!$D11*'Eff Conc.'!F11*3.78)</f>
        <v>273.38850000000002</v>
      </c>
      <c r="G11" s="283">
        <f>IF(OR('Eff Conc.'!G11=0,'Eff Conc.'!G11=""), " ", 'Eff Conc.'!$D11*'Eff Conc.'!G11*3.78)</f>
        <v>263.44709999999998</v>
      </c>
      <c r="H11" s="283">
        <f>IF('Eff Conc.'!H11="", " ", 'Eff Conc.'!$D11*'Eff Conc.'!H11*3.78)</f>
        <v>149.12099999999998</v>
      </c>
      <c r="I11" s="283">
        <f>IF('Eff Conc.'!I11="", " ", 'Eff Conc.'!$D11*'Eff Conc.'!I11*3.78)</f>
        <v>139.17959999999999</v>
      </c>
      <c r="J11" s="283">
        <f>IF('Eff Conc.'!J11="", " ", 'Eff Conc.'!$D11*'Eff Conc.'!J11*3.78)</f>
        <v>94.443299999999994</v>
      </c>
      <c r="K11" s="283">
        <f>IF('Eff Conc.'!K11="", " ", 'Eff Conc.'!$D11*'Eff Conc.'!K11*3.78)</f>
        <v>29.824199999999998</v>
      </c>
      <c r="L11" s="283">
        <f>IF('Eff Conc.'!L11="", " ", 'Eff Conc.'!$D11*'Eff Conc.'!L11*3.78)</f>
        <v>129.23819999999998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34.794899999999998</v>
      </c>
      <c r="O11" s="283">
        <f>IF('Eff Conc.'!O11="", " ", 'Eff Conc.'!$D11*'Eff Conc.'!O11*3.78)</f>
        <v>33.800759999999997</v>
      </c>
      <c r="P11" s="283">
        <f>IF('Eff Conc.'!P11="", " ", 'Eff Conc.'!$E11*'Eff Conc.'!P11*3.78)</f>
        <v>51.559200000000004</v>
      </c>
      <c r="Q11" s="300">
        <f>IF('Eff Conc.'!U11="", " ", 'Eff Conc.'!$D11*'Eff Conc.'!U11*3.78)</f>
        <v>84.501899999999992</v>
      </c>
    </row>
    <row r="12" spans="1:17" s="17" customFormat="1" x14ac:dyDescent="0.25">
      <c r="A12" s="299" t="str">
        <f>'Eff Conc.'!A12</f>
        <v>Q4 2012</v>
      </c>
      <c r="B12" s="88">
        <f>'Eff Conc.'!B12</f>
        <v>41254</v>
      </c>
      <c r="C12" s="130">
        <f>'Eff Conc.'!C12</f>
        <v>0</v>
      </c>
      <c r="D12" s="248">
        <f>'Eff Conc.'!D12</f>
        <v>2.73</v>
      </c>
      <c r="E12" s="248">
        <f>'Eff Conc.'!E12</f>
        <v>4.4000000000000004</v>
      </c>
      <c r="F12" s="283">
        <f>IF(OR('Eff Conc.'!F12=0,'Eff Conc.'!F12=""), " ", 'Eff Conc.'!$D12*'Eff Conc.'!F12*3.78)</f>
        <v>285.84737999999999</v>
      </c>
      <c r="G12" s="283">
        <f>IF(OR('Eff Conc.'!G12=0,'Eff Conc.'!G12=""), " ", 'Eff Conc.'!$D12*'Eff Conc.'!G12*3.78)</f>
        <v>358.08318000000003</v>
      </c>
      <c r="H12" s="283">
        <f>IF('Eff Conc.'!H12="", " ", 'Eff Conc.'!$D12*'Eff Conc.'!H12*3.78)</f>
        <v>185.7492</v>
      </c>
      <c r="I12" s="283">
        <f>IF('Eff Conc.'!I12="", " ", 'Eff Conc.'!$D12*'Eff Conc.'!I12*3.78)</f>
        <v>257.98500000000001</v>
      </c>
      <c r="J12" s="283">
        <f>IF('Eff Conc.'!J12="", " ", 'Eff Conc.'!$D12*'Eff Conc.'!J12*3.78)</f>
        <v>79.459379999999996</v>
      </c>
      <c r="K12" s="283">
        <f>IF('Eff Conc.'!K12="", " ", 'Eff Conc.'!$D12*'Eff Conc.'!K12*3.78)</f>
        <v>20.6388</v>
      </c>
      <c r="L12" s="283">
        <f>IF('Eff Conc.'!L12="", " ", 'Eff Conc.'!$D12*'Eff Conc.'!L12*3.78)</f>
        <v>144.4716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16.511040000000001</v>
      </c>
      <c r="O12" s="283">
        <f>IF('Eff Conc.'!O12="", " ", 'Eff Conc.'!$D12*'Eff Conc.'!O12*3.78)</f>
        <v>24.766559999999998</v>
      </c>
      <c r="P12" s="283">
        <f>IF('Eff Conc.'!P12="", " ", 'Eff Conc.'!$E12*'Eff Conc.'!P12*3.78)</f>
        <v>36.590400000000002</v>
      </c>
      <c r="Q12" s="300">
        <f>IF('Eff Conc.'!U12="", " ", 'Eff Conc.'!$D12*'Eff Conc.'!U12*3.78)</f>
        <v>190.90889999999999</v>
      </c>
    </row>
    <row r="13" spans="1:17" x14ac:dyDescent="0.25">
      <c r="A13" s="299" t="str">
        <f>'Eff Conc.'!A13</f>
        <v>Q1 2013</v>
      </c>
      <c r="B13" s="88">
        <f>'Eff Conc.'!B13</f>
        <v>41296</v>
      </c>
      <c r="C13" s="130">
        <f>'Eff Conc.'!C13</f>
        <v>0</v>
      </c>
      <c r="D13" s="248">
        <f>'Eff Conc.'!D13</f>
        <v>2.68</v>
      </c>
      <c r="E13" s="248">
        <f>'Eff Conc.'!E13</f>
        <v>3.71</v>
      </c>
      <c r="F13" s="283">
        <f>IF(OR('Eff Conc.'!F13=0,'Eff Conc.'!F13=""), " ", 'Eff Conc.'!$D13*'Eff Conc.'!F13*3.78)</f>
        <v>312.01632000000001</v>
      </c>
      <c r="G13" s="283">
        <f>IF(OR('Eff Conc.'!G13=0,'Eff Conc.'!G13=""), " ", 'Eff Conc.'!$D13*'Eff Conc.'!G13*3.78)</f>
        <v>291.75552000000005</v>
      </c>
      <c r="H13" s="283">
        <f>IF('Eff Conc.'!H13="", " ", 'Eff Conc.'!$D13*'Eff Conc.'!H13*3.78)</f>
        <v>283.65120000000002</v>
      </c>
      <c r="I13" s="283">
        <f>IF('Eff Conc.'!I13="", " ", 'Eff Conc.'!$D13*'Eff Conc.'!I13*3.78)</f>
        <v>263.3904</v>
      </c>
      <c r="J13" s="283">
        <f>IF('Eff Conc.'!J13="", " ", 'Eff Conc.'!$D13*'Eff Conc.'!J13*3.78)</f>
        <v>18.234720000000003</v>
      </c>
      <c r="K13" s="283">
        <f>IF('Eff Conc.'!K13="", " ", 'Eff Conc.'!$D13*'Eff Conc.'!K13*3.78)</f>
        <v>10.1304</v>
      </c>
      <c r="L13" s="283">
        <f>IF('Eff Conc.'!L13="", " ", 'Eff Conc.'!$D13*'Eff Conc.'!L13*3.78)</f>
        <v>253.26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28.365119999999997</v>
      </c>
      <c r="O13" s="283">
        <f>IF('Eff Conc.'!O13="", " ", 'Eff Conc.'!$D13*'Eff Conc.'!O13*3.78)</f>
        <v>26.339040000000001</v>
      </c>
      <c r="P13" s="283">
        <f>IF('Eff Conc.'!P13="", " ", 'Eff Conc.'!$E13*'Eff Conc.'!P13*3.78)</f>
        <v>32.254739999999998</v>
      </c>
      <c r="Q13" s="300">
        <f>IF('Eff Conc.'!U13="", " ", 'Eff Conc.'!$D13*'Eff Conc.'!U13*3.78)</f>
        <v>106.36919999999999</v>
      </c>
    </row>
    <row r="14" spans="1:17" x14ac:dyDescent="0.25">
      <c r="A14" s="299" t="str">
        <f>'Eff Conc.'!A14</f>
        <v>Q1 2013</v>
      </c>
      <c r="B14" s="88">
        <f>'Eff Conc.'!B14</f>
        <v>41326</v>
      </c>
      <c r="C14" s="130">
        <f>'Eff Conc.'!C14</f>
        <v>0</v>
      </c>
      <c r="D14" s="248">
        <f>'Eff Conc.'!D14</f>
        <v>2.5</v>
      </c>
      <c r="E14" s="248">
        <f>'Eff Conc.'!E14</f>
        <v>3.94</v>
      </c>
      <c r="F14" s="283">
        <f>IF(OR('Eff Conc.'!F14=0,'Eff Conc.'!F14=""), " ", 'Eff Conc.'!$D14*'Eff Conc.'!F14*3.78)</f>
        <v>255.14999999999998</v>
      </c>
      <c r="G14" s="283">
        <f>IF(OR('Eff Conc.'!G14=0,'Eff Conc.'!G14=""), " ", 'Eff Conc.'!$D14*'Eff Conc.'!G14*3.78)</f>
        <v>255.14999999999998</v>
      </c>
      <c r="H14" s="283">
        <f>IF('Eff Conc.'!H14="", " ", 'Eff Conc.'!$D14*'Eff Conc.'!H14*3.78)</f>
        <v>132.29999999999998</v>
      </c>
      <c r="I14" s="283">
        <f>IF('Eff Conc.'!I14="", " ", 'Eff Conc.'!$D14*'Eff Conc.'!I14*3.78)</f>
        <v>132.29999999999998</v>
      </c>
      <c r="J14" s="283">
        <f>IF('Eff Conc.'!J14="", " ", 'Eff Conc.'!$D14*'Eff Conc.'!J14*3.78)</f>
        <v>94.5</v>
      </c>
      <c r="K14" s="283">
        <f>IF('Eff Conc.'!K14="", " ", 'Eff Conc.'!$D14*'Eff Conc.'!K14*3.78)</f>
        <v>28.349999999999998</v>
      </c>
      <c r="L14" s="283">
        <f>IF('Eff Conc.'!L14="", " ", 'Eff Conc.'!$D14*'Eff Conc.'!L14*3.78)</f>
        <v>113.39999999999999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23.625</v>
      </c>
      <c r="O14" s="283">
        <f>IF('Eff Conc.'!O14="", " ", 'Eff Conc.'!$D14*'Eff Conc.'!O14*3.78)</f>
        <v>20.79</v>
      </c>
      <c r="P14" s="283">
        <f>IF('Eff Conc.'!P14="", " ", 'Eff Conc.'!$E14*'Eff Conc.'!P14*3.78)</f>
        <v>34.254359999999998</v>
      </c>
      <c r="Q14" s="300">
        <f>IF('Eff Conc.'!U14="", " ", 'Eff Conc.'!$D14*'Eff Conc.'!U14*3.78)</f>
        <v>66.149999999999991</v>
      </c>
    </row>
    <row r="15" spans="1:17" ht="15" customHeight="1" x14ac:dyDescent="0.25">
      <c r="A15" s="299" t="str">
        <f>'Eff Conc.'!A15</f>
        <v>Q1 2013</v>
      </c>
      <c r="B15" s="88">
        <f>'Eff Conc.'!B15</f>
        <v>41354</v>
      </c>
      <c r="C15" s="130">
        <f>'Eff Conc.'!C15</f>
        <v>0</v>
      </c>
      <c r="D15" s="248">
        <f>'Eff Conc.'!D15</f>
        <v>2.46</v>
      </c>
      <c r="E15" s="248">
        <f>'Eff Conc.'!E15</f>
        <v>4.3</v>
      </c>
      <c r="F15" s="283">
        <f>IF(OR('Eff Conc.'!F15=0,'Eff Conc.'!F15=""), " ", 'Eff Conc.'!$D15*'Eff Conc.'!F15*3.78)</f>
        <v>375.67151999999999</v>
      </c>
      <c r="G15" s="283">
        <f>IF(OR('Eff Conc.'!G15=0,'Eff Conc.'!G15=""), " ", 'Eff Conc.'!$D15*'Eff Conc.'!G15*3.78)</f>
        <v>366.37271999999996</v>
      </c>
      <c r="H15" s="283">
        <f>IF('Eff Conc.'!H15="", " ", 'Eff Conc.'!$D15*'Eff Conc.'!H15*3.78)</f>
        <v>204.57359999999997</v>
      </c>
      <c r="I15" s="283">
        <f>IF('Eff Conc.'!I15="", " ", 'Eff Conc.'!$D15*'Eff Conc.'!I15*3.78)</f>
        <v>195.27479999999997</v>
      </c>
      <c r="J15" s="283">
        <f>IF('Eff Conc.'!J15="", " ", 'Eff Conc.'!$D15*'Eff Conc.'!J15*3.78)</f>
        <v>133.90271999999999</v>
      </c>
      <c r="K15" s="283">
        <f>IF('Eff Conc.'!K15="", " ", 'Eff Conc.'!$D15*'Eff Conc.'!K15*3.78)</f>
        <v>37.1952</v>
      </c>
      <c r="L15" s="283">
        <f>IF('Eff Conc.'!L15="", " ", 'Eff Conc.'!$D15*'Eff Conc.'!L15*3.78)</f>
        <v>176.6772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32.545799999999993</v>
      </c>
      <c r="O15" s="283">
        <f>IF('Eff Conc.'!O15="", " ", 'Eff Conc.'!$D15*'Eff Conc.'!O15*3.78)</f>
        <v>29.756159999999998</v>
      </c>
      <c r="P15" s="283">
        <f>IF('Eff Conc.'!P15="", " ", 'Eff Conc.'!$E15*'Eff Conc.'!P15*3.78)</f>
        <v>50.3874</v>
      </c>
      <c r="Q15" s="300">
        <f>IF('Eff Conc.'!U15="", " ", 'Eff Conc.'!$D15*'Eff Conc.'!U15*3.78)</f>
        <v>144.13140000000001</v>
      </c>
    </row>
    <row r="16" spans="1:17" x14ac:dyDescent="0.25">
      <c r="A16" s="299">
        <f>'Eff Conc.'!A16</f>
        <v>0</v>
      </c>
      <c r="B16" s="88">
        <f>'Eff Conc.'!B16</f>
        <v>0</v>
      </c>
      <c r="C16" s="130">
        <f>'Eff Conc.'!C16</f>
        <v>0</v>
      </c>
      <c r="D16" s="248">
        <f>'Eff Conc.'!D16</f>
        <v>0</v>
      </c>
      <c r="E16" s="248">
        <f>'Eff Conc.'!E16</f>
        <v>0</v>
      </c>
      <c r="F16" s="283" t="str">
        <f>IF(OR('Eff Conc.'!F16=0,'Eff Conc.'!F16=""), " ", 'Eff Conc.'!$D16*'Eff Conc.'!F16*3.78)</f>
        <v xml:space="preserve"> </v>
      </c>
      <c r="G16" s="283" t="str">
        <f>IF(OR('Eff Conc.'!G16=0,'Eff Conc.'!G16=""), " ", 'Eff Conc.'!$D16*'Eff Conc.'!G16*3.78)</f>
        <v xml:space="preserve"> </v>
      </c>
      <c r="H16" s="283" t="str">
        <f>IF('Eff Conc.'!H16="", " ", 'Eff Conc.'!$D16*'Eff Conc.'!H16*3.78)</f>
        <v xml:space="preserve"> </v>
      </c>
      <c r="I16" s="283" t="str">
        <f>IF('Eff Conc.'!I16="", " ", 'Eff Conc.'!$D16*'Eff Conc.'!I16*3.78)</f>
        <v xml:space="preserve"> </v>
      </c>
      <c r="J16" s="283" t="str">
        <f>IF('Eff Conc.'!J16="", " ", 'Eff Conc.'!$D16*'Eff Conc.'!J16*3.78)</f>
        <v xml:space="preserve"> </v>
      </c>
      <c r="K16" s="283" t="str">
        <f>IF('Eff Conc.'!K16="", " ", 'Eff Conc.'!$D16*'Eff Conc.'!K16*3.78)</f>
        <v xml:space="preserve"> </v>
      </c>
      <c r="L16" s="283" t="str">
        <f>IF('Eff Conc.'!L16="", " ", 'Eff Conc.'!$D16*'Eff Conc.'!L16*3.78)</f>
        <v xml:space="preserve"> </v>
      </c>
      <c r="M16" s="283" t="str">
        <f>IF('Eff Conc.'!M16="", " ", 'Eff Conc.'!$D16*'Eff Conc.'!M16*3.78)</f>
        <v xml:space="preserve"> </v>
      </c>
      <c r="N16" s="283" t="str">
        <f>IF('Eff Conc.'!N16="", " ", 'Eff Conc.'!$D16*'Eff Conc.'!N16*3.78)</f>
        <v xml:space="preserve"> </v>
      </c>
      <c r="O16" s="283" t="str">
        <f>IF('Eff Conc.'!O16="", " ", 'Eff Conc.'!$D16*'Eff Conc.'!O16*3.78)</f>
        <v xml:space="preserve"> </v>
      </c>
      <c r="P16" s="283" t="str">
        <f>IF('Eff Conc.'!P16="", " ", 'Eff Conc.'!$E16*'Eff Conc.'!P16*3.78)</f>
        <v xml:space="preserve"> </v>
      </c>
      <c r="Q16" s="300" t="str">
        <f>IF('Eff Conc.'!U16="", " ", 'Eff Conc.'!$D16*'Eff Conc.'!U16*3.78)</f>
        <v xml:space="preserve"> </v>
      </c>
    </row>
    <row r="17" spans="1:17" x14ac:dyDescent="0.25">
      <c r="A17" s="299">
        <f>'Eff Conc.'!A17</f>
        <v>0</v>
      </c>
      <c r="B17" s="88">
        <f>'Eff Conc.'!B17</f>
        <v>0</v>
      </c>
      <c r="C17" s="130">
        <f>'Eff Conc.'!C17</f>
        <v>0</v>
      </c>
      <c r="D17" s="248">
        <f>'Eff Conc.'!D17</f>
        <v>0</v>
      </c>
      <c r="E17" s="248">
        <f>'Eff Conc.'!E17</f>
        <v>0</v>
      </c>
      <c r="F17" s="283" t="str">
        <f>IF(OR('Eff Conc.'!F17=0,'Eff Conc.'!F17=""), " ", 'Eff Conc.'!$D17*'Eff Conc.'!F17*3.78)</f>
        <v xml:space="preserve"> </v>
      </c>
      <c r="G17" s="283" t="str">
        <f>IF(OR('Eff Conc.'!G17=0,'Eff Conc.'!G17=""), " ", 'Eff Conc.'!$D17*'Eff Conc.'!G17*3.78)</f>
        <v xml:space="preserve"> </v>
      </c>
      <c r="H17" s="283" t="str">
        <f>IF('Eff Conc.'!H17="", " ", 'Eff Conc.'!$D17*'Eff Conc.'!H17*3.78)</f>
        <v xml:space="preserve"> </v>
      </c>
      <c r="I17" s="283" t="str">
        <f>IF('Eff Conc.'!I17="", " ", 'Eff Conc.'!$D17*'Eff Conc.'!I17*3.78)</f>
        <v xml:space="preserve"> </v>
      </c>
      <c r="J17" s="283" t="str">
        <f>IF('Eff Conc.'!J17="", " ", 'Eff Conc.'!$D17*'Eff Conc.'!J17*3.78)</f>
        <v xml:space="preserve"> </v>
      </c>
      <c r="K17" s="283" t="str">
        <f>IF('Eff Conc.'!K17="", " ", 'Eff Conc.'!$D17*'Eff Conc.'!K17*3.78)</f>
        <v xml:space="preserve"> </v>
      </c>
      <c r="L17" s="283" t="str">
        <f>IF('Eff Conc.'!L17="", " ", 'Eff Conc.'!$D17*'Eff Conc.'!L17*3.78)</f>
        <v xml:space="preserve"> </v>
      </c>
      <c r="M17" s="283" t="str">
        <f>IF('Eff Conc.'!M17="", " ", 'Eff Conc.'!$D17*'Eff Conc.'!M17*3.78)</f>
        <v xml:space="preserve"> </v>
      </c>
      <c r="N17" s="283" t="str">
        <f>IF('Eff Conc.'!N17="", " ", 'Eff Conc.'!$D17*'Eff Conc.'!N17*3.78)</f>
        <v xml:space="preserve"> </v>
      </c>
      <c r="O17" s="283" t="str">
        <f>IF('Eff Conc.'!O17="", " ", 'Eff Conc.'!$D17*'Eff Conc.'!O17*3.78)</f>
        <v xml:space="preserve"> </v>
      </c>
      <c r="P17" s="283" t="str">
        <f>IF('Eff Conc.'!P17="", " ", 'Eff Conc.'!$E17*'Eff Conc.'!P17*3.78)</f>
        <v xml:space="preserve"> </v>
      </c>
      <c r="Q17" s="300" t="str">
        <f>IF('Eff Conc.'!U17="", " ", 'Eff Conc.'!$D17*'Eff Conc.'!U17*3.78)</f>
        <v xml:space="preserve"> </v>
      </c>
    </row>
    <row r="18" spans="1:17" x14ac:dyDescent="0.25">
      <c r="A18" s="299">
        <f>'Eff Conc.'!A18</f>
        <v>0</v>
      </c>
      <c r="B18" s="88">
        <f>'Eff Conc.'!B18</f>
        <v>0</v>
      </c>
      <c r="C18" s="130">
        <f>'Eff Conc.'!C18</f>
        <v>0</v>
      </c>
      <c r="D18" s="248">
        <f>'Eff Conc.'!D18</f>
        <v>0</v>
      </c>
      <c r="E18" s="248">
        <f>'Eff Conc.'!E18</f>
        <v>0</v>
      </c>
      <c r="F18" s="283" t="str">
        <f>IF(OR('Eff Conc.'!F18=0,'Eff Conc.'!F18=""), " ", 'Eff Conc.'!$D18*'Eff Conc.'!F18*3.78)</f>
        <v xml:space="preserve"> </v>
      </c>
      <c r="G18" s="283" t="str">
        <f>IF(OR('Eff Conc.'!G18=0,'Eff Conc.'!G18=""), " ", 'Eff Conc.'!$D18*'Eff Conc.'!G18*3.78)</f>
        <v xml:space="preserve"> </v>
      </c>
      <c r="H18" s="283" t="str">
        <f>IF('Eff Conc.'!H18="", " ", 'Eff Conc.'!$D18*'Eff Conc.'!H18*3.78)</f>
        <v xml:space="preserve"> </v>
      </c>
      <c r="I18" s="283" t="str">
        <f>IF('Eff Conc.'!I18="", " ", 'Eff Conc.'!$D18*'Eff Conc.'!I18*3.78)</f>
        <v xml:space="preserve"> </v>
      </c>
      <c r="J18" s="283" t="str">
        <f>IF('Eff Conc.'!J18="", " ", 'Eff Conc.'!$D18*'Eff Conc.'!J18*3.78)</f>
        <v xml:space="preserve"> </v>
      </c>
      <c r="K18" s="283" t="str">
        <f>IF('Eff Conc.'!K18="", " ", 'Eff Conc.'!$D18*'Eff Conc.'!K18*3.78)</f>
        <v xml:space="preserve"> </v>
      </c>
      <c r="L18" s="283" t="str">
        <f>IF('Eff Conc.'!L18="", " ", 'Eff Conc.'!$D18*'Eff Conc.'!L18*3.78)</f>
        <v xml:space="preserve"> </v>
      </c>
      <c r="M18" s="283" t="str">
        <f>IF('Eff Conc.'!M18="", " ", 'Eff Conc.'!$D18*'Eff Conc.'!M18*3.78)</f>
        <v xml:space="preserve"> </v>
      </c>
      <c r="N18" s="283" t="str">
        <f>IF('Eff Conc.'!N18="", " ", 'Eff Conc.'!$D18*'Eff Conc.'!N18*3.78)</f>
        <v xml:space="preserve"> </v>
      </c>
      <c r="O18" s="283" t="str">
        <f>IF('Eff Conc.'!O18="", " ", 'Eff Conc.'!$D18*'Eff Conc.'!O18*3.78)</f>
        <v xml:space="preserve"> </v>
      </c>
      <c r="P18" s="283" t="str">
        <f>IF('Eff Conc.'!P18="", " ", 'Eff Conc.'!$E18*'Eff Conc.'!P18*3.78)</f>
        <v xml:space="preserve"> </v>
      </c>
      <c r="Q18" s="300" t="str">
        <f>IF('Eff Conc.'!U18="", " ", 'Eff Conc.'!$D18*'Eff Conc.'!U18*3.78)</f>
        <v xml:space="preserve"> 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19" priority="4" operator="containsText" text="Y">
      <formula>NOT(ISERROR(SEARCH("Y",C7)))</formula>
    </cfRule>
  </conditionalFormatting>
  <conditionalFormatting sqref="A7:Q66">
    <cfRule type="containsBlanks" dxfId="418" priority="6">
      <formula>LEN(TRIM(A7))=0</formula>
    </cfRule>
  </conditionalFormatting>
  <conditionalFormatting sqref="F7:Q66">
    <cfRule type="cellIs" dxfId="417" priority="1" operator="equal">
      <formula>0</formula>
    </cfRule>
    <cfRule type="containsErrors" dxfId="41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12" sqref="R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0.01</v>
      </c>
      <c r="H7" s="148">
        <v>0.1</v>
      </c>
      <c r="I7" s="244">
        <v>0.04</v>
      </c>
      <c r="J7" s="245">
        <v>0.1</v>
      </c>
      <c r="K7" s="147">
        <v>0.15</v>
      </c>
      <c r="L7" s="148">
        <v>0.2</v>
      </c>
      <c r="M7" s="244">
        <v>0.15</v>
      </c>
      <c r="N7" s="245">
        <v>0.2</v>
      </c>
      <c r="O7" s="69"/>
      <c r="P7" s="148"/>
      <c r="Q7" s="149">
        <v>0.01</v>
      </c>
      <c r="R7" s="150">
        <v>0.1</v>
      </c>
    </row>
    <row r="8" spans="1:19" x14ac:dyDescent="0.25">
      <c r="A8" s="158" t="str">
        <f>' Inf Conc'!A8</f>
        <v>Dry 2012</v>
      </c>
      <c r="B8" s="157">
        <f>'Inf Load'!B8</f>
        <v>41135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0.01</v>
      </c>
      <c r="H8" s="148">
        <v>0.1</v>
      </c>
      <c r="I8" s="244">
        <v>0.04</v>
      </c>
      <c r="J8" s="245">
        <v>0.1</v>
      </c>
      <c r="K8" s="147">
        <v>0.38</v>
      </c>
      <c r="L8" s="148">
        <v>0.5</v>
      </c>
      <c r="M8" s="244">
        <v>0.15</v>
      </c>
      <c r="N8" s="245">
        <v>0.2</v>
      </c>
      <c r="O8" s="69"/>
      <c r="P8" s="148"/>
      <c r="Q8" s="149">
        <v>0.01</v>
      </c>
      <c r="R8" s="150">
        <v>0.1</v>
      </c>
    </row>
    <row r="9" spans="1:19" x14ac:dyDescent="0.25">
      <c r="A9" s="158" t="str">
        <f>' Inf Conc'!A9</f>
        <v>Dry 2012</v>
      </c>
      <c r="B9" s="157">
        <f>'Inf Load'!B9</f>
        <v>41164</v>
      </c>
      <c r="C9" s="147">
        <v>7.0000000000000007E-2</v>
      </c>
      <c r="D9" s="148">
        <v>0.1</v>
      </c>
      <c r="E9" s="244">
        <v>0.01</v>
      </c>
      <c r="F9" s="245">
        <v>0.1</v>
      </c>
      <c r="G9" s="147">
        <v>0.01</v>
      </c>
      <c r="H9" s="148">
        <v>0.1</v>
      </c>
      <c r="I9" s="244">
        <v>0.04</v>
      </c>
      <c r="J9" s="245">
        <v>0.1</v>
      </c>
      <c r="K9" s="147">
        <v>7.4999999999999997E-2</v>
      </c>
      <c r="L9" s="148">
        <v>0.1</v>
      </c>
      <c r="M9" s="244">
        <v>0.15</v>
      </c>
      <c r="N9" s="245">
        <v>0.2</v>
      </c>
      <c r="O9" s="69"/>
      <c r="P9" s="148"/>
      <c r="Q9" s="149">
        <v>0.01</v>
      </c>
      <c r="R9" s="150">
        <v>0.1</v>
      </c>
    </row>
    <row r="10" spans="1:19" x14ac:dyDescent="0.25">
      <c r="A10" s="158" t="str">
        <f>' Inf Conc'!A10</f>
        <v>Wet 2012/13</v>
      </c>
      <c r="B10" s="157">
        <f>'Inf Load'!B10</f>
        <v>41254</v>
      </c>
      <c r="C10" s="147">
        <v>7.0000000000000007E-2</v>
      </c>
      <c r="D10" s="148">
        <v>0.1</v>
      </c>
      <c r="E10" s="244">
        <v>0.01</v>
      </c>
      <c r="F10" s="245">
        <v>0.1</v>
      </c>
      <c r="G10" s="147">
        <v>0.01</v>
      </c>
      <c r="H10" s="148">
        <v>0.1</v>
      </c>
      <c r="I10" s="244">
        <v>0.04</v>
      </c>
      <c r="J10" s="245">
        <v>0.1</v>
      </c>
      <c r="K10" s="147">
        <v>7.0000000000000001E-3</v>
      </c>
      <c r="L10" s="148">
        <v>0.01</v>
      </c>
      <c r="M10" s="244">
        <v>0.6</v>
      </c>
      <c r="N10" s="245">
        <v>1</v>
      </c>
      <c r="O10" s="69"/>
      <c r="P10" s="148"/>
      <c r="Q10" s="149">
        <v>0.01</v>
      </c>
      <c r="R10" s="150">
        <v>0.1</v>
      </c>
    </row>
    <row r="11" spans="1:19" x14ac:dyDescent="0.25">
      <c r="A11" s="158" t="str">
        <f>' Inf Conc'!A11</f>
        <v>Wet 2012/13</v>
      </c>
      <c r="B11" s="157">
        <f>'Inf Load'!B11</f>
        <v>41296</v>
      </c>
      <c r="C11" s="147">
        <v>7.0000000000000007E-2</v>
      </c>
      <c r="D11" s="148">
        <v>0.1</v>
      </c>
      <c r="E11" s="244">
        <v>0.01</v>
      </c>
      <c r="F11" s="245">
        <v>0.1</v>
      </c>
      <c r="G11" s="147">
        <v>0.01</v>
      </c>
      <c r="H11" s="148">
        <v>0.1</v>
      </c>
      <c r="I11" s="244">
        <v>0.04</v>
      </c>
      <c r="J11" s="245">
        <v>0.1</v>
      </c>
      <c r="K11" s="147">
        <v>7.4999999999999997E-2</v>
      </c>
      <c r="L11" s="148">
        <v>0.1</v>
      </c>
      <c r="M11" s="244">
        <v>0.6</v>
      </c>
      <c r="N11" s="245">
        <v>0.1</v>
      </c>
      <c r="O11" s="69"/>
      <c r="P11" s="148"/>
      <c r="Q11" s="149">
        <v>0.01</v>
      </c>
      <c r="R11" s="150">
        <v>0.1</v>
      </c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C19:R26 D7:R26">
    <cfRule type="expression" dxfId="415" priority="156">
      <formula>ISTEXT(C7)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AB26" sqref="AB26:AB27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Pinole-Hercules WPCP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Kimberly Odom, Environmental Analyst, 510-741-3858, kodom@ci.pinole.ca.us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5" t="s">
        <v>4</v>
      </c>
      <c r="D5" s="354"/>
      <c r="E5" s="355" t="s">
        <v>5</v>
      </c>
      <c r="F5" s="354"/>
      <c r="G5" s="355" t="s">
        <v>1</v>
      </c>
      <c r="H5" s="354"/>
      <c r="I5" s="355" t="s">
        <v>2</v>
      </c>
      <c r="J5" s="354"/>
      <c r="K5" s="355" t="s">
        <v>3</v>
      </c>
      <c r="L5" s="354"/>
      <c r="M5" s="355" t="s">
        <v>7</v>
      </c>
      <c r="N5" s="354"/>
      <c r="O5" s="355" t="s">
        <v>8</v>
      </c>
      <c r="P5" s="354"/>
      <c r="Q5" s="355" t="s">
        <v>23</v>
      </c>
      <c r="R5" s="354"/>
      <c r="S5" s="353" t="s">
        <v>17</v>
      </c>
      <c r="T5" s="354"/>
      <c r="U5" s="353" t="s">
        <v>9</v>
      </c>
      <c r="V5" s="354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0.01</v>
      </c>
      <c r="J7" s="145">
        <v>0.1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0.06</v>
      </c>
      <c r="T7" s="143">
        <v>0.1</v>
      </c>
      <c r="U7" s="68"/>
      <c r="V7" s="143"/>
      <c r="W7" s="136"/>
    </row>
    <row r="8" spans="1:23" s="46" customFormat="1" ht="15.75" thickBot="1" x14ac:dyDescent="0.3">
      <c r="A8" s="220" t="str">
        <f>'Eff Conc.'!A8</f>
        <v>Q3 2012</v>
      </c>
      <c r="B8" s="221">
        <f>'Eff Conc.'!B8</f>
        <v>41135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0.01</v>
      </c>
      <c r="J8" s="150">
        <v>0.1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/>
      <c r="V8" s="148"/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41164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2">
        <v>0.01</v>
      </c>
      <c r="H9" s="143">
        <v>0.1</v>
      </c>
      <c r="I9" s="149">
        <v>0.01</v>
      </c>
      <c r="J9" s="151">
        <v>0.1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8">
        <v>0.1</v>
      </c>
      <c r="S9" s="241">
        <v>0.15</v>
      </c>
      <c r="T9" s="148">
        <v>0.2</v>
      </c>
      <c r="U9" s="69"/>
      <c r="V9" s="148"/>
      <c r="W9" s="136"/>
    </row>
    <row r="10" spans="1:23" s="46" customFormat="1" ht="15.75" thickBot="1" x14ac:dyDescent="0.3">
      <c r="A10" s="220" t="str">
        <f>'Eff Conc.'!A10</f>
        <v>Q4 2012</v>
      </c>
      <c r="B10" s="221">
        <f>'Eff Conc.'!B10</f>
        <v>41200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0.01</v>
      </c>
      <c r="H10" s="148">
        <v>0.1</v>
      </c>
      <c r="I10" s="149">
        <v>0.01</v>
      </c>
      <c r="J10" s="151">
        <v>0.1</v>
      </c>
      <c r="K10" s="147">
        <v>0.04</v>
      </c>
      <c r="L10" s="148">
        <v>0.1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/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41228</v>
      </c>
      <c r="C11" s="147">
        <v>7.0000000000000007E-2</v>
      </c>
      <c r="D11" s="148">
        <v>0.1</v>
      </c>
      <c r="E11" s="149">
        <v>0.14000000000000001</v>
      </c>
      <c r="F11" s="150">
        <v>0.2</v>
      </c>
      <c r="G11" s="142">
        <v>0.01</v>
      </c>
      <c r="H11" s="143">
        <v>0.1</v>
      </c>
      <c r="I11" s="149">
        <v>0.01</v>
      </c>
      <c r="J11" s="151">
        <v>0.1</v>
      </c>
      <c r="K11" s="147">
        <v>0.04</v>
      </c>
      <c r="L11" s="148">
        <v>0.1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0.06</v>
      </c>
      <c r="T11" s="148">
        <v>0.1</v>
      </c>
      <c r="U11" s="69"/>
      <c r="V11" s="148"/>
      <c r="W11" s="136"/>
    </row>
    <row r="12" spans="1:23" s="46" customFormat="1" ht="15.75" thickBot="1" x14ac:dyDescent="0.3">
      <c r="A12" s="220" t="str">
        <f>'Eff Conc.'!A12</f>
        <v>Q4 2012</v>
      </c>
      <c r="B12" s="221">
        <f>'Eff Conc.'!B12</f>
        <v>41254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0.01</v>
      </c>
      <c r="H12" s="148">
        <v>0.1</v>
      </c>
      <c r="I12" s="149">
        <v>0.01</v>
      </c>
      <c r="J12" s="151">
        <v>0.1</v>
      </c>
      <c r="K12" s="147">
        <v>0.04</v>
      </c>
      <c r="L12" s="148">
        <v>0.1</v>
      </c>
      <c r="M12" s="149"/>
      <c r="N12" s="151"/>
      <c r="O12" s="147">
        <v>7.0000000000000001E-3</v>
      </c>
      <c r="P12" s="148">
        <v>0.01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/>
      <c r="V12" s="148"/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2">
        <v>0.01</v>
      </c>
      <c r="H13" s="143">
        <v>0.1</v>
      </c>
      <c r="I13" s="149">
        <v>0.01</v>
      </c>
      <c r="J13" s="151">
        <v>0.1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150">
        <v>0.05</v>
      </c>
      <c r="S13" s="241">
        <v>0.06</v>
      </c>
      <c r="T13" s="148">
        <v>0.1</v>
      </c>
      <c r="U13" s="69"/>
      <c r="V13" s="148"/>
      <c r="W13" s="136"/>
    </row>
    <row r="14" spans="1:23" s="46" customFormat="1" ht="15.75" thickBot="1" x14ac:dyDescent="0.3">
      <c r="A14" s="220" t="str">
        <f>'Eff Conc.'!A14</f>
        <v>Q1 2013</v>
      </c>
      <c r="B14" s="221">
        <f>'Eff Conc.'!B14</f>
        <v>41326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0.01</v>
      </c>
      <c r="H14" s="148">
        <v>0.1</v>
      </c>
      <c r="I14" s="149">
        <v>0.01</v>
      </c>
      <c r="J14" s="151">
        <v>0.1</v>
      </c>
      <c r="K14" s="147">
        <v>0.04</v>
      </c>
      <c r="L14" s="148">
        <v>0.1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/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41354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0.01</v>
      </c>
      <c r="H15" s="143">
        <v>0.1</v>
      </c>
      <c r="I15" s="144">
        <v>0.01</v>
      </c>
      <c r="J15" s="145">
        <v>0.1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/>
      <c r="W15" s="136"/>
    </row>
    <row r="16" spans="1:23" s="46" customFormat="1" x14ac:dyDescent="0.25">
      <c r="A16" s="220">
        <f>'Eff Conc.'!A16</f>
        <v>0</v>
      </c>
      <c r="B16" s="221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8"/>
      <c r="S16" s="241"/>
      <c r="T16" s="148"/>
      <c r="U16" s="147"/>
      <c r="V16" s="148"/>
      <c r="W16" s="136"/>
    </row>
    <row r="17" spans="1:23" s="46" customFormat="1" x14ac:dyDescent="0.25">
      <c r="A17" s="220">
        <f>'Eff Conc.'!A17</f>
        <v>0</v>
      </c>
      <c r="B17" s="221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8"/>
      <c r="S17" s="241"/>
      <c r="T17" s="148"/>
      <c r="U17" s="147"/>
      <c r="V17" s="148"/>
      <c r="W17" s="136"/>
    </row>
    <row r="18" spans="1:23" s="46" customFormat="1" x14ac:dyDescent="0.25">
      <c r="A18" s="220">
        <f>'Eff Conc.'!A18</f>
        <v>0</v>
      </c>
      <c r="B18" s="221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8"/>
      <c r="S18" s="241"/>
      <c r="T18" s="148"/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14" priority="780">
      <formula>ISTEXT(F7)</formula>
    </cfRule>
  </conditionalFormatting>
  <conditionalFormatting sqref="G7">
    <cfRule type="expression" dxfId="413" priority="779">
      <formula>ISTEXT(G7)</formula>
    </cfRule>
  </conditionalFormatting>
  <conditionalFormatting sqref="H7">
    <cfRule type="expression" dxfId="412" priority="778">
      <formula>ISTEXT(H7)</formula>
    </cfRule>
  </conditionalFormatting>
  <conditionalFormatting sqref="I7">
    <cfRule type="expression" dxfId="411" priority="777">
      <formula>ISTEXT(I7)</formula>
    </cfRule>
  </conditionalFormatting>
  <conditionalFormatting sqref="J7">
    <cfRule type="expression" dxfId="410" priority="776">
      <formula>ISTEXT(J7)</formula>
    </cfRule>
  </conditionalFormatting>
  <conditionalFormatting sqref="K7">
    <cfRule type="expression" dxfId="409" priority="775">
      <formula>ISTEXT(K7)</formula>
    </cfRule>
  </conditionalFormatting>
  <conditionalFormatting sqref="L7">
    <cfRule type="expression" dxfId="408" priority="774">
      <formula>ISTEXT(L7)</formula>
    </cfRule>
  </conditionalFormatting>
  <conditionalFormatting sqref="U7">
    <cfRule type="expression" dxfId="407" priority="767">
      <formula>ISTEXT(U7)</formula>
    </cfRule>
  </conditionalFormatting>
  <conditionalFormatting sqref="V7">
    <cfRule type="expression" dxfId="406" priority="766">
      <formula>ISTEXT(V7)</formula>
    </cfRule>
  </conditionalFormatting>
  <conditionalFormatting sqref="F8">
    <cfRule type="expression" dxfId="405" priority="759">
      <formula>ISTEXT(F8)</formula>
    </cfRule>
  </conditionalFormatting>
  <conditionalFormatting sqref="G8">
    <cfRule type="expression" dxfId="404" priority="758">
      <formula>ISTEXT(G8)</formula>
    </cfRule>
  </conditionalFormatting>
  <conditionalFormatting sqref="H8">
    <cfRule type="expression" dxfId="403" priority="757">
      <formula>ISTEXT(H8)</formula>
    </cfRule>
  </conditionalFormatting>
  <conditionalFormatting sqref="I8">
    <cfRule type="expression" dxfId="402" priority="756">
      <formula>ISTEXT(I8)</formula>
    </cfRule>
  </conditionalFormatting>
  <conditionalFormatting sqref="J8">
    <cfRule type="expression" dxfId="401" priority="755">
      <formula>ISTEXT(J8)</formula>
    </cfRule>
  </conditionalFormatting>
  <conditionalFormatting sqref="K8">
    <cfRule type="expression" dxfId="400" priority="754">
      <formula>ISTEXT(K8)</formula>
    </cfRule>
  </conditionalFormatting>
  <conditionalFormatting sqref="L8">
    <cfRule type="expression" dxfId="399" priority="753">
      <formula>ISTEXT(L8)</formula>
    </cfRule>
  </conditionalFormatting>
  <conditionalFormatting sqref="U8">
    <cfRule type="expression" dxfId="398" priority="746">
      <formula>ISTEXT(U8)</formula>
    </cfRule>
  </conditionalFormatting>
  <conditionalFormatting sqref="V8">
    <cfRule type="expression" dxfId="397" priority="745">
      <formula>ISTEXT(V8)</formula>
    </cfRule>
  </conditionalFormatting>
  <conditionalFormatting sqref="F9">
    <cfRule type="expression" dxfId="396" priority="738">
      <formula>ISTEXT(F9)</formula>
    </cfRule>
  </conditionalFormatting>
  <conditionalFormatting sqref="G9">
    <cfRule type="expression" dxfId="395" priority="737">
      <formula>ISTEXT(G9)</formula>
    </cfRule>
  </conditionalFormatting>
  <conditionalFormatting sqref="H9">
    <cfRule type="expression" dxfId="394" priority="736">
      <formula>ISTEXT(H9)</formula>
    </cfRule>
  </conditionalFormatting>
  <conditionalFormatting sqref="I9">
    <cfRule type="expression" dxfId="393" priority="735">
      <formula>ISTEXT(I9)</formula>
    </cfRule>
  </conditionalFormatting>
  <conditionalFormatting sqref="J9">
    <cfRule type="expression" dxfId="392" priority="734">
      <formula>ISTEXT(J9)</formula>
    </cfRule>
  </conditionalFormatting>
  <conditionalFormatting sqref="K9">
    <cfRule type="expression" dxfId="391" priority="733">
      <formula>ISTEXT(K9)</formula>
    </cfRule>
  </conditionalFormatting>
  <conditionalFormatting sqref="L9">
    <cfRule type="expression" dxfId="390" priority="732">
      <formula>ISTEXT(L9)</formula>
    </cfRule>
  </conditionalFormatting>
  <conditionalFormatting sqref="U9">
    <cfRule type="expression" dxfId="389" priority="725">
      <formula>ISTEXT(U9)</formula>
    </cfRule>
  </conditionalFormatting>
  <conditionalFormatting sqref="V9">
    <cfRule type="expression" dxfId="388" priority="724">
      <formula>ISTEXT(V9)</formula>
    </cfRule>
  </conditionalFormatting>
  <conditionalFormatting sqref="F10">
    <cfRule type="expression" dxfId="387" priority="591">
      <formula>ISTEXT(F10)</formula>
    </cfRule>
  </conditionalFormatting>
  <conditionalFormatting sqref="G10">
    <cfRule type="expression" dxfId="386" priority="590">
      <formula>ISTEXT(G10)</formula>
    </cfRule>
  </conditionalFormatting>
  <conditionalFormatting sqref="H10">
    <cfRule type="expression" dxfId="385" priority="589">
      <formula>ISTEXT(H10)</formula>
    </cfRule>
  </conditionalFormatting>
  <conditionalFormatting sqref="I10">
    <cfRule type="expression" dxfId="384" priority="588">
      <formula>ISTEXT(I10)</formula>
    </cfRule>
  </conditionalFormatting>
  <conditionalFormatting sqref="J10">
    <cfRule type="expression" dxfId="383" priority="587">
      <formula>ISTEXT(J10)</formula>
    </cfRule>
  </conditionalFormatting>
  <conditionalFormatting sqref="K10">
    <cfRule type="expression" dxfId="382" priority="586">
      <formula>ISTEXT(K10)</formula>
    </cfRule>
  </conditionalFormatting>
  <conditionalFormatting sqref="L10">
    <cfRule type="expression" dxfId="381" priority="585">
      <formula>ISTEXT(L10)</formula>
    </cfRule>
  </conditionalFormatting>
  <conditionalFormatting sqref="U10">
    <cfRule type="expression" dxfId="380" priority="578">
      <formula>ISTEXT(U10)</formula>
    </cfRule>
  </conditionalFormatting>
  <conditionalFormatting sqref="V10">
    <cfRule type="expression" dxfId="379" priority="577">
      <formula>ISTEXT(V10)</formula>
    </cfRule>
  </conditionalFormatting>
  <conditionalFormatting sqref="F11">
    <cfRule type="expression" dxfId="378" priority="570">
      <formula>ISTEXT(F11)</formula>
    </cfRule>
  </conditionalFormatting>
  <conditionalFormatting sqref="G11">
    <cfRule type="expression" dxfId="377" priority="569">
      <formula>ISTEXT(G11)</formula>
    </cfRule>
  </conditionalFormatting>
  <conditionalFormatting sqref="H11">
    <cfRule type="expression" dxfId="376" priority="568">
      <formula>ISTEXT(H11)</formula>
    </cfRule>
  </conditionalFormatting>
  <conditionalFormatting sqref="I11">
    <cfRule type="expression" dxfId="375" priority="567">
      <formula>ISTEXT(I11)</formula>
    </cfRule>
  </conditionalFormatting>
  <conditionalFormatting sqref="J11">
    <cfRule type="expression" dxfId="374" priority="566">
      <formula>ISTEXT(J11)</formula>
    </cfRule>
  </conditionalFormatting>
  <conditionalFormatting sqref="K11">
    <cfRule type="expression" dxfId="373" priority="565">
      <formula>ISTEXT(K11)</formula>
    </cfRule>
  </conditionalFormatting>
  <conditionalFormatting sqref="L11">
    <cfRule type="expression" dxfId="372" priority="564">
      <formula>ISTEXT(L11)</formula>
    </cfRule>
  </conditionalFormatting>
  <conditionalFormatting sqref="U11">
    <cfRule type="expression" dxfId="371" priority="557">
      <formula>ISTEXT(U11)</formula>
    </cfRule>
  </conditionalFormatting>
  <conditionalFormatting sqref="V11">
    <cfRule type="expression" dxfId="370" priority="556">
      <formula>ISTEXT(V11)</formula>
    </cfRule>
  </conditionalFormatting>
  <conditionalFormatting sqref="U12:V12 F12:N12">
    <cfRule type="expression" dxfId="369" priority="553">
      <formula>ISTEXT(F12)</formula>
    </cfRule>
  </conditionalFormatting>
  <conditionalFormatting sqref="F13">
    <cfRule type="expression" dxfId="368" priority="549">
      <formula>ISTEXT(F13)</formula>
    </cfRule>
  </conditionalFormatting>
  <conditionalFormatting sqref="G13">
    <cfRule type="expression" dxfId="367" priority="548">
      <formula>ISTEXT(G13)</formula>
    </cfRule>
  </conditionalFormatting>
  <conditionalFormatting sqref="H13">
    <cfRule type="expression" dxfId="366" priority="547">
      <formula>ISTEXT(H13)</formula>
    </cfRule>
  </conditionalFormatting>
  <conditionalFormatting sqref="I13">
    <cfRule type="expression" dxfId="365" priority="546">
      <formula>ISTEXT(I13)</formula>
    </cfRule>
  </conditionalFormatting>
  <conditionalFormatting sqref="J13">
    <cfRule type="expression" dxfId="364" priority="545">
      <formula>ISTEXT(J13)</formula>
    </cfRule>
  </conditionalFormatting>
  <conditionalFormatting sqref="K13">
    <cfRule type="expression" dxfId="363" priority="544">
      <formula>ISTEXT(K13)</formula>
    </cfRule>
  </conditionalFormatting>
  <conditionalFormatting sqref="L13">
    <cfRule type="expression" dxfId="362" priority="543">
      <formula>ISTEXT(L13)</formula>
    </cfRule>
  </conditionalFormatting>
  <conditionalFormatting sqref="U13">
    <cfRule type="expression" dxfId="361" priority="536">
      <formula>ISTEXT(U13)</formula>
    </cfRule>
  </conditionalFormatting>
  <conditionalFormatting sqref="V13">
    <cfRule type="expression" dxfId="360" priority="535">
      <formula>ISTEXT(V13)</formula>
    </cfRule>
  </conditionalFormatting>
  <conditionalFormatting sqref="C14">
    <cfRule type="expression" dxfId="359" priority="531">
      <formula>ISTEXT(C14)</formula>
    </cfRule>
  </conditionalFormatting>
  <conditionalFormatting sqref="D14">
    <cfRule type="expression" dxfId="358" priority="530">
      <formula>ISTEXT(D14)</formula>
    </cfRule>
  </conditionalFormatting>
  <conditionalFormatting sqref="E14">
    <cfRule type="expression" dxfId="357" priority="529">
      <formula>ISTEXT(E14)</formula>
    </cfRule>
  </conditionalFormatting>
  <conditionalFormatting sqref="F14">
    <cfRule type="expression" dxfId="356" priority="528">
      <formula>ISTEXT(F14)</formula>
    </cfRule>
  </conditionalFormatting>
  <conditionalFormatting sqref="G14">
    <cfRule type="expression" dxfId="355" priority="527">
      <formula>ISTEXT(G14)</formula>
    </cfRule>
  </conditionalFormatting>
  <conditionalFormatting sqref="H14">
    <cfRule type="expression" dxfId="354" priority="526">
      <formula>ISTEXT(H14)</formula>
    </cfRule>
  </conditionalFormatting>
  <conditionalFormatting sqref="I14">
    <cfRule type="expression" dxfId="353" priority="525">
      <formula>ISTEXT(I14)</formula>
    </cfRule>
  </conditionalFormatting>
  <conditionalFormatting sqref="J14">
    <cfRule type="expression" dxfId="352" priority="524">
      <formula>ISTEXT(J14)</formula>
    </cfRule>
  </conditionalFormatting>
  <conditionalFormatting sqref="K14">
    <cfRule type="expression" dxfId="351" priority="523">
      <formula>ISTEXT(K14)</formula>
    </cfRule>
  </conditionalFormatting>
  <conditionalFormatting sqref="L14">
    <cfRule type="expression" dxfId="350" priority="522">
      <formula>ISTEXT(L14)</formula>
    </cfRule>
  </conditionalFormatting>
  <conditionalFormatting sqref="U14">
    <cfRule type="expression" dxfId="349" priority="515">
      <formula>ISTEXT(U14)</formula>
    </cfRule>
  </conditionalFormatting>
  <conditionalFormatting sqref="V14">
    <cfRule type="expression" dxfId="348" priority="514">
      <formula>ISTEXT(V14)</formula>
    </cfRule>
  </conditionalFormatting>
  <conditionalFormatting sqref="C15">
    <cfRule type="expression" dxfId="347" priority="513">
      <formula>ISTEXT(C15)</formula>
    </cfRule>
  </conditionalFormatting>
  <conditionalFormatting sqref="D15">
    <cfRule type="expression" dxfId="346" priority="512">
      <formula>ISTEXT(D15)</formula>
    </cfRule>
  </conditionalFormatting>
  <conditionalFormatting sqref="E15:N15 U15:V15">
    <cfRule type="expression" dxfId="345" priority="511">
      <formula>ISTEXT(E15)</formula>
    </cfRule>
  </conditionalFormatting>
  <conditionalFormatting sqref="C16">
    <cfRule type="expression" dxfId="344" priority="510">
      <formula>ISTEXT(C16)</formula>
    </cfRule>
  </conditionalFormatting>
  <conditionalFormatting sqref="D16">
    <cfRule type="expression" dxfId="343" priority="509">
      <formula>ISTEXT(D16)</formula>
    </cfRule>
  </conditionalFormatting>
  <conditionalFormatting sqref="E16">
    <cfRule type="expression" dxfId="342" priority="508">
      <formula>ISTEXT(E16)</formula>
    </cfRule>
  </conditionalFormatting>
  <conditionalFormatting sqref="F16">
    <cfRule type="expression" dxfId="341" priority="507">
      <formula>ISTEXT(F16)</formula>
    </cfRule>
  </conditionalFormatting>
  <conditionalFormatting sqref="G16">
    <cfRule type="expression" dxfId="340" priority="506">
      <formula>ISTEXT(G16)</formula>
    </cfRule>
  </conditionalFormatting>
  <conditionalFormatting sqref="H16">
    <cfRule type="expression" dxfId="339" priority="505">
      <formula>ISTEXT(H16)</formula>
    </cfRule>
  </conditionalFormatting>
  <conditionalFormatting sqref="I16">
    <cfRule type="expression" dxfId="338" priority="504">
      <formula>ISTEXT(I16)</formula>
    </cfRule>
  </conditionalFormatting>
  <conditionalFormatting sqref="J16">
    <cfRule type="expression" dxfId="337" priority="503">
      <formula>ISTEXT(J16)</formula>
    </cfRule>
  </conditionalFormatting>
  <conditionalFormatting sqref="K16">
    <cfRule type="expression" dxfId="336" priority="502">
      <formula>ISTEXT(K16)</formula>
    </cfRule>
  </conditionalFormatting>
  <conditionalFormatting sqref="L16">
    <cfRule type="expression" dxfId="335" priority="501">
      <formula>ISTEXT(L16)</formula>
    </cfRule>
  </conditionalFormatting>
  <conditionalFormatting sqref="U16">
    <cfRule type="expression" dxfId="334" priority="494">
      <formula>ISTEXT(U16)</formula>
    </cfRule>
  </conditionalFormatting>
  <conditionalFormatting sqref="V16">
    <cfRule type="expression" dxfId="333" priority="493">
      <formula>ISTEXT(V16)</formula>
    </cfRule>
  </conditionalFormatting>
  <conditionalFormatting sqref="C17">
    <cfRule type="expression" dxfId="332" priority="492">
      <formula>ISTEXT(C17)</formula>
    </cfRule>
  </conditionalFormatting>
  <conditionalFormatting sqref="D17">
    <cfRule type="expression" dxfId="331" priority="491">
      <formula>ISTEXT(D17)</formula>
    </cfRule>
  </conditionalFormatting>
  <conditionalFormatting sqref="E17:N17 U17:V17">
    <cfRule type="expression" dxfId="330" priority="490">
      <formula>ISTEXT(E17)</formula>
    </cfRule>
  </conditionalFormatting>
  <conditionalFormatting sqref="C18:C44">
    <cfRule type="expression" dxfId="329" priority="489">
      <formula>ISTEXT(C18)</formula>
    </cfRule>
  </conditionalFormatting>
  <conditionalFormatting sqref="D18:D44">
    <cfRule type="expression" dxfId="328" priority="488">
      <formula>ISTEXT(D18)</formula>
    </cfRule>
  </conditionalFormatting>
  <conditionalFormatting sqref="E18:E44">
    <cfRule type="expression" dxfId="327" priority="487">
      <formula>ISTEXT(E18)</formula>
    </cfRule>
  </conditionalFormatting>
  <conditionalFormatting sqref="F18:F44">
    <cfRule type="expression" dxfId="326" priority="486">
      <formula>ISTEXT(F18)</formula>
    </cfRule>
  </conditionalFormatting>
  <conditionalFormatting sqref="G18:G44">
    <cfRule type="expression" dxfId="325" priority="485">
      <formula>ISTEXT(G18)</formula>
    </cfRule>
  </conditionalFormatting>
  <conditionalFormatting sqref="H18:H44">
    <cfRule type="expression" dxfId="324" priority="484">
      <formula>ISTEXT(H18)</formula>
    </cfRule>
  </conditionalFormatting>
  <conditionalFormatting sqref="I18:I44">
    <cfRule type="expression" dxfId="323" priority="483">
      <formula>ISTEXT(I18)</formula>
    </cfRule>
  </conditionalFormatting>
  <conditionalFormatting sqref="J18:J44">
    <cfRule type="expression" dxfId="322" priority="482">
      <formula>ISTEXT(J18)</formula>
    </cfRule>
  </conditionalFormatting>
  <conditionalFormatting sqref="K18:K44">
    <cfRule type="expression" dxfId="321" priority="481">
      <formula>ISTEXT(K18)</formula>
    </cfRule>
  </conditionalFormatting>
  <conditionalFormatting sqref="L18:L44">
    <cfRule type="expression" dxfId="320" priority="480">
      <formula>ISTEXT(L18)</formula>
    </cfRule>
  </conditionalFormatting>
  <conditionalFormatting sqref="U18:U44">
    <cfRule type="expression" dxfId="319" priority="473">
      <formula>ISTEXT(U18)</formula>
    </cfRule>
  </conditionalFormatting>
  <conditionalFormatting sqref="V18:V44">
    <cfRule type="expression" dxfId="318" priority="472">
      <formula>ISTEXT(V18)</formula>
    </cfRule>
  </conditionalFormatting>
  <conditionalFormatting sqref="C45">
    <cfRule type="expression" dxfId="317" priority="471">
      <formula>ISTEXT(C45)</formula>
    </cfRule>
  </conditionalFormatting>
  <conditionalFormatting sqref="D45">
    <cfRule type="expression" dxfId="316" priority="470">
      <formula>ISTEXT(D45)</formula>
    </cfRule>
  </conditionalFormatting>
  <conditionalFormatting sqref="E45:N45 U45:V45">
    <cfRule type="expression" dxfId="315" priority="469">
      <formula>ISTEXT(E45)</formula>
    </cfRule>
  </conditionalFormatting>
  <conditionalFormatting sqref="C46">
    <cfRule type="expression" dxfId="314" priority="468">
      <formula>ISTEXT(C46)</formula>
    </cfRule>
  </conditionalFormatting>
  <conditionalFormatting sqref="D46">
    <cfRule type="expression" dxfId="313" priority="467">
      <formula>ISTEXT(D46)</formula>
    </cfRule>
  </conditionalFormatting>
  <conditionalFormatting sqref="E46">
    <cfRule type="expression" dxfId="312" priority="466">
      <formula>ISTEXT(E46)</formula>
    </cfRule>
  </conditionalFormatting>
  <conditionalFormatting sqref="F46">
    <cfRule type="expression" dxfId="311" priority="465">
      <formula>ISTEXT(F46)</formula>
    </cfRule>
  </conditionalFormatting>
  <conditionalFormatting sqref="G46">
    <cfRule type="expression" dxfId="310" priority="464">
      <formula>ISTEXT(G46)</formula>
    </cfRule>
  </conditionalFormatting>
  <conditionalFormatting sqref="H46">
    <cfRule type="expression" dxfId="309" priority="463">
      <formula>ISTEXT(H46)</formula>
    </cfRule>
  </conditionalFormatting>
  <conditionalFormatting sqref="I46">
    <cfRule type="expression" dxfId="308" priority="462">
      <formula>ISTEXT(I46)</formula>
    </cfRule>
  </conditionalFormatting>
  <conditionalFormatting sqref="J46">
    <cfRule type="expression" dxfId="307" priority="461">
      <formula>ISTEXT(J46)</formula>
    </cfRule>
  </conditionalFormatting>
  <conditionalFormatting sqref="K46">
    <cfRule type="expression" dxfId="306" priority="460">
      <formula>ISTEXT(K46)</formula>
    </cfRule>
  </conditionalFormatting>
  <conditionalFormatting sqref="L46">
    <cfRule type="expression" dxfId="305" priority="459">
      <formula>ISTEXT(L46)</formula>
    </cfRule>
  </conditionalFormatting>
  <conditionalFormatting sqref="U46">
    <cfRule type="expression" dxfId="304" priority="452">
      <formula>ISTEXT(U46)</formula>
    </cfRule>
  </conditionalFormatting>
  <conditionalFormatting sqref="V46">
    <cfRule type="expression" dxfId="303" priority="451">
      <formula>ISTEXT(V46)</formula>
    </cfRule>
  </conditionalFormatting>
  <conditionalFormatting sqref="C47">
    <cfRule type="expression" dxfId="302" priority="450">
      <formula>ISTEXT(C47)</formula>
    </cfRule>
  </conditionalFormatting>
  <conditionalFormatting sqref="D47">
    <cfRule type="expression" dxfId="301" priority="449">
      <formula>ISTEXT(D47)</formula>
    </cfRule>
  </conditionalFormatting>
  <conditionalFormatting sqref="E47:N47 U47:V47">
    <cfRule type="expression" dxfId="300" priority="448">
      <formula>ISTEXT(E47)</formula>
    </cfRule>
  </conditionalFormatting>
  <conditionalFormatting sqref="C48">
    <cfRule type="expression" dxfId="299" priority="447">
      <formula>ISTEXT(C48)</formula>
    </cfRule>
  </conditionalFormatting>
  <conditionalFormatting sqref="D48">
    <cfRule type="expression" dxfId="298" priority="446">
      <formula>ISTEXT(D48)</formula>
    </cfRule>
  </conditionalFormatting>
  <conditionalFormatting sqref="E48">
    <cfRule type="expression" dxfId="297" priority="445">
      <formula>ISTEXT(E48)</formula>
    </cfRule>
  </conditionalFormatting>
  <conditionalFormatting sqref="F48">
    <cfRule type="expression" dxfId="296" priority="444">
      <formula>ISTEXT(F48)</formula>
    </cfRule>
  </conditionalFormatting>
  <conditionalFormatting sqref="G48">
    <cfRule type="expression" dxfId="295" priority="443">
      <formula>ISTEXT(G48)</formula>
    </cfRule>
  </conditionalFormatting>
  <conditionalFormatting sqref="H48">
    <cfRule type="expression" dxfId="294" priority="442">
      <formula>ISTEXT(H48)</formula>
    </cfRule>
  </conditionalFormatting>
  <conditionalFormatting sqref="I48">
    <cfRule type="expression" dxfId="293" priority="441">
      <formula>ISTEXT(I48)</formula>
    </cfRule>
  </conditionalFormatting>
  <conditionalFormatting sqref="J48">
    <cfRule type="expression" dxfId="292" priority="440">
      <formula>ISTEXT(J48)</formula>
    </cfRule>
  </conditionalFormatting>
  <conditionalFormatting sqref="K48">
    <cfRule type="expression" dxfId="291" priority="439">
      <formula>ISTEXT(K48)</formula>
    </cfRule>
  </conditionalFormatting>
  <conditionalFormatting sqref="L48">
    <cfRule type="expression" dxfId="290" priority="438">
      <formula>ISTEXT(L48)</formula>
    </cfRule>
  </conditionalFormatting>
  <conditionalFormatting sqref="U48">
    <cfRule type="expression" dxfId="289" priority="431">
      <formula>ISTEXT(U48)</formula>
    </cfRule>
  </conditionalFormatting>
  <conditionalFormatting sqref="V48">
    <cfRule type="expression" dxfId="288" priority="430">
      <formula>ISTEXT(V48)</formula>
    </cfRule>
  </conditionalFormatting>
  <conditionalFormatting sqref="C49">
    <cfRule type="expression" dxfId="287" priority="429">
      <formula>ISTEXT(C49)</formula>
    </cfRule>
  </conditionalFormatting>
  <conditionalFormatting sqref="D49">
    <cfRule type="expression" dxfId="286" priority="428">
      <formula>ISTEXT(D49)</formula>
    </cfRule>
  </conditionalFormatting>
  <conditionalFormatting sqref="E49:N49 U49:V49">
    <cfRule type="expression" dxfId="285" priority="427">
      <formula>ISTEXT(E49)</formula>
    </cfRule>
  </conditionalFormatting>
  <conditionalFormatting sqref="C50">
    <cfRule type="expression" dxfId="284" priority="426">
      <formula>ISTEXT(C50)</formula>
    </cfRule>
  </conditionalFormatting>
  <conditionalFormatting sqref="D50">
    <cfRule type="expression" dxfId="283" priority="425">
      <formula>ISTEXT(D50)</formula>
    </cfRule>
  </conditionalFormatting>
  <conditionalFormatting sqref="E50">
    <cfRule type="expression" dxfId="282" priority="424">
      <formula>ISTEXT(E50)</formula>
    </cfRule>
  </conditionalFormatting>
  <conditionalFormatting sqref="F50">
    <cfRule type="expression" dxfId="281" priority="423">
      <formula>ISTEXT(F50)</formula>
    </cfRule>
  </conditionalFormatting>
  <conditionalFormatting sqref="G50">
    <cfRule type="expression" dxfId="280" priority="422">
      <formula>ISTEXT(G50)</formula>
    </cfRule>
  </conditionalFormatting>
  <conditionalFormatting sqref="H50">
    <cfRule type="expression" dxfId="279" priority="421">
      <formula>ISTEXT(H50)</formula>
    </cfRule>
  </conditionalFormatting>
  <conditionalFormatting sqref="I50">
    <cfRule type="expression" dxfId="278" priority="420">
      <formula>ISTEXT(I50)</formula>
    </cfRule>
  </conditionalFormatting>
  <conditionalFormatting sqref="J50">
    <cfRule type="expression" dxfId="277" priority="419">
      <formula>ISTEXT(J50)</formula>
    </cfRule>
  </conditionalFormatting>
  <conditionalFormatting sqref="K50">
    <cfRule type="expression" dxfId="276" priority="418">
      <formula>ISTEXT(K50)</formula>
    </cfRule>
  </conditionalFormatting>
  <conditionalFormatting sqref="L50">
    <cfRule type="expression" dxfId="275" priority="417">
      <formula>ISTEXT(L50)</formula>
    </cfRule>
  </conditionalFormatting>
  <conditionalFormatting sqref="U50">
    <cfRule type="expression" dxfId="274" priority="410">
      <formula>ISTEXT(U50)</formula>
    </cfRule>
  </conditionalFormatting>
  <conditionalFormatting sqref="V50">
    <cfRule type="expression" dxfId="273" priority="409">
      <formula>ISTEXT(V50)</formula>
    </cfRule>
  </conditionalFormatting>
  <conditionalFormatting sqref="C51">
    <cfRule type="expression" dxfId="272" priority="408">
      <formula>ISTEXT(C51)</formula>
    </cfRule>
  </conditionalFormatting>
  <conditionalFormatting sqref="D51">
    <cfRule type="expression" dxfId="271" priority="407">
      <formula>ISTEXT(D51)</formula>
    </cfRule>
  </conditionalFormatting>
  <conditionalFormatting sqref="E51:N51 U51:V51">
    <cfRule type="expression" dxfId="270" priority="406">
      <formula>ISTEXT(E51)</formula>
    </cfRule>
  </conditionalFormatting>
  <conditionalFormatting sqref="C52">
    <cfRule type="expression" dxfId="269" priority="405">
      <formula>ISTEXT(C52)</formula>
    </cfRule>
  </conditionalFormatting>
  <conditionalFormatting sqref="D52">
    <cfRule type="expression" dxfId="268" priority="404">
      <formula>ISTEXT(D52)</formula>
    </cfRule>
  </conditionalFormatting>
  <conditionalFormatting sqref="E52">
    <cfRule type="expression" dxfId="267" priority="403">
      <formula>ISTEXT(E52)</formula>
    </cfRule>
  </conditionalFormatting>
  <conditionalFormatting sqref="F52">
    <cfRule type="expression" dxfId="266" priority="402">
      <formula>ISTEXT(F52)</formula>
    </cfRule>
  </conditionalFormatting>
  <conditionalFormatting sqref="G52">
    <cfRule type="expression" dxfId="265" priority="401">
      <formula>ISTEXT(G52)</formula>
    </cfRule>
  </conditionalFormatting>
  <conditionalFormatting sqref="H52">
    <cfRule type="expression" dxfId="264" priority="400">
      <formula>ISTEXT(H52)</formula>
    </cfRule>
  </conditionalFormatting>
  <conditionalFormatting sqref="I52">
    <cfRule type="expression" dxfId="263" priority="399">
      <formula>ISTEXT(I52)</formula>
    </cfRule>
  </conditionalFormatting>
  <conditionalFormatting sqref="J52">
    <cfRule type="expression" dxfId="262" priority="398">
      <formula>ISTEXT(J52)</formula>
    </cfRule>
  </conditionalFormatting>
  <conditionalFormatting sqref="K52">
    <cfRule type="expression" dxfId="261" priority="397">
      <formula>ISTEXT(K52)</formula>
    </cfRule>
  </conditionalFormatting>
  <conditionalFormatting sqref="L52">
    <cfRule type="expression" dxfId="260" priority="396">
      <formula>ISTEXT(L52)</formula>
    </cfRule>
  </conditionalFormatting>
  <conditionalFormatting sqref="U52">
    <cfRule type="expression" dxfId="259" priority="389">
      <formula>ISTEXT(U52)</formula>
    </cfRule>
  </conditionalFormatting>
  <conditionalFormatting sqref="V52">
    <cfRule type="expression" dxfId="258" priority="388">
      <formula>ISTEXT(V52)</formula>
    </cfRule>
  </conditionalFormatting>
  <conditionalFormatting sqref="C53">
    <cfRule type="expression" dxfId="257" priority="387">
      <formula>ISTEXT(C53)</formula>
    </cfRule>
  </conditionalFormatting>
  <conditionalFormatting sqref="D53">
    <cfRule type="expression" dxfId="256" priority="386">
      <formula>ISTEXT(D53)</formula>
    </cfRule>
  </conditionalFormatting>
  <conditionalFormatting sqref="E53:N53 U53:V53">
    <cfRule type="expression" dxfId="255" priority="385">
      <formula>ISTEXT(E53)</formula>
    </cfRule>
  </conditionalFormatting>
  <conditionalFormatting sqref="C54">
    <cfRule type="expression" dxfId="254" priority="384">
      <formula>ISTEXT(C54)</formula>
    </cfRule>
  </conditionalFormatting>
  <conditionalFormatting sqref="D54">
    <cfRule type="expression" dxfId="253" priority="383">
      <formula>ISTEXT(D54)</formula>
    </cfRule>
  </conditionalFormatting>
  <conditionalFormatting sqref="E54">
    <cfRule type="expression" dxfId="252" priority="382">
      <formula>ISTEXT(E54)</formula>
    </cfRule>
  </conditionalFormatting>
  <conditionalFormatting sqref="F54">
    <cfRule type="expression" dxfId="251" priority="381">
      <formula>ISTEXT(F54)</formula>
    </cfRule>
  </conditionalFormatting>
  <conditionalFormatting sqref="G54">
    <cfRule type="expression" dxfId="250" priority="380">
      <formula>ISTEXT(G54)</formula>
    </cfRule>
  </conditionalFormatting>
  <conditionalFormatting sqref="H54">
    <cfRule type="expression" dxfId="249" priority="379">
      <formula>ISTEXT(H54)</formula>
    </cfRule>
  </conditionalFormatting>
  <conditionalFormatting sqref="I54">
    <cfRule type="expression" dxfId="248" priority="378">
      <formula>ISTEXT(I54)</formula>
    </cfRule>
  </conditionalFormatting>
  <conditionalFormatting sqref="J54">
    <cfRule type="expression" dxfId="247" priority="377">
      <formula>ISTEXT(J54)</formula>
    </cfRule>
  </conditionalFormatting>
  <conditionalFormatting sqref="K54">
    <cfRule type="expression" dxfId="246" priority="376">
      <formula>ISTEXT(K54)</formula>
    </cfRule>
  </conditionalFormatting>
  <conditionalFormatting sqref="L54">
    <cfRule type="expression" dxfId="245" priority="375">
      <formula>ISTEXT(L54)</formula>
    </cfRule>
  </conditionalFormatting>
  <conditionalFormatting sqref="U54">
    <cfRule type="expression" dxfId="244" priority="368">
      <formula>ISTEXT(U54)</formula>
    </cfRule>
  </conditionalFormatting>
  <conditionalFormatting sqref="V54">
    <cfRule type="expression" dxfId="243" priority="367">
      <formula>ISTEXT(V54)</formula>
    </cfRule>
  </conditionalFormatting>
  <conditionalFormatting sqref="C55">
    <cfRule type="expression" dxfId="242" priority="366">
      <formula>ISTEXT(C55)</formula>
    </cfRule>
  </conditionalFormatting>
  <conditionalFormatting sqref="D55">
    <cfRule type="expression" dxfId="241" priority="365">
      <formula>ISTEXT(D55)</formula>
    </cfRule>
  </conditionalFormatting>
  <conditionalFormatting sqref="E55:N55 U55:V55">
    <cfRule type="expression" dxfId="240" priority="364">
      <formula>ISTEXT(E55)</formula>
    </cfRule>
  </conditionalFormatting>
  <conditionalFormatting sqref="C56">
    <cfRule type="expression" dxfId="239" priority="363">
      <formula>ISTEXT(C56)</formula>
    </cfRule>
  </conditionalFormatting>
  <conditionalFormatting sqref="D56">
    <cfRule type="expression" dxfId="238" priority="362">
      <formula>ISTEXT(D56)</formula>
    </cfRule>
  </conditionalFormatting>
  <conditionalFormatting sqref="E56">
    <cfRule type="expression" dxfId="237" priority="361">
      <formula>ISTEXT(E56)</formula>
    </cfRule>
  </conditionalFormatting>
  <conditionalFormatting sqref="F56">
    <cfRule type="expression" dxfId="236" priority="360">
      <formula>ISTEXT(F56)</formula>
    </cfRule>
  </conditionalFormatting>
  <conditionalFormatting sqref="G56">
    <cfRule type="expression" dxfId="235" priority="359">
      <formula>ISTEXT(G56)</formula>
    </cfRule>
  </conditionalFormatting>
  <conditionalFormatting sqref="H56">
    <cfRule type="expression" dxfId="234" priority="358">
      <formula>ISTEXT(H56)</formula>
    </cfRule>
  </conditionalFormatting>
  <conditionalFormatting sqref="I56">
    <cfRule type="expression" dxfId="233" priority="357">
      <formula>ISTEXT(I56)</formula>
    </cfRule>
  </conditionalFormatting>
  <conditionalFormatting sqref="J56">
    <cfRule type="expression" dxfId="232" priority="356">
      <formula>ISTEXT(J56)</formula>
    </cfRule>
  </conditionalFormatting>
  <conditionalFormatting sqref="K56">
    <cfRule type="expression" dxfId="231" priority="355">
      <formula>ISTEXT(K56)</formula>
    </cfRule>
  </conditionalFormatting>
  <conditionalFormatting sqref="L56">
    <cfRule type="expression" dxfId="230" priority="354">
      <formula>ISTEXT(L56)</formula>
    </cfRule>
  </conditionalFormatting>
  <conditionalFormatting sqref="U56">
    <cfRule type="expression" dxfId="229" priority="347">
      <formula>ISTEXT(U56)</formula>
    </cfRule>
  </conditionalFormatting>
  <conditionalFormatting sqref="V56">
    <cfRule type="expression" dxfId="228" priority="346">
      <formula>ISTEXT(V56)</formula>
    </cfRule>
  </conditionalFormatting>
  <conditionalFormatting sqref="C57">
    <cfRule type="expression" dxfId="227" priority="345">
      <formula>ISTEXT(C57)</formula>
    </cfRule>
  </conditionalFormatting>
  <conditionalFormatting sqref="D57">
    <cfRule type="expression" dxfId="226" priority="344">
      <formula>ISTEXT(D57)</formula>
    </cfRule>
  </conditionalFormatting>
  <conditionalFormatting sqref="E57:N57 U57:V57">
    <cfRule type="expression" dxfId="225" priority="343">
      <formula>ISTEXT(E57)</formula>
    </cfRule>
  </conditionalFormatting>
  <conditionalFormatting sqref="C58">
    <cfRule type="expression" dxfId="224" priority="342">
      <formula>ISTEXT(C58)</formula>
    </cfRule>
  </conditionalFormatting>
  <conditionalFormatting sqref="D58">
    <cfRule type="expression" dxfId="223" priority="341">
      <formula>ISTEXT(D58)</formula>
    </cfRule>
  </conditionalFormatting>
  <conditionalFormatting sqref="E58">
    <cfRule type="expression" dxfId="222" priority="340">
      <formula>ISTEXT(E58)</formula>
    </cfRule>
  </conditionalFormatting>
  <conditionalFormatting sqref="F58">
    <cfRule type="expression" dxfId="221" priority="339">
      <formula>ISTEXT(F58)</formula>
    </cfRule>
  </conditionalFormatting>
  <conditionalFormatting sqref="G58">
    <cfRule type="expression" dxfId="220" priority="338">
      <formula>ISTEXT(G58)</formula>
    </cfRule>
  </conditionalFormatting>
  <conditionalFormatting sqref="H58">
    <cfRule type="expression" dxfId="219" priority="337">
      <formula>ISTEXT(H58)</formula>
    </cfRule>
  </conditionalFormatting>
  <conditionalFormatting sqref="I58">
    <cfRule type="expression" dxfId="218" priority="336">
      <formula>ISTEXT(I58)</formula>
    </cfRule>
  </conditionalFormatting>
  <conditionalFormatting sqref="J58">
    <cfRule type="expression" dxfId="217" priority="335">
      <formula>ISTEXT(J58)</formula>
    </cfRule>
  </conditionalFormatting>
  <conditionalFormatting sqref="K58">
    <cfRule type="expression" dxfId="216" priority="334">
      <formula>ISTEXT(K58)</formula>
    </cfRule>
  </conditionalFormatting>
  <conditionalFormatting sqref="L58">
    <cfRule type="expression" dxfId="215" priority="333">
      <formula>ISTEXT(L58)</formula>
    </cfRule>
  </conditionalFormatting>
  <conditionalFormatting sqref="U58">
    <cfRule type="expression" dxfId="214" priority="326">
      <formula>ISTEXT(U58)</formula>
    </cfRule>
  </conditionalFormatting>
  <conditionalFormatting sqref="V58">
    <cfRule type="expression" dxfId="213" priority="325">
      <formula>ISTEXT(V58)</formula>
    </cfRule>
  </conditionalFormatting>
  <conditionalFormatting sqref="C59">
    <cfRule type="expression" dxfId="212" priority="324">
      <formula>ISTEXT(C59)</formula>
    </cfRule>
  </conditionalFormatting>
  <conditionalFormatting sqref="D59">
    <cfRule type="expression" dxfId="211" priority="323">
      <formula>ISTEXT(D59)</formula>
    </cfRule>
  </conditionalFormatting>
  <conditionalFormatting sqref="E59:N59 U59:V59">
    <cfRule type="expression" dxfId="210" priority="322">
      <formula>ISTEXT(E59)</formula>
    </cfRule>
  </conditionalFormatting>
  <conditionalFormatting sqref="C60">
    <cfRule type="expression" dxfId="209" priority="321">
      <formula>ISTEXT(C60)</formula>
    </cfRule>
  </conditionalFormatting>
  <conditionalFormatting sqref="D60">
    <cfRule type="expression" dxfId="208" priority="320">
      <formula>ISTEXT(D60)</formula>
    </cfRule>
  </conditionalFormatting>
  <conditionalFormatting sqref="E60">
    <cfRule type="expression" dxfId="207" priority="319">
      <formula>ISTEXT(E60)</formula>
    </cfRule>
  </conditionalFormatting>
  <conditionalFormatting sqref="F60">
    <cfRule type="expression" dxfId="206" priority="318">
      <formula>ISTEXT(F60)</formula>
    </cfRule>
  </conditionalFormatting>
  <conditionalFormatting sqref="G60">
    <cfRule type="expression" dxfId="205" priority="317">
      <formula>ISTEXT(G60)</formula>
    </cfRule>
  </conditionalFormatting>
  <conditionalFormatting sqref="H60">
    <cfRule type="expression" dxfId="204" priority="316">
      <formula>ISTEXT(H60)</formula>
    </cfRule>
  </conditionalFormatting>
  <conditionalFormatting sqref="I60">
    <cfRule type="expression" dxfId="203" priority="315">
      <formula>ISTEXT(I60)</formula>
    </cfRule>
  </conditionalFormatting>
  <conditionalFormatting sqref="J60">
    <cfRule type="expression" dxfId="202" priority="314">
      <formula>ISTEXT(J60)</formula>
    </cfRule>
  </conditionalFormatting>
  <conditionalFormatting sqref="K60">
    <cfRule type="expression" dxfId="201" priority="313">
      <formula>ISTEXT(K60)</formula>
    </cfRule>
  </conditionalFormatting>
  <conditionalFormatting sqref="L60">
    <cfRule type="expression" dxfId="200" priority="312">
      <formula>ISTEXT(L60)</formula>
    </cfRule>
  </conditionalFormatting>
  <conditionalFormatting sqref="U60">
    <cfRule type="expression" dxfId="199" priority="305">
      <formula>ISTEXT(U60)</formula>
    </cfRule>
  </conditionalFormatting>
  <conditionalFormatting sqref="V60">
    <cfRule type="expression" dxfId="198" priority="304">
      <formula>ISTEXT(V60)</formula>
    </cfRule>
  </conditionalFormatting>
  <conditionalFormatting sqref="C61">
    <cfRule type="expression" dxfId="197" priority="303">
      <formula>ISTEXT(C61)</formula>
    </cfRule>
  </conditionalFormatting>
  <conditionalFormatting sqref="D61">
    <cfRule type="expression" dxfId="196" priority="302">
      <formula>ISTEXT(D61)</formula>
    </cfRule>
  </conditionalFormatting>
  <conditionalFormatting sqref="E61:N61 U61:V61">
    <cfRule type="expression" dxfId="195" priority="301">
      <formula>ISTEXT(E61)</formula>
    </cfRule>
  </conditionalFormatting>
  <conditionalFormatting sqref="C62">
    <cfRule type="expression" dxfId="194" priority="300">
      <formula>ISTEXT(C62)</formula>
    </cfRule>
  </conditionalFormatting>
  <conditionalFormatting sqref="D62">
    <cfRule type="expression" dxfId="193" priority="299">
      <formula>ISTEXT(D62)</formula>
    </cfRule>
  </conditionalFormatting>
  <conditionalFormatting sqref="E62">
    <cfRule type="expression" dxfId="192" priority="298">
      <formula>ISTEXT(E62)</formula>
    </cfRule>
  </conditionalFormatting>
  <conditionalFormatting sqref="F62">
    <cfRule type="expression" dxfId="191" priority="297">
      <formula>ISTEXT(F62)</formula>
    </cfRule>
  </conditionalFormatting>
  <conditionalFormatting sqref="G62">
    <cfRule type="expression" dxfId="190" priority="296">
      <formula>ISTEXT(G62)</formula>
    </cfRule>
  </conditionalFormatting>
  <conditionalFormatting sqref="H62">
    <cfRule type="expression" dxfId="189" priority="295">
      <formula>ISTEXT(H62)</formula>
    </cfRule>
  </conditionalFormatting>
  <conditionalFormatting sqref="I62">
    <cfRule type="expression" dxfId="188" priority="294">
      <formula>ISTEXT(I62)</formula>
    </cfRule>
  </conditionalFormatting>
  <conditionalFormatting sqref="J62">
    <cfRule type="expression" dxfId="187" priority="293">
      <formula>ISTEXT(J62)</formula>
    </cfRule>
  </conditionalFormatting>
  <conditionalFormatting sqref="K62">
    <cfRule type="expression" dxfId="186" priority="292">
      <formula>ISTEXT(K62)</formula>
    </cfRule>
  </conditionalFormatting>
  <conditionalFormatting sqref="L62">
    <cfRule type="expression" dxfId="185" priority="291">
      <formula>ISTEXT(L62)</formula>
    </cfRule>
  </conditionalFormatting>
  <conditionalFormatting sqref="U62">
    <cfRule type="expression" dxfId="184" priority="284">
      <formula>ISTEXT(U62)</formula>
    </cfRule>
  </conditionalFormatting>
  <conditionalFormatting sqref="V62">
    <cfRule type="expression" dxfId="183" priority="283">
      <formula>ISTEXT(V62)</formula>
    </cfRule>
  </conditionalFormatting>
  <conditionalFormatting sqref="C63">
    <cfRule type="expression" dxfId="182" priority="282">
      <formula>ISTEXT(C63)</formula>
    </cfRule>
  </conditionalFormatting>
  <conditionalFormatting sqref="D63">
    <cfRule type="expression" dxfId="181" priority="281">
      <formula>ISTEXT(D63)</formula>
    </cfRule>
  </conditionalFormatting>
  <conditionalFormatting sqref="E63:N63 U63:V63">
    <cfRule type="expression" dxfId="180" priority="280">
      <formula>ISTEXT(E63)</formula>
    </cfRule>
  </conditionalFormatting>
  <conditionalFormatting sqref="C64">
    <cfRule type="expression" dxfId="179" priority="279">
      <formula>ISTEXT(C64)</formula>
    </cfRule>
  </conditionalFormatting>
  <conditionalFormatting sqref="D64">
    <cfRule type="expression" dxfId="178" priority="278">
      <formula>ISTEXT(D64)</formula>
    </cfRule>
  </conditionalFormatting>
  <conditionalFormatting sqref="E64">
    <cfRule type="expression" dxfId="177" priority="277">
      <formula>ISTEXT(E64)</formula>
    </cfRule>
  </conditionalFormatting>
  <conditionalFormatting sqref="F64">
    <cfRule type="expression" dxfId="176" priority="276">
      <formula>ISTEXT(F64)</formula>
    </cfRule>
  </conditionalFormatting>
  <conditionalFormatting sqref="G64">
    <cfRule type="expression" dxfId="175" priority="275">
      <formula>ISTEXT(G64)</formula>
    </cfRule>
  </conditionalFormatting>
  <conditionalFormatting sqref="H64">
    <cfRule type="expression" dxfId="174" priority="274">
      <formula>ISTEXT(H64)</formula>
    </cfRule>
  </conditionalFormatting>
  <conditionalFormatting sqref="I64">
    <cfRule type="expression" dxfId="173" priority="273">
      <formula>ISTEXT(I64)</formula>
    </cfRule>
  </conditionalFormatting>
  <conditionalFormatting sqref="J64">
    <cfRule type="expression" dxfId="172" priority="272">
      <formula>ISTEXT(J64)</formula>
    </cfRule>
  </conditionalFormatting>
  <conditionalFormatting sqref="K64">
    <cfRule type="expression" dxfId="171" priority="271">
      <formula>ISTEXT(K64)</formula>
    </cfRule>
  </conditionalFormatting>
  <conditionalFormatting sqref="L64">
    <cfRule type="expression" dxfId="170" priority="270">
      <formula>ISTEXT(L64)</formula>
    </cfRule>
  </conditionalFormatting>
  <conditionalFormatting sqref="U64">
    <cfRule type="expression" dxfId="169" priority="263">
      <formula>ISTEXT(U64)</formula>
    </cfRule>
  </conditionalFormatting>
  <conditionalFormatting sqref="V64">
    <cfRule type="expression" dxfId="168" priority="262">
      <formula>ISTEXT(V64)</formula>
    </cfRule>
  </conditionalFormatting>
  <conditionalFormatting sqref="C65">
    <cfRule type="expression" dxfId="167" priority="261">
      <formula>ISTEXT(C65)</formula>
    </cfRule>
  </conditionalFormatting>
  <conditionalFormatting sqref="D65">
    <cfRule type="expression" dxfId="166" priority="260">
      <formula>ISTEXT(D65)</formula>
    </cfRule>
  </conditionalFormatting>
  <conditionalFormatting sqref="E65:N65 U65:V65">
    <cfRule type="expression" dxfId="165" priority="259">
      <formula>ISTEXT(E65)</formula>
    </cfRule>
  </conditionalFormatting>
  <conditionalFormatting sqref="C66">
    <cfRule type="expression" dxfId="164" priority="258">
      <formula>ISTEXT(C66)</formula>
    </cfRule>
  </conditionalFormatting>
  <conditionalFormatting sqref="D66">
    <cfRule type="expression" dxfId="163" priority="257">
      <formula>ISTEXT(D66)</formula>
    </cfRule>
  </conditionalFormatting>
  <conditionalFormatting sqref="E66">
    <cfRule type="expression" dxfId="162" priority="256">
      <formula>ISTEXT(E66)</formula>
    </cfRule>
  </conditionalFormatting>
  <conditionalFormatting sqref="F66">
    <cfRule type="expression" dxfId="161" priority="255">
      <formula>ISTEXT(F66)</formula>
    </cfRule>
  </conditionalFormatting>
  <conditionalFormatting sqref="G66">
    <cfRule type="expression" dxfId="160" priority="254">
      <formula>ISTEXT(G66)</formula>
    </cfRule>
  </conditionalFormatting>
  <conditionalFormatting sqref="H66">
    <cfRule type="expression" dxfId="159" priority="253">
      <formula>ISTEXT(H66)</formula>
    </cfRule>
  </conditionalFormatting>
  <conditionalFormatting sqref="I66">
    <cfRule type="expression" dxfId="158" priority="252">
      <formula>ISTEXT(I66)</formula>
    </cfRule>
  </conditionalFormatting>
  <conditionalFormatting sqref="J66">
    <cfRule type="expression" dxfId="157" priority="251">
      <formula>ISTEXT(J66)</formula>
    </cfRule>
  </conditionalFormatting>
  <conditionalFormatting sqref="K66">
    <cfRule type="expression" dxfId="156" priority="250">
      <formula>ISTEXT(K66)</formula>
    </cfRule>
  </conditionalFormatting>
  <conditionalFormatting sqref="L66">
    <cfRule type="expression" dxfId="155" priority="249">
      <formula>ISTEXT(L66)</formula>
    </cfRule>
  </conditionalFormatting>
  <conditionalFormatting sqref="U66">
    <cfRule type="expression" dxfId="154" priority="242">
      <formula>ISTEXT(U66)</formula>
    </cfRule>
  </conditionalFormatting>
  <conditionalFormatting sqref="V66">
    <cfRule type="expression" dxfId="153" priority="241">
      <formula>ISTEXT(V66)</formula>
    </cfRule>
  </conditionalFormatting>
  <conditionalFormatting sqref="O7">
    <cfRule type="expression" dxfId="152" priority="153">
      <formula>ISTEXT(O7)</formula>
    </cfRule>
  </conditionalFormatting>
  <conditionalFormatting sqref="P7">
    <cfRule type="expression" dxfId="151" priority="152">
      <formula>ISTEXT(P7)</formula>
    </cfRule>
  </conditionalFormatting>
  <conditionalFormatting sqref="O8">
    <cfRule type="expression" dxfId="150" priority="151">
      <formula>ISTEXT(O8)</formula>
    </cfRule>
  </conditionalFormatting>
  <conditionalFormatting sqref="P8">
    <cfRule type="expression" dxfId="149" priority="150">
      <formula>ISTEXT(P8)</formula>
    </cfRule>
  </conditionalFormatting>
  <conditionalFormatting sqref="O9">
    <cfRule type="expression" dxfId="148" priority="149">
      <formula>ISTEXT(O9)</formula>
    </cfRule>
  </conditionalFormatting>
  <conditionalFormatting sqref="P9">
    <cfRule type="expression" dxfId="147" priority="148">
      <formula>ISTEXT(P9)</formula>
    </cfRule>
  </conditionalFormatting>
  <conditionalFormatting sqref="O10">
    <cfRule type="expression" dxfId="146" priority="147">
      <formula>ISTEXT(O10)</formula>
    </cfRule>
  </conditionalFormatting>
  <conditionalFormatting sqref="P10">
    <cfRule type="expression" dxfId="145" priority="146">
      <formula>ISTEXT(P10)</formula>
    </cfRule>
  </conditionalFormatting>
  <conditionalFormatting sqref="O11">
    <cfRule type="expression" dxfId="144" priority="145">
      <formula>ISTEXT(O11)</formula>
    </cfRule>
  </conditionalFormatting>
  <conditionalFormatting sqref="P11">
    <cfRule type="expression" dxfId="143" priority="144">
      <formula>ISTEXT(P11)</formula>
    </cfRule>
  </conditionalFormatting>
  <conditionalFormatting sqref="O12:P12">
    <cfRule type="expression" dxfId="142" priority="143">
      <formula>ISTEXT(O12)</formula>
    </cfRule>
  </conditionalFormatting>
  <conditionalFormatting sqref="O13">
    <cfRule type="expression" dxfId="141" priority="142">
      <formula>ISTEXT(O13)</formula>
    </cfRule>
  </conditionalFormatting>
  <conditionalFormatting sqref="P13">
    <cfRule type="expression" dxfId="140" priority="141">
      <formula>ISTEXT(P13)</formula>
    </cfRule>
  </conditionalFormatting>
  <conditionalFormatting sqref="O14">
    <cfRule type="expression" dxfId="139" priority="140">
      <formula>ISTEXT(O14)</formula>
    </cfRule>
  </conditionalFormatting>
  <conditionalFormatting sqref="P14">
    <cfRule type="expression" dxfId="138" priority="139">
      <formula>ISTEXT(P14)</formula>
    </cfRule>
  </conditionalFormatting>
  <conditionalFormatting sqref="O15:P15">
    <cfRule type="expression" dxfId="137" priority="138">
      <formula>ISTEXT(O15)</formula>
    </cfRule>
  </conditionalFormatting>
  <conditionalFormatting sqref="O16">
    <cfRule type="expression" dxfId="136" priority="137">
      <formula>ISTEXT(O16)</formula>
    </cfRule>
  </conditionalFormatting>
  <conditionalFormatting sqref="P16">
    <cfRule type="expression" dxfId="135" priority="136">
      <formula>ISTEXT(P16)</formula>
    </cfRule>
  </conditionalFormatting>
  <conditionalFormatting sqref="O17:P17">
    <cfRule type="expression" dxfId="134" priority="135">
      <formula>ISTEXT(O17)</formula>
    </cfRule>
  </conditionalFormatting>
  <conditionalFormatting sqref="O18:O44">
    <cfRule type="expression" dxfId="133" priority="134">
      <formula>ISTEXT(O18)</formula>
    </cfRule>
  </conditionalFormatting>
  <conditionalFormatting sqref="P18:P44">
    <cfRule type="expression" dxfId="132" priority="133">
      <formula>ISTEXT(P18)</formula>
    </cfRule>
  </conditionalFormatting>
  <conditionalFormatting sqref="O45:P45">
    <cfRule type="expression" dxfId="131" priority="132">
      <formula>ISTEXT(O45)</formula>
    </cfRule>
  </conditionalFormatting>
  <conditionalFormatting sqref="O46">
    <cfRule type="expression" dxfId="130" priority="131">
      <formula>ISTEXT(O46)</formula>
    </cfRule>
  </conditionalFormatting>
  <conditionalFormatting sqref="P46">
    <cfRule type="expression" dxfId="129" priority="130">
      <formula>ISTEXT(P46)</formula>
    </cfRule>
  </conditionalFormatting>
  <conditionalFormatting sqref="O47:P47">
    <cfRule type="expression" dxfId="128" priority="129">
      <formula>ISTEXT(O47)</formula>
    </cfRule>
  </conditionalFormatting>
  <conditionalFormatting sqref="O48">
    <cfRule type="expression" dxfId="127" priority="128">
      <formula>ISTEXT(O48)</formula>
    </cfRule>
  </conditionalFormatting>
  <conditionalFormatting sqref="P48">
    <cfRule type="expression" dxfId="126" priority="127">
      <formula>ISTEXT(P48)</formula>
    </cfRule>
  </conditionalFormatting>
  <conditionalFormatting sqref="O49:P49">
    <cfRule type="expression" dxfId="125" priority="126">
      <formula>ISTEXT(O49)</formula>
    </cfRule>
  </conditionalFormatting>
  <conditionalFormatting sqref="O50">
    <cfRule type="expression" dxfId="124" priority="125">
      <formula>ISTEXT(O50)</formula>
    </cfRule>
  </conditionalFormatting>
  <conditionalFormatting sqref="P50">
    <cfRule type="expression" dxfId="123" priority="124">
      <formula>ISTEXT(P50)</formula>
    </cfRule>
  </conditionalFormatting>
  <conditionalFormatting sqref="O51:P51">
    <cfRule type="expression" dxfId="122" priority="123">
      <formula>ISTEXT(O51)</formula>
    </cfRule>
  </conditionalFormatting>
  <conditionalFormatting sqref="O52">
    <cfRule type="expression" dxfId="121" priority="122">
      <formula>ISTEXT(O52)</formula>
    </cfRule>
  </conditionalFormatting>
  <conditionalFormatting sqref="P52">
    <cfRule type="expression" dxfId="120" priority="121">
      <formula>ISTEXT(P52)</formula>
    </cfRule>
  </conditionalFormatting>
  <conditionalFormatting sqref="O53:P53">
    <cfRule type="expression" dxfId="119" priority="120">
      <formula>ISTEXT(O53)</formula>
    </cfRule>
  </conditionalFormatting>
  <conditionalFormatting sqref="O54">
    <cfRule type="expression" dxfId="118" priority="119">
      <formula>ISTEXT(O54)</formula>
    </cfRule>
  </conditionalFormatting>
  <conditionalFormatting sqref="P54">
    <cfRule type="expression" dxfId="117" priority="118">
      <formula>ISTEXT(P54)</formula>
    </cfRule>
  </conditionalFormatting>
  <conditionalFormatting sqref="O55:P55">
    <cfRule type="expression" dxfId="116" priority="117">
      <formula>ISTEXT(O55)</formula>
    </cfRule>
  </conditionalFormatting>
  <conditionalFormatting sqref="O56">
    <cfRule type="expression" dxfId="115" priority="116">
      <formula>ISTEXT(O56)</formula>
    </cfRule>
  </conditionalFormatting>
  <conditionalFormatting sqref="P56">
    <cfRule type="expression" dxfId="114" priority="115">
      <formula>ISTEXT(P56)</formula>
    </cfRule>
  </conditionalFormatting>
  <conditionalFormatting sqref="O57:P57">
    <cfRule type="expression" dxfId="113" priority="114">
      <formula>ISTEXT(O57)</formula>
    </cfRule>
  </conditionalFormatting>
  <conditionalFormatting sqref="O58">
    <cfRule type="expression" dxfId="112" priority="113">
      <formula>ISTEXT(O58)</formula>
    </cfRule>
  </conditionalFormatting>
  <conditionalFormatting sqref="P58">
    <cfRule type="expression" dxfId="111" priority="112">
      <formula>ISTEXT(P58)</formula>
    </cfRule>
  </conditionalFormatting>
  <conditionalFormatting sqref="O59:P59">
    <cfRule type="expression" dxfId="110" priority="111">
      <formula>ISTEXT(O59)</formula>
    </cfRule>
  </conditionalFormatting>
  <conditionalFormatting sqref="O60">
    <cfRule type="expression" dxfId="109" priority="110">
      <formula>ISTEXT(O60)</formula>
    </cfRule>
  </conditionalFormatting>
  <conditionalFormatting sqref="P60">
    <cfRule type="expression" dxfId="108" priority="109">
      <formula>ISTEXT(P60)</formula>
    </cfRule>
  </conditionalFormatting>
  <conditionalFormatting sqref="O61:P61">
    <cfRule type="expression" dxfId="107" priority="108">
      <formula>ISTEXT(O61)</formula>
    </cfRule>
  </conditionalFormatting>
  <conditionalFormatting sqref="O62">
    <cfRule type="expression" dxfId="106" priority="107">
      <formula>ISTEXT(O62)</formula>
    </cfRule>
  </conditionalFormatting>
  <conditionalFormatting sqref="P62">
    <cfRule type="expression" dxfId="105" priority="106">
      <formula>ISTEXT(P62)</formula>
    </cfRule>
  </conditionalFormatting>
  <conditionalFormatting sqref="O63:P63">
    <cfRule type="expression" dxfId="104" priority="105">
      <formula>ISTEXT(O63)</formula>
    </cfRule>
  </conditionalFormatting>
  <conditionalFormatting sqref="O64">
    <cfRule type="expression" dxfId="103" priority="104">
      <formula>ISTEXT(O64)</formula>
    </cfRule>
  </conditionalFormatting>
  <conditionalFormatting sqref="P64">
    <cfRule type="expression" dxfId="102" priority="103">
      <formula>ISTEXT(P64)</formula>
    </cfRule>
  </conditionalFormatting>
  <conditionalFormatting sqref="O65:P65">
    <cfRule type="expression" dxfId="101" priority="102">
      <formula>ISTEXT(O65)</formula>
    </cfRule>
  </conditionalFormatting>
  <conditionalFormatting sqref="O66">
    <cfRule type="expression" dxfId="100" priority="101">
      <formula>ISTEXT(O66)</formula>
    </cfRule>
  </conditionalFormatting>
  <conditionalFormatting sqref="P66">
    <cfRule type="expression" dxfId="99" priority="100">
      <formula>ISTEXT(P66)</formula>
    </cfRule>
  </conditionalFormatting>
  <conditionalFormatting sqref="S7">
    <cfRule type="expression" dxfId="98" priority="99">
      <formula>ISTEXT(S7)</formula>
    </cfRule>
  </conditionalFormatting>
  <conditionalFormatting sqref="T7">
    <cfRule type="expression" dxfId="97" priority="98">
      <formula>ISTEXT(T7)</formula>
    </cfRule>
  </conditionalFormatting>
  <conditionalFormatting sqref="S8">
    <cfRule type="expression" dxfId="96" priority="97">
      <formula>ISTEXT(S8)</formula>
    </cfRule>
  </conditionalFormatting>
  <conditionalFormatting sqref="T8">
    <cfRule type="expression" dxfId="95" priority="96">
      <formula>ISTEXT(T8)</formula>
    </cfRule>
  </conditionalFormatting>
  <conditionalFormatting sqref="S9">
    <cfRule type="expression" dxfId="94" priority="95">
      <formula>ISTEXT(S9)</formula>
    </cfRule>
  </conditionalFormatting>
  <conditionalFormatting sqref="T9">
    <cfRule type="expression" dxfId="93" priority="94">
      <formula>ISTEXT(T9)</formula>
    </cfRule>
  </conditionalFormatting>
  <conditionalFormatting sqref="S10">
    <cfRule type="expression" dxfId="92" priority="93">
      <formula>ISTEXT(S10)</formula>
    </cfRule>
  </conditionalFormatting>
  <conditionalFormatting sqref="T10">
    <cfRule type="expression" dxfId="91" priority="92">
      <formula>ISTEXT(T10)</formula>
    </cfRule>
  </conditionalFormatting>
  <conditionalFormatting sqref="S11">
    <cfRule type="expression" dxfId="90" priority="91">
      <formula>ISTEXT(S11)</formula>
    </cfRule>
  </conditionalFormatting>
  <conditionalFormatting sqref="T11">
    <cfRule type="expression" dxfId="89" priority="90">
      <formula>ISTEXT(T11)</formula>
    </cfRule>
  </conditionalFormatting>
  <conditionalFormatting sqref="S12:T12">
    <cfRule type="expression" dxfId="88" priority="89">
      <formula>ISTEXT(S12)</formula>
    </cfRule>
  </conditionalFormatting>
  <conditionalFormatting sqref="S13">
    <cfRule type="expression" dxfId="87" priority="88">
      <formula>ISTEXT(S13)</formula>
    </cfRule>
  </conditionalFormatting>
  <conditionalFormatting sqref="T13">
    <cfRule type="expression" dxfId="86" priority="87">
      <formula>ISTEXT(T13)</formula>
    </cfRule>
  </conditionalFormatting>
  <conditionalFormatting sqref="S14">
    <cfRule type="expression" dxfId="85" priority="86">
      <formula>ISTEXT(S14)</formula>
    </cfRule>
  </conditionalFormatting>
  <conditionalFormatting sqref="T14">
    <cfRule type="expression" dxfId="84" priority="85">
      <formula>ISTEXT(T14)</formula>
    </cfRule>
  </conditionalFormatting>
  <conditionalFormatting sqref="S15:T15">
    <cfRule type="expression" dxfId="83" priority="84">
      <formula>ISTEXT(S15)</formula>
    </cfRule>
  </conditionalFormatting>
  <conditionalFormatting sqref="S16">
    <cfRule type="expression" dxfId="82" priority="83">
      <formula>ISTEXT(S16)</formula>
    </cfRule>
  </conditionalFormatting>
  <conditionalFormatting sqref="T16">
    <cfRule type="expression" dxfId="81" priority="82">
      <formula>ISTEXT(T16)</formula>
    </cfRule>
  </conditionalFormatting>
  <conditionalFormatting sqref="S17:T17">
    <cfRule type="expression" dxfId="80" priority="81">
      <formula>ISTEXT(S17)</formula>
    </cfRule>
  </conditionalFormatting>
  <conditionalFormatting sqref="S18:S44">
    <cfRule type="expression" dxfId="79" priority="80">
      <formula>ISTEXT(S18)</formula>
    </cfRule>
  </conditionalFormatting>
  <conditionalFormatting sqref="T18:T44">
    <cfRule type="expression" dxfId="78" priority="79">
      <formula>ISTEXT(T18)</formula>
    </cfRule>
  </conditionalFormatting>
  <conditionalFormatting sqref="S45:T45">
    <cfRule type="expression" dxfId="77" priority="78">
      <formula>ISTEXT(S45)</formula>
    </cfRule>
  </conditionalFormatting>
  <conditionalFormatting sqref="S46">
    <cfRule type="expression" dxfId="76" priority="77">
      <formula>ISTEXT(S46)</formula>
    </cfRule>
  </conditionalFormatting>
  <conditionalFormatting sqref="T46">
    <cfRule type="expression" dxfId="75" priority="76">
      <formula>ISTEXT(T46)</formula>
    </cfRule>
  </conditionalFormatting>
  <conditionalFormatting sqref="S47:T47">
    <cfRule type="expression" dxfId="74" priority="75">
      <formula>ISTEXT(S47)</formula>
    </cfRule>
  </conditionalFormatting>
  <conditionalFormatting sqref="S48">
    <cfRule type="expression" dxfId="73" priority="74">
      <formula>ISTEXT(S48)</formula>
    </cfRule>
  </conditionalFormatting>
  <conditionalFormatting sqref="T48">
    <cfRule type="expression" dxfId="72" priority="73">
      <formula>ISTEXT(T48)</formula>
    </cfRule>
  </conditionalFormatting>
  <conditionalFormatting sqref="S49:T49">
    <cfRule type="expression" dxfId="71" priority="72">
      <formula>ISTEXT(S49)</formula>
    </cfRule>
  </conditionalFormatting>
  <conditionalFormatting sqref="S50">
    <cfRule type="expression" dxfId="70" priority="71">
      <formula>ISTEXT(S50)</formula>
    </cfRule>
  </conditionalFormatting>
  <conditionalFormatting sqref="T50">
    <cfRule type="expression" dxfId="69" priority="70">
      <formula>ISTEXT(T50)</formula>
    </cfRule>
  </conditionalFormatting>
  <conditionalFormatting sqref="S51:T51">
    <cfRule type="expression" dxfId="68" priority="69">
      <formula>ISTEXT(S51)</formula>
    </cfRule>
  </conditionalFormatting>
  <conditionalFormatting sqref="S52">
    <cfRule type="expression" dxfId="67" priority="68">
      <formula>ISTEXT(S52)</formula>
    </cfRule>
  </conditionalFormatting>
  <conditionalFormatting sqref="T52">
    <cfRule type="expression" dxfId="66" priority="67">
      <formula>ISTEXT(T52)</formula>
    </cfRule>
  </conditionalFormatting>
  <conditionalFormatting sqref="S53:T53">
    <cfRule type="expression" dxfId="65" priority="66">
      <formula>ISTEXT(S53)</formula>
    </cfRule>
  </conditionalFormatting>
  <conditionalFormatting sqref="S54">
    <cfRule type="expression" dxfId="64" priority="65">
      <formula>ISTEXT(S54)</formula>
    </cfRule>
  </conditionalFormatting>
  <conditionalFormatting sqref="T54">
    <cfRule type="expression" dxfId="63" priority="64">
      <formula>ISTEXT(T54)</formula>
    </cfRule>
  </conditionalFormatting>
  <conditionalFormatting sqref="S55:T55">
    <cfRule type="expression" dxfId="62" priority="63">
      <formula>ISTEXT(S55)</formula>
    </cfRule>
  </conditionalFormatting>
  <conditionalFormatting sqref="S56">
    <cfRule type="expression" dxfId="61" priority="62">
      <formula>ISTEXT(S56)</formula>
    </cfRule>
  </conditionalFormatting>
  <conditionalFormatting sqref="T56">
    <cfRule type="expression" dxfId="60" priority="61">
      <formula>ISTEXT(T56)</formula>
    </cfRule>
  </conditionalFormatting>
  <conditionalFormatting sqref="S57:T57">
    <cfRule type="expression" dxfId="59" priority="60">
      <formula>ISTEXT(S57)</formula>
    </cfRule>
  </conditionalFormatting>
  <conditionalFormatting sqref="S58">
    <cfRule type="expression" dxfId="58" priority="59">
      <formula>ISTEXT(S58)</formula>
    </cfRule>
  </conditionalFormatting>
  <conditionalFormatting sqref="T58">
    <cfRule type="expression" dxfId="57" priority="58">
      <formula>ISTEXT(T58)</formula>
    </cfRule>
  </conditionalFormatting>
  <conditionalFormatting sqref="S59:T59">
    <cfRule type="expression" dxfId="56" priority="57">
      <formula>ISTEXT(S59)</formula>
    </cfRule>
  </conditionalFormatting>
  <conditionalFormatting sqref="S60">
    <cfRule type="expression" dxfId="55" priority="56">
      <formula>ISTEXT(S60)</formula>
    </cfRule>
  </conditionalFormatting>
  <conditionalFormatting sqref="T60">
    <cfRule type="expression" dxfId="54" priority="55">
      <formula>ISTEXT(T60)</formula>
    </cfRule>
  </conditionalFormatting>
  <conditionalFormatting sqref="S61:T61">
    <cfRule type="expression" dxfId="53" priority="54">
      <formula>ISTEXT(S61)</formula>
    </cfRule>
  </conditionalFormatting>
  <conditionalFormatting sqref="S62">
    <cfRule type="expression" dxfId="52" priority="53">
      <formula>ISTEXT(S62)</formula>
    </cfRule>
  </conditionalFormatting>
  <conditionalFormatting sqref="T62">
    <cfRule type="expression" dxfId="51" priority="52">
      <formula>ISTEXT(T62)</formula>
    </cfRule>
  </conditionalFormatting>
  <conditionalFormatting sqref="S63:T63">
    <cfRule type="expression" dxfId="50" priority="51">
      <formula>ISTEXT(S63)</formula>
    </cfRule>
  </conditionalFormatting>
  <conditionalFormatting sqref="S64">
    <cfRule type="expression" dxfId="49" priority="50">
      <formula>ISTEXT(S64)</formula>
    </cfRule>
  </conditionalFormatting>
  <conditionalFormatting sqref="T64">
    <cfRule type="expression" dxfId="48" priority="49">
      <formula>ISTEXT(T64)</formula>
    </cfRule>
  </conditionalFormatting>
  <conditionalFormatting sqref="S65:T65">
    <cfRule type="expression" dxfId="47" priority="48">
      <formula>ISTEXT(S65)</formula>
    </cfRule>
  </conditionalFormatting>
  <conditionalFormatting sqref="S66">
    <cfRule type="expression" dxfId="46" priority="47">
      <formula>ISTEXT(S66)</formula>
    </cfRule>
  </conditionalFormatting>
  <conditionalFormatting sqref="T66">
    <cfRule type="expression" dxfId="45" priority="46">
      <formula>ISTEXT(T66)</formula>
    </cfRule>
  </conditionalFormatting>
  <conditionalFormatting sqref="Q12:R12">
    <cfRule type="expression" dxfId="44" priority="45">
      <formula>ISTEXT(Q12)</formula>
    </cfRule>
  </conditionalFormatting>
  <conditionalFormatting sqref="Q15:R15">
    <cfRule type="expression" dxfId="43" priority="44">
      <formula>ISTEXT(Q15)</formula>
    </cfRule>
  </conditionalFormatting>
  <conditionalFormatting sqref="Q17:R17">
    <cfRule type="expression" dxfId="42" priority="43">
      <formula>ISTEXT(Q17)</formula>
    </cfRule>
  </conditionalFormatting>
  <conditionalFormatting sqref="Q45:R45">
    <cfRule type="expression" dxfId="41" priority="42">
      <formula>ISTEXT(Q45)</formula>
    </cfRule>
  </conditionalFormatting>
  <conditionalFormatting sqref="Q47:R47">
    <cfRule type="expression" dxfId="40" priority="41">
      <formula>ISTEXT(Q47)</formula>
    </cfRule>
  </conditionalFormatting>
  <conditionalFormatting sqref="Q49:R49">
    <cfRule type="expression" dxfId="39" priority="40">
      <formula>ISTEXT(Q49)</formula>
    </cfRule>
  </conditionalFormatting>
  <conditionalFormatting sqref="Q51:R51">
    <cfRule type="expression" dxfId="38" priority="39">
      <formula>ISTEXT(Q51)</formula>
    </cfRule>
  </conditionalFormatting>
  <conditionalFormatting sqref="Q53:R53">
    <cfRule type="expression" dxfId="37" priority="38">
      <formula>ISTEXT(Q53)</formula>
    </cfRule>
  </conditionalFormatting>
  <conditionalFormatting sqref="Q55:R55">
    <cfRule type="expression" dxfId="36" priority="37">
      <formula>ISTEXT(Q55)</formula>
    </cfRule>
  </conditionalFormatting>
  <conditionalFormatting sqref="Q57:R57">
    <cfRule type="expression" dxfId="35" priority="36">
      <formula>ISTEXT(Q57)</formula>
    </cfRule>
  </conditionalFormatting>
  <conditionalFormatting sqref="Q59:R59">
    <cfRule type="expression" dxfId="34" priority="35">
      <formula>ISTEXT(Q59)</formula>
    </cfRule>
  </conditionalFormatting>
  <conditionalFormatting sqref="Q61:R61">
    <cfRule type="expression" dxfId="33" priority="34">
      <formula>ISTEXT(Q61)</formula>
    </cfRule>
  </conditionalFormatting>
  <conditionalFormatting sqref="Q63:R63">
    <cfRule type="expression" dxfId="32" priority="33">
      <formula>ISTEXT(Q63)</formula>
    </cfRule>
  </conditionalFormatting>
  <conditionalFormatting sqref="Q65:R65">
    <cfRule type="expression" dxfId="31" priority="32">
      <formula>ISTEXT(Q65)</formula>
    </cfRule>
  </conditionalFormatting>
  <conditionalFormatting sqref="F15">
    <cfRule type="expression" dxfId="30" priority="31">
      <formula>ISTEXT(F15)</formula>
    </cfRule>
  </conditionalFormatting>
  <conditionalFormatting sqref="G15">
    <cfRule type="expression" dxfId="29" priority="30">
      <formula>ISTEXT(G15)</formula>
    </cfRule>
  </conditionalFormatting>
  <conditionalFormatting sqref="H15">
    <cfRule type="expression" dxfId="28" priority="29">
      <formula>ISTEXT(H15)</formula>
    </cfRule>
  </conditionalFormatting>
  <conditionalFormatting sqref="I15">
    <cfRule type="expression" dxfId="27" priority="28">
      <formula>ISTEXT(I15)</formula>
    </cfRule>
  </conditionalFormatting>
  <conditionalFormatting sqref="J15">
    <cfRule type="expression" dxfId="26" priority="27">
      <formula>ISTEXT(J15)</formula>
    </cfRule>
  </conditionalFormatting>
  <conditionalFormatting sqref="G9">
    <cfRule type="expression" dxfId="25" priority="26">
      <formula>ISTEXT(G9)</formula>
    </cfRule>
  </conditionalFormatting>
  <conditionalFormatting sqref="H9">
    <cfRule type="expression" dxfId="24" priority="25">
      <formula>ISTEXT(H9)</formula>
    </cfRule>
  </conditionalFormatting>
  <conditionalFormatting sqref="G10">
    <cfRule type="expression" dxfId="23" priority="24">
      <formula>ISTEXT(G10)</formula>
    </cfRule>
  </conditionalFormatting>
  <conditionalFormatting sqref="H10">
    <cfRule type="expression" dxfId="22" priority="23">
      <formula>ISTEXT(H10)</formula>
    </cfRule>
  </conditionalFormatting>
  <conditionalFormatting sqref="G11">
    <cfRule type="expression" dxfId="21" priority="22">
      <formula>ISTEXT(G11)</formula>
    </cfRule>
  </conditionalFormatting>
  <conditionalFormatting sqref="H11">
    <cfRule type="expression" dxfId="20" priority="21">
      <formula>ISTEXT(H11)</formula>
    </cfRule>
  </conditionalFormatting>
  <conditionalFormatting sqref="G12">
    <cfRule type="expression" dxfId="19" priority="20">
      <formula>ISTEXT(G12)</formula>
    </cfRule>
  </conditionalFormatting>
  <conditionalFormatting sqref="H12">
    <cfRule type="expression" dxfId="18" priority="19">
      <formula>ISTEXT(H12)</formula>
    </cfRule>
  </conditionalFormatting>
  <conditionalFormatting sqref="G13">
    <cfRule type="expression" dxfId="17" priority="18">
      <formula>ISTEXT(G13)</formula>
    </cfRule>
  </conditionalFormatting>
  <conditionalFormatting sqref="H13">
    <cfRule type="expression" dxfId="16" priority="17">
      <formula>ISTEXT(H13)</formula>
    </cfRule>
  </conditionalFormatting>
  <conditionalFormatting sqref="G14">
    <cfRule type="expression" dxfId="15" priority="16">
      <formula>ISTEXT(G14)</formula>
    </cfRule>
  </conditionalFormatting>
  <conditionalFormatting sqref="H14">
    <cfRule type="expression" dxfId="14" priority="15">
      <formula>ISTEXT(H14)</formula>
    </cfRule>
  </conditionalFormatting>
  <conditionalFormatting sqref="I9">
    <cfRule type="expression" dxfId="13" priority="14">
      <formula>ISTEXT(I9)</formula>
    </cfRule>
  </conditionalFormatting>
  <conditionalFormatting sqref="J9">
    <cfRule type="expression" dxfId="12" priority="13">
      <formula>ISTEXT(J9)</formula>
    </cfRule>
  </conditionalFormatting>
  <conditionalFormatting sqref="I10">
    <cfRule type="expression" dxfId="11" priority="12">
      <formula>ISTEXT(I10)</formula>
    </cfRule>
  </conditionalFormatting>
  <conditionalFormatting sqref="J10">
    <cfRule type="expression" dxfId="10" priority="11">
      <formula>ISTEXT(J10)</formula>
    </cfRule>
  </conditionalFormatting>
  <conditionalFormatting sqref="I11">
    <cfRule type="expression" dxfId="9" priority="10">
      <formula>ISTEXT(I11)</formula>
    </cfRule>
  </conditionalFormatting>
  <conditionalFormatting sqref="J11">
    <cfRule type="expression" dxfId="8" priority="9">
      <formula>ISTEXT(J11)</formula>
    </cfRule>
  </conditionalFormatting>
  <conditionalFormatting sqref="I12">
    <cfRule type="expression" dxfId="7" priority="8">
      <formula>ISTEXT(I12)</formula>
    </cfRule>
  </conditionalFormatting>
  <conditionalFormatting sqref="J12">
    <cfRule type="expression" dxfId="6" priority="7">
      <formula>ISTEXT(J12)</formula>
    </cfRule>
  </conditionalFormatting>
  <conditionalFormatting sqref="I13">
    <cfRule type="expression" dxfId="5" priority="6">
      <formula>ISTEXT(I13)</formula>
    </cfRule>
  </conditionalFormatting>
  <conditionalFormatting sqref="J13">
    <cfRule type="expression" dxfId="4" priority="5">
      <formula>ISTEXT(J13)</formula>
    </cfRule>
  </conditionalFormatting>
  <conditionalFormatting sqref="I14">
    <cfRule type="expression" dxfId="3" priority="4">
      <formula>ISTEXT(I14)</formula>
    </cfRule>
  </conditionalFormatting>
  <conditionalFormatting sqref="J14">
    <cfRule type="expression" dxfId="2" priority="3">
      <formula>ISTEXT(J14)</formula>
    </cfRule>
  </conditionalFormatting>
  <conditionalFormatting sqref="Q13">
    <cfRule type="expression" dxfId="1" priority="2">
      <formula>ISTEXT(Q13)</formula>
    </cfRule>
  </conditionalFormatting>
  <conditionalFormatting sqref="R13">
    <cfRule type="expression" dxfId="0" priority="1">
      <formula>ISTEXT(R13)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2013-05-13T20:17:07Z</cp:lastPrinted>
  <dcterms:created xsi:type="dcterms:W3CDTF">2012-05-04T22:10:30Z</dcterms:created>
  <dcterms:modified xsi:type="dcterms:W3CDTF">2013-05-15T21:34:55Z</dcterms:modified>
</cp:coreProperties>
</file>