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B2\PublicShare\TMDLs\Mercury-Guadalupe\2018 Implementation\Mines\180814 Inspection\Supporting files v3 TM 180814 AQCP\"/>
    </mc:Choice>
  </mc:AlternateContent>
  <xr:revisionPtr revIDLastSave="0" documentId="13_ncr:1_{BB3444D5-36F0-4568-B4A6-9327E78F1015}" xr6:coauthVersionLast="40" xr6:coauthVersionMax="40" xr10:uidLastSave="{00000000-0000-0000-0000-000000000000}"/>
  <bookViews>
    <workbookView xWindow="0" yWindow="0" windowWidth="19200" windowHeight="11025" xr2:uid="{00000000-000D-0000-FFFF-FFFF00000000}"/>
  </bookViews>
  <sheets>
    <sheet name="Hg Summary Tbl 3" sheetId="4" r:id="rId1"/>
    <sheet name="Plots_Raw_Data" sheetId="6" r:id="rId2"/>
    <sheet name="Raw_Data" sheetId="1" r:id="rId3"/>
    <sheet name="Corrected_Data" sheetId="2" r:id="rId4"/>
    <sheet name="Lat Long" sheetId="3" r:id="rId5"/>
  </sheets>
  <definedNames>
    <definedName name="_xlchart.v1.0" hidden="1">Plots_Raw_Data!$A$2</definedName>
    <definedName name="_xlchart.v1.1" hidden="1">Plots_Raw_Data!$A$3</definedName>
    <definedName name="_xlchart.v1.2" hidden="1">Plots_Raw_Data!$A$4</definedName>
    <definedName name="_xlchart.v1.3" hidden="1">Plots_Raw_Data!$A$5</definedName>
    <definedName name="_xlchart.v1.4" hidden="1">Plots_Raw_Data!$B$1:$G$1</definedName>
    <definedName name="_xlchart.v1.5" hidden="1">Plots_Raw_Data!$B$2:$G$2</definedName>
    <definedName name="_xlchart.v1.6" hidden="1">Plots_Raw_Data!$B$3:$G$3</definedName>
    <definedName name="_xlchart.v1.7" hidden="1">Plots_Raw_Data!$B$4:$G$4</definedName>
    <definedName name="_xlchart.v1.8" hidden="1">Plots_Raw_Data!$B$5:$G$5</definedName>
    <definedName name="_xlnm.Print_Titles" localSheetId="0">'Hg Summary Tbl 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4" l="1"/>
  <c r="I20" i="4"/>
  <c r="I19" i="4"/>
  <c r="I30" i="4"/>
  <c r="I27" i="4"/>
  <c r="I26" i="4"/>
  <c r="I49" i="4"/>
  <c r="I48" i="4"/>
  <c r="I42" i="4"/>
  <c r="I46" i="4"/>
  <c r="I43" i="4"/>
  <c r="I33" i="4"/>
  <c r="I10" i="4"/>
  <c r="G20" i="4"/>
  <c r="G21" i="4"/>
  <c r="G22" i="4"/>
  <c r="G23" i="4"/>
  <c r="G19" i="4"/>
  <c r="G30" i="4"/>
  <c r="G29" i="4"/>
  <c r="I29" i="4" s="1"/>
  <c r="G52" i="4"/>
  <c r="I50" i="4" s="1"/>
  <c r="G46" i="4"/>
  <c r="G43" i="4"/>
  <c r="G44" i="4"/>
  <c r="G42" i="4"/>
  <c r="G38" i="4"/>
  <c r="G37" i="4"/>
  <c r="G34" i="4"/>
  <c r="I32" i="4"/>
  <c r="I9" i="4"/>
  <c r="I21" i="4" l="1"/>
  <c r="I44" i="4"/>
  <c r="I28" i="4"/>
  <c r="I22" i="4"/>
  <c r="I45" i="4"/>
  <c r="I35" i="4"/>
  <c r="I34" i="4"/>
  <c r="I36" i="4" l="1"/>
  <c r="AU3" i="2" l="1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3" i="2"/>
  <c r="AU54" i="2"/>
  <c r="AU55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6" i="2"/>
  <c r="AZ50" i="2"/>
  <c r="AZ51" i="2"/>
  <c r="AZ52" i="2"/>
  <c r="AZ53" i="2"/>
  <c r="AZ54" i="2"/>
  <c r="AZ55" i="2"/>
</calcChain>
</file>

<file path=xl/sharedStrings.xml><?xml version="1.0" encoding="utf-8"?>
<sst xmlns="http://schemas.openxmlformats.org/spreadsheetml/2006/main" count="2253" uniqueCount="176">
  <si>
    <t>Index</t>
  </si>
  <si>
    <t>Reading No</t>
  </si>
  <si>
    <t>Time</t>
  </si>
  <si>
    <t>Type</t>
  </si>
  <si>
    <t>Duration</t>
  </si>
  <si>
    <t>Units</t>
  </si>
  <si>
    <t>Sigma Value</t>
  </si>
  <si>
    <t>Sequence</t>
  </si>
  <si>
    <t>Res</t>
  </si>
  <si>
    <t>EScale</t>
  </si>
  <si>
    <t>Shape Time</t>
  </si>
  <si>
    <t>SAMPLE</t>
  </si>
  <si>
    <t>LOCATION</t>
  </si>
  <si>
    <t>INSPECTOR</t>
  </si>
  <si>
    <t>COR 1</t>
  </si>
  <si>
    <t>COR 2</t>
  </si>
  <si>
    <t>MISC</t>
  </si>
  <si>
    <t>NOTE</t>
  </si>
  <si>
    <t>User Login</t>
  </si>
  <si>
    <t>Flags</t>
  </si>
  <si>
    <t>LATITUDE in Degrees</t>
  </si>
  <si>
    <t>LONGITUDE in Degrees</t>
  </si>
  <si>
    <t>ALTITUDE</t>
  </si>
  <si>
    <t>Mo</t>
  </si>
  <si>
    <t>Mo Error</t>
  </si>
  <si>
    <t>Zr</t>
  </si>
  <si>
    <t>Zr Error</t>
  </si>
  <si>
    <t>Sr</t>
  </si>
  <si>
    <t>Sr Error</t>
  </si>
  <si>
    <t>U</t>
  </si>
  <si>
    <t>U Error</t>
  </si>
  <si>
    <t>Rb</t>
  </si>
  <si>
    <t>Rb Error</t>
  </si>
  <si>
    <t>Th</t>
  </si>
  <si>
    <t>Th Error</t>
  </si>
  <si>
    <t>Pb</t>
  </si>
  <si>
    <t>Pb Error</t>
  </si>
  <si>
    <t>Au</t>
  </si>
  <si>
    <t>Au Error</t>
  </si>
  <si>
    <t>Se</t>
  </si>
  <si>
    <t>Se Error</t>
  </si>
  <si>
    <t>As</t>
  </si>
  <si>
    <t>As Error</t>
  </si>
  <si>
    <t>Hg</t>
  </si>
  <si>
    <t>Hg Error</t>
  </si>
  <si>
    <t>Zn</t>
  </si>
  <si>
    <t>Zn Error</t>
  </si>
  <si>
    <t>W</t>
  </si>
  <si>
    <t>W Error</t>
  </si>
  <si>
    <t>Cu</t>
  </si>
  <si>
    <t>Cu Error</t>
  </si>
  <si>
    <t>Ni</t>
  </si>
  <si>
    <t>Ni Error</t>
  </si>
  <si>
    <t>Co</t>
  </si>
  <si>
    <t>Co Error</t>
  </si>
  <si>
    <t>Fe</t>
  </si>
  <si>
    <t>Fe Error</t>
  </si>
  <si>
    <t>Mn</t>
  </si>
  <si>
    <t>Mn Error</t>
  </si>
  <si>
    <t>Cr</t>
  </si>
  <si>
    <t>Cr Error</t>
  </si>
  <si>
    <t>V</t>
  </si>
  <si>
    <t>V Error</t>
  </si>
  <si>
    <t>Ti</t>
  </si>
  <si>
    <t>Ti Error</t>
  </si>
  <si>
    <t>Sc</t>
  </si>
  <si>
    <t>Sc Error</t>
  </si>
  <si>
    <t>Ca</t>
  </si>
  <si>
    <t>Ca Error</t>
  </si>
  <si>
    <t>K</t>
  </si>
  <si>
    <t>K Error</t>
  </si>
  <si>
    <t>S</t>
  </si>
  <si>
    <t>S Error</t>
  </si>
  <si>
    <t>Ba</t>
  </si>
  <si>
    <t>Ba Error</t>
  </si>
  <si>
    <t>Cs</t>
  </si>
  <si>
    <t>Cs Error</t>
  </si>
  <si>
    <t>Te</t>
  </si>
  <si>
    <t>Te Error</t>
  </si>
  <si>
    <t>Sb</t>
  </si>
  <si>
    <t>Sb Error</t>
  </si>
  <si>
    <t>Sn</t>
  </si>
  <si>
    <t>Sn Error</t>
  </si>
  <si>
    <t>Cd</t>
  </si>
  <si>
    <t>Cd Error</t>
  </si>
  <si>
    <t>Ag</t>
  </si>
  <si>
    <t>Ag Error</t>
  </si>
  <si>
    <t>Pd</t>
  </si>
  <si>
    <t>Pd Error</t>
  </si>
  <si>
    <t>Bal</t>
  </si>
  <si>
    <t>Bal Error</t>
  </si>
  <si>
    <t>Nb</t>
  </si>
  <si>
    <t>Nb Error</t>
  </si>
  <si>
    <t>Bi</t>
  </si>
  <si>
    <t>Bi Error</t>
  </si>
  <si>
    <t>Re</t>
  </si>
  <si>
    <t>Re Error</t>
  </si>
  <si>
    <t>Ta</t>
  </si>
  <si>
    <t>Ta Error</t>
  </si>
  <si>
    <t>Hf</t>
  </si>
  <si>
    <t>Hf Error</t>
  </si>
  <si>
    <t>System Check</t>
  </si>
  <si>
    <t>cps</t>
  </si>
  <si>
    <t>Final</t>
  </si>
  <si>
    <t>WBStaff</t>
  </si>
  <si>
    <t>Soil</t>
  </si>
  <si>
    <t>ppm</t>
  </si>
  <si>
    <t>&lt; LOD</t>
  </si>
  <si>
    <t>TestAll Geo</t>
  </si>
  <si>
    <t xml:space="preserve">-8mm </t>
  </si>
  <si>
    <t>final blank</t>
  </si>
  <si>
    <t>coffeeshop</t>
  </si>
  <si>
    <t>nick</t>
  </si>
  <si>
    <t>final nist</t>
  </si>
  <si>
    <t>final usgs</t>
  </si>
  <si>
    <t>final rcra</t>
  </si>
  <si>
    <t>Blank</t>
  </si>
  <si>
    <t>NIST</t>
  </si>
  <si>
    <t>USGS</t>
  </si>
  <si>
    <t>RCRA</t>
  </si>
  <si>
    <t>Sample</t>
  </si>
  <si>
    <t>Long</t>
  </si>
  <si>
    <t>Lat</t>
  </si>
  <si>
    <t>Final RCRA</t>
  </si>
  <si>
    <t>Final Blank</t>
  </si>
  <si>
    <t>Final NIST</t>
  </si>
  <si>
    <t>Final USGS</t>
  </si>
  <si>
    <t>Cu Correct</t>
  </si>
  <si>
    <t>Zn Corrected</t>
  </si>
  <si>
    <t>&lt;LOD</t>
  </si>
  <si>
    <t>Mean</t>
  </si>
  <si>
    <t>Median</t>
  </si>
  <si>
    <t>Rincon Creek</t>
  </si>
  <si>
    <t>Providencia Open Cut WS-15</t>
  </si>
  <si>
    <t>Yellow Kid Jr WS-16</t>
  </si>
  <si>
    <t>Max</t>
  </si>
  <si>
    <t>Min</t>
  </si>
  <si>
    <t>Quality control</t>
  </si>
  <si>
    <t>Hg Adjusted
mg/kg</t>
  </si>
  <si>
    <t>&lt; 10</t>
  </si>
  <si>
    <t>Count NDs</t>
  </si>
  <si>
    <t>Count all</t>
  </si>
  <si>
    <t>Mean Hg Adj</t>
  </si>
  <si>
    <t>Median Hg Adj</t>
  </si>
  <si>
    <t>Enriquita Mine 
WS-14</t>
  </si>
  <si>
    <t>Drainage Below 
WS-14</t>
  </si>
  <si>
    <t>Latitude</t>
  </si>
  <si>
    <t>Longitude</t>
  </si>
  <si>
    <t xml:space="preserve">If reported at less than 10, </t>
  </si>
  <si>
    <t xml:space="preserve">   adjusted to 10</t>
  </si>
  <si>
    <t>If &lt; LOD reported, then &lt; 10</t>
  </si>
  <si>
    <t>LOD = Limit of Detection</t>
  </si>
  <si>
    <t>ND = Not Detected</t>
  </si>
  <si>
    <t>Notes</t>
  </si>
  <si>
    <t xml:space="preserve">Rincon </t>
  </si>
  <si>
    <t>(non-mined)</t>
  </si>
  <si>
    <t>Drainage</t>
  </si>
  <si>
    <t>Below</t>
  </si>
  <si>
    <t>WS-15 &amp; WS-16</t>
  </si>
  <si>
    <t xml:space="preserve">Mine </t>
  </si>
  <si>
    <t xml:space="preserve">WS-14 Enriquita </t>
  </si>
  <si>
    <t xml:space="preserve"> Drainage </t>
  </si>
  <si>
    <t xml:space="preserve">WS-14 </t>
  </si>
  <si>
    <t>Open Cut</t>
  </si>
  <si>
    <t xml:space="preserve"> Jr. Dumps </t>
  </si>
  <si>
    <t xml:space="preserve">WS-16  </t>
  </si>
  <si>
    <t>Yellow Kid</t>
  </si>
  <si>
    <t>Providencia</t>
  </si>
  <si>
    <t xml:space="preserve">WS-15  </t>
  </si>
  <si>
    <t>Drainage Below WS-15 &amp; WS-16</t>
  </si>
  <si>
    <t>Adj = adjusted</t>
  </si>
  <si>
    <t>Mercury (Hg) 
mg/kg</t>
  </si>
  <si>
    <t xml:space="preserve">XRF 
Reading No. </t>
  </si>
  <si>
    <t>Quality Control Type</t>
  </si>
  <si>
    <t>Quality Control or Sample Location</t>
  </si>
  <si>
    <t>Table 3. XRF Survey of Almaden Quicksilver County Park on August 14,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</si>
</sst>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22" fontId="0" fillId="33" borderId="0" xfId="0" applyNumberFormat="1" applyFill="1" applyAlignment="1">
      <alignment horizontal="center" vertical="center"/>
    </xf>
    <xf numFmtId="0" fontId="0" fillId="33" borderId="0" xfId="0" applyFill="1"/>
    <xf numFmtId="0" fontId="0" fillId="34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6" borderId="15" xfId="0" applyFill="1" applyBorder="1" applyAlignment="1">
      <alignment horizontal="center" vertical="center"/>
    </xf>
    <xf numFmtId="0" fontId="0" fillId="36" borderId="17" xfId="0" applyFill="1" applyBorder="1" applyAlignment="1">
      <alignment horizontal="center" vertical="center"/>
    </xf>
    <xf numFmtId="0" fontId="0" fillId="36" borderId="19" xfId="0" applyFill="1" applyBorder="1" applyAlignment="1">
      <alignment horizontal="center" vertical="center"/>
    </xf>
    <xf numFmtId="0" fontId="0" fillId="36" borderId="21" xfId="0" applyFill="1" applyBorder="1" applyAlignment="1">
      <alignment horizontal="center" vertical="center"/>
    </xf>
    <xf numFmtId="0" fontId="0" fillId="36" borderId="16" xfId="0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20" xfId="0" applyFill="1" applyBorder="1" applyAlignment="1">
      <alignment horizontal="center" vertical="center"/>
    </xf>
    <xf numFmtId="0" fontId="0" fillId="35" borderId="12" xfId="0" applyFont="1" applyFill="1" applyBorder="1" applyAlignment="1">
      <alignment horizontal="center" vertical="center" wrapText="1"/>
    </xf>
    <xf numFmtId="0" fontId="0" fillId="35" borderId="13" xfId="0" applyFont="1" applyFill="1" applyBorder="1" applyAlignment="1">
      <alignment horizontal="center" vertical="center" wrapText="1"/>
    </xf>
    <xf numFmtId="0" fontId="0" fillId="35" borderId="14" xfId="0" applyFont="1" applyFill="1" applyBorder="1" applyAlignment="1">
      <alignment horizontal="center" vertical="center" wrapText="1"/>
    </xf>
    <xf numFmtId="0" fontId="0" fillId="34" borderId="23" xfId="0" applyFont="1" applyFill="1" applyBorder="1" applyAlignment="1">
      <alignment vertical="center" wrapText="1"/>
    </xf>
    <xf numFmtId="0" fontId="0" fillId="34" borderId="23" xfId="0" applyFill="1" applyBorder="1"/>
    <xf numFmtId="0" fontId="0" fillId="34" borderId="23" xfId="0" applyFill="1" applyBorder="1" applyAlignment="1">
      <alignment horizontal="center" vertical="center"/>
    </xf>
    <xf numFmtId="0" fontId="0" fillId="0" borderId="0" xfId="0" applyBorder="1"/>
    <xf numFmtId="0" fontId="16" fillId="0" borderId="0" xfId="0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 wrapText="1"/>
    </xf>
    <xf numFmtId="0" fontId="0" fillId="0" borderId="0" xfId="0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right"/>
    </xf>
    <xf numFmtId="0" fontId="16" fillId="0" borderId="25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6" fillId="0" borderId="25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0" fontId="0" fillId="0" borderId="24" xfId="0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16" fillId="0" borderId="24" xfId="0" applyFont="1" applyFill="1" applyBorder="1" applyAlignment="1">
      <alignment horizontal="left" vertical="center"/>
    </xf>
    <xf numFmtId="0" fontId="16" fillId="0" borderId="0" xfId="0" quotePrefix="1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1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34" borderId="2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val">
        <cx:f dir="row">_xlchart.v1.5</cx:f>
      </cx:numDim>
    </cx:data>
    <cx:data id="1">
      <cx:strDim type="cat">
        <cx:f dir="row">_xlchart.v1.4</cx:f>
      </cx:strDim>
      <cx:numDim type="val">
        <cx:f dir="row">_xlchart.v1.6</cx:f>
      </cx:numDim>
    </cx:data>
    <cx:data id="2">
      <cx:strDim type="cat">
        <cx:f dir="row">_xlchart.v1.4</cx:f>
      </cx:strDim>
      <cx:numDim type="val">
        <cx:f dir="row">_xlchart.v1.7</cx:f>
      </cx:numDim>
    </cx:data>
    <cx:data id="3">
      <cx:strDim type="cat">
        <cx:f dir="row">_xlchart.v1.4</cx:f>
      </cx:strDim>
      <cx:numDim type="val">
        <cx:f dir="row">_xlchart.v1.8</cx:f>
      </cx:numDim>
    </cx:data>
  </cx:chartData>
  <cx:chart>
    <cx:title pos="t" align="ctr" overlay="0">
      <cx:tx>
        <cx:txData>
          <cx:v>Hg Sediment Readings at New Almanden Mining District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Hg Sediment Readings at New Almanden Mining District</a:t>
          </a:r>
        </a:p>
      </cx:txPr>
    </cx:title>
    <cx:plotArea>
      <cx:plotAreaRegion>
        <cx:series layoutId="boxWhisker" uniqueId="{783B7DE4-8677-4004-A8E3-17F74FD402EF}">
          <cx:tx>
            <cx:txData>
              <cx:f>_xlchart.v1.0</cx:f>
              <cx:v>Min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CCDEC02-3228-40B3-B60D-371AA0A2B345}">
          <cx:tx>
            <cx:txData>
              <cx:f>_xlchart.v1.1</cx:f>
              <cx:v>Mean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72CFFE09-F17B-4527-BF2D-1D1831455CB6}">
          <cx:tx>
            <cx:txData>
              <cx:f>_xlchart.v1.2</cx:f>
              <cx:v>Median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9CAFF905-2D23-4CAD-AFC1-1DA59A625C17}">
          <cx:tx>
            <cx:txData>
              <cx:f>_xlchart.v1.3</cx:f>
              <cx:v>Max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.5"/>
        <cx:tickLabels/>
      </cx:axis>
      <cx:axis id="1">
        <cx:valScaling/>
        <cx:title>
          <cx:tx>
            <cx:txData>
              <cx:v>Mercury Reading (PPM)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Mercury Reading (PPM)</a:t>
              </a:r>
            </a:p>
          </cx:txPr>
        </cx:title>
        <cx:majorGridlines/>
        <cx:min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6</xdr:row>
      <xdr:rowOff>19050</xdr:rowOff>
    </xdr:from>
    <xdr:to>
      <xdr:col>9</xdr:col>
      <xdr:colOff>381000</xdr:colOff>
      <xdr:row>29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CF40533-4CA7-466F-A8FB-E9F9FA066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" y="1590675"/>
              <a:ext cx="7215188" cy="468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tabSelected="1" workbookViewId="0">
      <pane xSplit="2" ySplit="2" topLeftCell="C3" activePane="bottomRight" state="frozen"/>
      <selection pane="topRight" activeCell="B1" sqref="B1"/>
      <selection pane="bottomLeft" activeCell="A2" sqref="A2"/>
      <selection pane="bottomRight" sqref="A1:I1"/>
    </sheetView>
  </sheetViews>
  <sheetFormatPr defaultRowHeight="15" x14ac:dyDescent="0.25"/>
  <cols>
    <col min="1" max="1" width="19.42578125" style="25" customWidth="1"/>
    <col min="2" max="2" width="13" style="27" customWidth="1"/>
    <col min="3" max="3" width="13.5703125" style="27" customWidth="1"/>
    <col min="4" max="4" width="11.7109375" style="27" customWidth="1"/>
    <col min="5" max="5" width="13.140625" style="27" customWidth="1"/>
    <col min="6" max="6" width="12.5703125" style="27" bestFit="1" customWidth="1"/>
    <col min="7" max="7" width="11.7109375" style="27" bestFit="1" customWidth="1"/>
    <col min="8" max="8" width="17" style="27" customWidth="1"/>
    <col min="9" max="9" width="9.140625" style="27"/>
    <col min="10" max="16384" width="9.140625" style="24"/>
  </cols>
  <sheetData>
    <row r="1" spans="1:9" s="31" customFormat="1" ht="35.1" customHeight="1" x14ac:dyDescent="0.25">
      <c r="A1" s="52" t="s">
        <v>175</v>
      </c>
      <c r="B1" s="52"/>
      <c r="C1" s="52"/>
      <c r="D1" s="52"/>
      <c r="E1" s="52"/>
      <c r="F1" s="52"/>
      <c r="G1" s="52"/>
      <c r="H1" s="52"/>
      <c r="I1" s="52"/>
    </row>
    <row r="2" spans="1:9" ht="38.1" customHeight="1" x14ac:dyDescent="0.25">
      <c r="A2" s="38" t="s">
        <v>174</v>
      </c>
      <c r="B2" s="38" t="s">
        <v>172</v>
      </c>
      <c r="C2" s="38" t="s">
        <v>173</v>
      </c>
      <c r="D2" s="30" t="s">
        <v>146</v>
      </c>
      <c r="E2" s="30" t="s">
        <v>147</v>
      </c>
      <c r="F2" s="38" t="s">
        <v>171</v>
      </c>
      <c r="G2" s="38" t="s">
        <v>138</v>
      </c>
      <c r="H2" s="32" t="s">
        <v>153</v>
      </c>
      <c r="I2" s="39"/>
    </row>
    <row r="3" spans="1:9" x14ac:dyDescent="0.25">
      <c r="A3" s="40" t="s">
        <v>137</v>
      </c>
      <c r="B3" s="41"/>
      <c r="C3" s="36"/>
      <c r="D3" s="36"/>
      <c r="E3" s="36"/>
      <c r="F3" s="36"/>
      <c r="G3" s="36"/>
      <c r="H3" s="27" t="s">
        <v>151</v>
      </c>
    </row>
    <row r="4" spans="1:9" x14ac:dyDescent="0.25">
      <c r="B4" s="36">
        <v>518</v>
      </c>
      <c r="C4" s="36" t="s">
        <v>101</v>
      </c>
      <c r="D4" s="36"/>
      <c r="E4" s="36"/>
      <c r="F4" s="36"/>
      <c r="G4" s="36"/>
      <c r="H4" s="27" t="s">
        <v>150</v>
      </c>
    </row>
    <row r="5" spans="1:9" x14ac:dyDescent="0.25">
      <c r="B5" s="36">
        <v>519</v>
      </c>
      <c r="C5" s="36" t="s">
        <v>116</v>
      </c>
      <c r="D5" s="36"/>
      <c r="E5" s="36"/>
      <c r="F5" s="37" t="s">
        <v>107</v>
      </c>
      <c r="G5" s="37">
        <v>4.38</v>
      </c>
      <c r="H5" s="27" t="s">
        <v>148</v>
      </c>
    </row>
    <row r="6" spans="1:9" x14ac:dyDescent="0.25">
      <c r="B6" s="36">
        <v>521</v>
      </c>
      <c r="C6" s="36" t="s">
        <v>117</v>
      </c>
      <c r="D6" s="36"/>
      <c r="E6" s="36"/>
      <c r="F6" s="37" t="s">
        <v>107</v>
      </c>
      <c r="G6" s="37">
        <v>5.46</v>
      </c>
      <c r="H6" s="27" t="s">
        <v>149</v>
      </c>
    </row>
    <row r="7" spans="1:9" x14ac:dyDescent="0.25">
      <c r="B7" s="36">
        <v>522</v>
      </c>
      <c r="C7" s="36" t="s">
        <v>118</v>
      </c>
      <c r="D7" s="36"/>
      <c r="E7" s="36"/>
      <c r="F7" s="37" t="s">
        <v>107</v>
      </c>
      <c r="G7" s="37">
        <v>6.49</v>
      </c>
      <c r="H7" s="27" t="s">
        <v>152</v>
      </c>
    </row>
    <row r="8" spans="1:9" x14ac:dyDescent="0.25">
      <c r="B8" s="36">
        <v>523</v>
      </c>
      <c r="C8" s="36" t="s">
        <v>119</v>
      </c>
      <c r="D8" s="36"/>
      <c r="E8" s="36"/>
      <c r="F8" s="37" t="s">
        <v>107</v>
      </c>
      <c r="G8" s="37">
        <v>6.49</v>
      </c>
      <c r="H8" s="27" t="s">
        <v>170</v>
      </c>
    </row>
    <row r="9" spans="1:9" x14ac:dyDescent="0.25">
      <c r="A9" s="42" t="s">
        <v>154</v>
      </c>
      <c r="B9" s="33">
        <v>524</v>
      </c>
      <c r="C9" s="33"/>
      <c r="D9" s="33"/>
      <c r="E9" s="33"/>
      <c r="F9" s="34" t="s">
        <v>107</v>
      </c>
      <c r="G9" s="34" t="s">
        <v>139</v>
      </c>
      <c r="H9" s="35" t="s">
        <v>141</v>
      </c>
      <c r="I9" s="35">
        <f>COUNTA(F9:F18)</f>
        <v>10</v>
      </c>
    </row>
    <row r="10" spans="1:9" x14ac:dyDescent="0.25">
      <c r="A10" s="46" t="s">
        <v>155</v>
      </c>
      <c r="B10" s="36">
        <v>526</v>
      </c>
      <c r="C10" s="36"/>
      <c r="D10" s="36"/>
      <c r="E10" s="36"/>
      <c r="F10" s="37" t="s">
        <v>107</v>
      </c>
      <c r="G10" s="37" t="s">
        <v>139</v>
      </c>
      <c r="H10" s="27" t="s">
        <v>140</v>
      </c>
      <c r="I10" s="28">
        <f>COUNTIF(F9:F18, "&lt;LOD")</f>
        <v>8</v>
      </c>
    </row>
    <row r="11" spans="1:9" x14ac:dyDescent="0.25">
      <c r="B11" s="36">
        <v>527</v>
      </c>
      <c r="C11" s="36"/>
      <c r="D11" s="36"/>
      <c r="E11" s="36"/>
      <c r="F11" s="37" t="s">
        <v>107</v>
      </c>
      <c r="G11" s="37" t="s">
        <v>139</v>
      </c>
      <c r="I11" s="43"/>
    </row>
    <row r="12" spans="1:9" x14ac:dyDescent="0.25">
      <c r="B12" s="36">
        <v>528</v>
      </c>
      <c r="C12" s="36"/>
      <c r="D12" s="36"/>
      <c r="E12" s="36"/>
      <c r="F12" s="37" t="s">
        <v>107</v>
      </c>
      <c r="G12" s="37" t="s">
        <v>139</v>
      </c>
    </row>
    <row r="13" spans="1:9" x14ac:dyDescent="0.25">
      <c r="B13" s="36">
        <v>529</v>
      </c>
      <c r="C13" s="36"/>
      <c r="D13" s="36"/>
      <c r="E13" s="36"/>
      <c r="F13" s="37" t="s">
        <v>107</v>
      </c>
      <c r="G13" s="37" t="s">
        <v>139</v>
      </c>
      <c r="I13" s="44"/>
    </row>
    <row r="14" spans="1:9" x14ac:dyDescent="0.25">
      <c r="B14" s="36">
        <v>530</v>
      </c>
      <c r="C14" s="36"/>
      <c r="D14" s="36"/>
      <c r="E14" s="36"/>
      <c r="F14" s="37" t="s">
        <v>107</v>
      </c>
      <c r="G14" s="37" t="s">
        <v>139</v>
      </c>
    </row>
    <row r="15" spans="1:9" x14ac:dyDescent="0.25">
      <c r="B15" s="36">
        <v>531</v>
      </c>
      <c r="C15" s="36"/>
      <c r="D15" s="36"/>
      <c r="E15" s="36"/>
      <c r="F15" s="37">
        <v>7.41</v>
      </c>
      <c r="G15" s="37">
        <v>10</v>
      </c>
    </row>
    <row r="16" spans="1:9" x14ac:dyDescent="0.25">
      <c r="B16" s="36">
        <v>532</v>
      </c>
      <c r="C16" s="36"/>
      <c r="D16" s="36"/>
      <c r="E16" s="36"/>
      <c r="F16" s="37">
        <v>8.3800000000000008</v>
      </c>
      <c r="G16" s="37">
        <v>10</v>
      </c>
    </row>
    <row r="17" spans="1:9" x14ac:dyDescent="0.25">
      <c r="B17" s="36">
        <v>533</v>
      </c>
      <c r="C17" s="36"/>
      <c r="D17" s="36"/>
      <c r="E17" s="36"/>
      <c r="F17" s="37" t="s">
        <v>107</v>
      </c>
      <c r="G17" s="37" t="s">
        <v>139</v>
      </c>
    </row>
    <row r="18" spans="1:9" x14ac:dyDescent="0.25">
      <c r="B18" s="36">
        <v>534</v>
      </c>
      <c r="C18" s="36"/>
      <c r="D18" s="36"/>
      <c r="E18" s="36"/>
      <c r="F18" s="37" t="s">
        <v>107</v>
      </c>
      <c r="G18" s="37" t="s">
        <v>139</v>
      </c>
    </row>
    <row r="19" spans="1:9" ht="19.5" customHeight="1" x14ac:dyDescent="0.25">
      <c r="A19" s="26" t="s">
        <v>165</v>
      </c>
      <c r="B19" s="33">
        <v>569</v>
      </c>
      <c r="C19" s="33"/>
      <c r="D19" s="33">
        <v>37.187550000000002</v>
      </c>
      <c r="E19" s="33">
        <v>-121.866257</v>
      </c>
      <c r="F19" s="34">
        <v>96.49</v>
      </c>
      <c r="G19" s="34">
        <f>F19</f>
        <v>96.49</v>
      </c>
      <c r="H19" s="35" t="s">
        <v>141</v>
      </c>
      <c r="I19" s="35">
        <f>COUNTA(F19:F24)</f>
        <v>6</v>
      </c>
    </row>
    <row r="20" spans="1:9" x14ac:dyDescent="0.25">
      <c r="A20" s="25" t="s">
        <v>166</v>
      </c>
      <c r="B20" s="36">
        <v>570</v>
      </c>
      <c r="C20" s="36"/>
      <c r="D20" s="36">
        <v>37.187538000000004</v>
      </c>
      <c r="E20" s="36">
        <v>-121.866257</v>
      </c>
      <c r="F20" s="37">
        <v>61.68</v>
      </c>
      <c r="G20" s="37">
        <f t="shared" ref="G20:G23" si="0">F20</f>
        <v>61.68</v>
      </c>
      <c r="H20" s="27" t="s">
        <v>140</v>
      </c>
      <c r="I20" s="28">
        <f>COUNTIF(F19:F24, "&lt;LOD")</f>
        <v>1</v>
      </c>
    </row>
    <row r="21" spans="1:9" x14ac:dyDescent="0.25">
      <c r="A21" s="25" t="s">
        <v>164</v>
      </c>
      <c r="B21" s="36">
        <v>572</v>
      </c>
      <c r="C21" s="36"/>
      <c r="D21" s="36">
        <v>37.187488999999999</v>
      </c>
      <c r="E21" s="36">
        <v>-121.86629499999999</v>
      </c>
      <c r="F21" s="37">
        <v>54.87</v>
      </c>
      <c r="G21" s="37">
        <f t="shared" si="0"/>
        <v>54.87</v>
      </c>
      <c r="H21" s="27" t="s">
        <v>142</v>
      </c>
      <c r="I21" s="28">
        <f>AVERAGE(G19:G25)</f>
        <v>74.094999999999985</v>
      </c>
    </row>
    <row r="22" spans="1:9" x14ac:dyDescent="0.25">
      <c r="B22" s="36">
        <v>574</v>
      </c>
      <c r="C22" s="36"/>
      <c r="D22" s="36">
        <v>37.187396999999997</v>
      </c>
      <c r="E22" s="36">
        <v>-121.866524</v>
      </c>
      <c r="F22" s="37">
        <v>77</v>
      </c>
      <c r="G22" s="37">
        <f t="shared" si="0"/>
        <v>77</v>
      </c>
      <c r="H22" s="27" t="s">
        <v>143</v>
      </c>
      <c r="I22" s="28">
        <f>MEDIAN(G19:G25)</f>
        <v>69.34</v>
      </c>
    </row>
    <row r="23" spans="1:9" x14ac:dyDescent="0.25">
      <c r="B23" s="36">
        <v>575</v>
      </c>
      <c r="C23" s="36"/>
      <c r="D23" s="36">
        <v>37.187446999999999</v>
      </c>
      <c r="E23" s="36">
        <v>-121.86642500000001</v>
      </c>
      <c r="F23" s="37">
        <v>144.53</v>
      </c>
      <c r="G23" s="37">
        <f t="shared" si="0"/>
        <v>144.53</v>
      </c>
      <c r="H23" s="27" t="s">
        <v>135</v>
      </c>
      <c r="I23" s="29">
        <f>MAX(F19:F25)</f>
        <v>144.53</v>
      </c>
    </row>
    <row r="24" spans="1:9" x14ac:dyDescent="0.25">
      <c r="B24" s="36">
        <v>576</v>
      </c>
      <c r="C24" s="36"/>
      <c r="D24" s="36">
        <v>37.187404999999998</v>
      </c>
      <c r="E24" s="36">
        <v>-121.86638600000001</v>
      </c>
      <c r="F24" s="37" t="s">
        <v>107</v>
      </c>
      <c r="G24" s="37" t="s">
        <v>139</v>
      </c>
    </row>
    <row r="25" spans="1:9" x14ac:dyDescent="0.25">
      <c r="B25" s="36">
        <v>577</v>
      </c>
      <c r="C25" s="36"/>
      <c r="D25" s="36">
        <v>37.187320999999997</v>
      </c>
      <c r="E25" s="36">
        <v>-121.86631800000001</v>
      </c>
      <c r="F25" s="37">
        <v>8.23</v>
      </c>
      <c r="G25" s="37">
        <v>10</v>
      </c>
    </row>
    <row r="26" spans="1:9" x14ac:dyDescent="0.25">
      <c r="A26" s="26" t="s">
        <v>168</v>
      </c>
      <c r="B26" s="33">
        <v>561</v>
      </c>
      <c r="C26" s="33"/>
      <c r="D26" s="33">
        <v>37.189430000000002</v>
      </c>
      <c r="E26" s="33">
        <v>-121.86657</v>
      </c>
      <c r="F26" s="34" t="s">
        <v>107</v>
      </c>
      <c r="G26" s="34" t="s">
        <v>139</v>
      </c>
      <c r="H26" s="35" t="s">
        <v>141</v>
      </c>
      <c r="I26" s="35">
        <f>COUNTA(F26:F31)</f>
        <v>6</v>
      </c>
    </row>
    <row r="27" spans="1:9" x14ac:dyDescent="0.25">
      <c r="A27" s="25" t="s">
        <v>167</v>
      </c>
      <c r="B27" s="36">
        <v>562</v>
      </c>
      <c r="C27" s="36"/>
      <c r="D27" s="36">
        <v>37.189739000000003</v>
      </c>
      <c r="E27" s="36">
        <v>-121.866455</v>
      </c>
      <c r="F27" s="37" t="s">
        <v>107</v>
      </c>
      <c r="G27" s="37" t="s">
        <v>139</v>
      </c>
      <c r="H27" s="27" t="s">
        <v>140</v>
      </c>
      <c r="I27" s="28">
        <f>COUNTIF(F26:F31, "&lt;LOD")</f>
        <v>4</v>
      </c>
    </row>
    <row r="28" spans="1:9" x14ac:dyDescent="0.25">
      <c r="A28" s="25" t="s">
        <v>163</v>
      </c>
      <c r="B28" s="36">
        <v>563</v>
      </c>
      <c r="C28" s="36"/>
      <c r="D28" s="36">
        <v>37.190185999999997</v>
      </c>
      <c r="E28" s="36">
        <v>-121.86610400000001</v>
      </c>
      <c r="F28" s="37" t="s">
        <v>107</v>
      </c>
      <c r="G28" s="37" t="s">
        <v>139</v>
      </c>
      <c r="H28" s="27" t="s">
        <v>142</v>
      </c>
      <c r="I28" s="28">
        <f>AVERAGE(G26:G31)</f>
        <v>53.604999999999997</v>
      </c>
    </row>
    <row r="29" spans="1:9" x14ac:dyDescent="0.25">
      <c r="B29" s="36">
        <v>564</v>
      </c>
      <c r="C29" s="36"/>
      <c r="D29" s="36">
        <v>37.189979999999998</v>
      </c>
      <c r="E29" s="36">
        <v>-121.866325</v>
      </c>
      <c r="F29" s="37">
        <v>82.69</v>
      </c>
      <c r="G29" s="37">
        <f>F29</f>
        <v>82.69</v>
      </c>
      <c r="H29" s="27" t="s">
        <v>143</v>
      </c>
      <c r="I29" s="28">
        <f>MEDIAN(G26:G31)</f>
        <v>53.605000000000004</v>
      </c>
    </row>
    <row r="30" spans="1:9" x14ac:dyDescent="0.25">
      <c r="B30" s="36">
        <v>565</v>
      </c>
      <c r="C30" s="36"/>
      <c r="D30" s="36">
        <v>37.190795999999999</v>
      </c>
      <c r="E30" s="36">
        <v>-121.86584499999999</v>
      </c>
      <c r="F30" s="37">
        <v>24.52</v>
      </c>
      <c r="G30" s="37">
        <f>F30</f>
        <v>24.52</v>
      </c>
      <c r="H30" s="27" t="s">
        <v>135</v>
      </c>
      <c r="I30" s="29">
        <f>MAX(F26:F31)</f>
        <v>82.69</v>
      </c>
    </row>
    <row r="31" spans="1:9" x14ac:dyDescent="0.25">
      <c r="B31" s="36">
        <v>567</v>
      </c>
      <c r="C31" s="36"/>
      <c r="D31" s="36">
        <v>37.189377</v>
      </c>
      <c r="E31" s="36">
        <v>-121.86663799999999</v>
      </c>
      <c r="F31" s="37" t="s">
        <v>107</v>
      </c>
      <c r="G31" s="37" t="s">
        <v>139</v>
      </c>
    </row>
    <row r="32" spans="1:9" x14ac:dyDescent="0.25">
      <c r="A32" s="26" t="s">
        <v>156</v>
      </c>
      <c r="B32" s="33">
        <v>535</v>
      </c>
      <c r="C32" s="33"/>
      <c r="D32" s="33">
        <v>37.18721</v>
      </c>
      <c r="E32" s="33">
        <v>-121.871422</v>
      </c>
      <c r="F32" s="34">
        <v>8.26</v>
      </c>
      <c r="G32" s="34">
        <v>10</v>
      </c>
      <c r="H32" s="35" t="s">
        <v>141</v>
      </c>
      <c r="I32" s="35">
        <f>COUNTA(F32:F41)</f>
        <v>10</v>
      </c>
    </row>
    <row r="33" spans="1:9" x14ac:dyDescent="0.25">
      <c r="A33" s="25" t="s">
        <v>157</v>
      </c>
      <c r="B33" s="36">
        <v>536</v>
      </c>
      <c r="C33" s="36"/>
      <c r="D33" s="36">
        <v>37.187275</v>
      </c>
      <c r="E33" s="36">
        <v>-121.871582</v>
      </c>
      <c r="F33" s="37" t="s">
        <v>107</v>
      </c>
      <c r="G33" s="37" t="s">
        <v>139</v>
      </c>
      <c r="H33" s="27" t="s">
        <v>140</v>
      </c>
      <c r="I33" s="28">
        <f>COUNTIF(F32:F41, "&lt;LOD")</f>
        <v>3</v>
      </c>
    </row>
    <row r="34" spans="1:9" x14ac:dyDescent="0.25">
      <c r="A34" s="25" t="s">
        <v>158</v>
      </c>
      <c r="B34" s="36">
        <v>537</v>
      </c>
      <c r="C34" s="36"/>
      <c r="D34" s="36">
        <v>37.188721000000001</v>
      </c>
      <c r="E34" s="36">
        <v>-121.87142900000001</v>
      </c>
      <c r="F34" s="37">
        <v>57.7</v>
      </c>
      <c r="G34" s="37">
        <f>F34</f>
        <v>57.7</v>
      </c>
      <c r="H34" s="27" t="s">
        <v>142</v>
      </c>
      <c r="I34" s="28">
        <f>AVERAGE(G32:G41)</f>
        <v>21.548571428571428</v>
      </c>
    </row>
    <row r="35" spans="1:9" x14ac:dyDescent="0.25">
      <c r="B35" s="36">
        <v>538</v>
      </c>
      <c r="C35" s="36"/>
      <c r="D35" s="36">
        <v>37.188709000000003</v>
      </c>
      <c r="E35" s="36">
        <v>-121.87159</v>
      </c>
      <c r="F35" s="37" t="s">
        <v>107</v>
      </c>
      <c r="G35" s="37" t="s">
        <v>139</v>
      </c>
      <c r="H35" s="27" t="s">
        <v>143</v>
      </c>
      <c r="I35" s="28">
        <f>MEDIAN(G32:G41)</f>
        <v>10</v>
      </c>
    </row>
    <row r="36" spans="1:9" x14ac:dyDescent="0.25">
      <c r="B36" s="36">
        <v>539</v>
      </c>
      <c r="C36" s="36"/>
      <c r="D36" s="36">
        <v>37.18882</v>
      </c>
      <c r="E36" s="36">
        <v>-121.87138400000001</v>
      </c>
      <c r="F36" s="37" t="s">
        <v>107</v>
      </c>
      <c r="G36" s="37" t="s">
        <v>139</v>
      </c>
      <c r="H36" s="27" t="s">
        <v>135</v>
      </c>
      <c r="I36" s="29">
        <f>MAX(F32:F41)</f>
        <v>57.7</v>
      </c>
    </row>
    <row r="37" spans="1:9" x14ac:dyDescent="0.25">
      <c r="B37" s="36">
        <v>541</v>
      </c>
      <c r="C37" s="36"/>
      <c r="D37" s="36">
        <v>37.188980000000001</v>
      </c>
      <c r="E37" s="36">
        <v>-121.87119300000001</v>
      </c>
      <c r="F37" s="37">
        <v>32.47</v>
      </c>
      <c r="G37" s="37">
        <f t="shared" ref="G37:G38" si="1">F37</f>
        <v>32.47</v>
      </c>
    </row>
    <row r="38" spans="1:9" x14ac:dyDescent="0.25">
      <c r="B38" s="36">
        <v>542</v>
      </c>
      <c r="C38" s="36"/>
      <c r="D38" s="36">
        <v>37.189003</v>
      </c>
      <c r="E38" s="36">
        <v>-121.871155</v>
      </c>
      <c r="F38" s="37">
        <v>20.67</v>
      </c>
      <c r="G38" s="37">
        <f t="shared" si="1"/>
        <v>20.67</v>
      </c>
    </row>
    <row r="39" spans="1:9" x14ac:dyDescent="0.25">
      <c r="B39" s="36">
        <v>543</v>
      </c>
      <c r="C39" s="36"/>
      <c r="D39" s="36">
        <v>37.188884999999999</v>
      </c>
      <c r="E39" s="36">
        <v>-121.87161999999999</v>
      </c>
      <c r="F39" s="37">
        <v>7.63</v>
      </c>
      <c r="G39" s="37">
        <v>10</v>
      </c>
    </row>
    <row r="40" spans="1:9" x14ac:dyDescent="0.25">
      <c r="B40" s="36">
        <v>544</v>
      </c>
      <c r="C40" s="36"/>
      <c r="D40" s="36">
        <v>37.188853999999999</v>
      </c>
      <c r="E40" s="36">
        <v>-121.871651</v>
      </c>
      <c r="F40" s="37">
        <v>4.92</v>
      </c>
      <c r="G40" s="37">
        <v>10</v>
      </c>
    </row>
    <row r="41" spans="1:9" x14ac:dyDescent="0.25">
      <c r="B41" s="36">
        <v>545</v>
      </c>
      <c r="C41" s="36"/>
      <c r="D41" s="36">
        <v>37.188881000000002</v>
      </c>
      <c r="E41" s="36">
        <v>-121.871658</v>
      </c>
      <c r="F41" s="37">
        <v>9.08</v>
      </c>
      <c r="G41" s="37">
        <v>10</v>
      </c>
    </row>
    <row r="42" spans="1:9" x14ac:dyDescent="0.25">
      <c r="A42" s="42" t="s">
        <v>160</v>
      </c>
      <c r="B42" s="33">
        <v>547</v>
      </c>
      <c r="C42" s="33"/>
      <c r="D42" s="33">
        <v>37.191166000000003</v>
      </c>
      <c r="E42" s="33">
        <v>-121.87133</v>
      </c>
      <c r="F42" s="34">
        <v>25.44</v>
      </c>
      <c r="G42" s="34">
        <f>F42</f>
        <v>25.44</v>
      </c>
      <c r="H42" s="35" t="s">
        <v>141</v>
      </c>
      <c r="I42" s="35">
        <f>COUNTA(F42:F47)</f>
        <v>6</v>
      </c>
    </row>
    <row r="43" spans="1:9" x14ac:dyDescent="0.25">
      <c r="A43" s="25" t="s">
        <v>159</v>
      </c>
      <c r="B43" s="36">
        <v>548</v>
      </c>
      <c r="C43" s="36"/>
      <c r="D43" s="36">
        <v>37.191101000000003</v>
      </c>
      <c r="E43" s="36">
        <v>-121.87138400000001</v>
      </c>
      <c r="F43" s="37">
        <v>13.09</v>
      </c>
      <c r="G43" s="37">
        <f t="shared" ref="G43:G44" si="2">F43</f>
        <v>13.09</v>
      </c>
      <c r="H43" s="27" t="s">
        <v>140</v>
      </c>
      <c r="I43" s="28">
        <f>COUNTIF(F42:F47, "&lt;LOD")</f>
        <v>2</v>
      </c>
    </row>
    <row r="44" spans="1:9" x14ac:dyDescent="0.25">
      <c r="B44" s="36">
        <v>549</v>
      </c>
      <c r="C44" s="36"/>
      <c r="D44" s="36">
        <v>37.191150999999998</v>
      </c>
      <c r="E44" s="36">
        <v>-121.871407</v>
      </c>
      <c r="F44" s="37">
        <v>12.08</v>
      </c>
      <c r="G44" s="37">
        <f t="shared" si="2"/>
        <v>12.08</v>
      </c>
      <c r="H44" s="27" t="s">
        <v>142</v>
      </c>
      <c r="I44" s="28">
        <f>AVERAGE(G42:G47)</f>
        <v>15.2075</v>
      </c>
    </row>
    <row r="45" spans="1:9" x14ac:dyDescent="0.25">
      <c r="B45" s="36">
        <v>550</v>
      </c>
      <c r="C45" s="36"/>
      <c r="D45" s="36">
        <v>37.190936999999998</v>
      </c>
      <c r="E45" s="36">
        <v>-121.87164300000001</v>
      </c>
      <c r="F45" s="37" t="s">
        <v>107</v>
      </c>
      <c r="G45" s="37" t="s">
        <v>139</v>
      </c>
      <c r="H45" s="27" t="s">
        <v>143</v>
      </c>
      <c r="I45" s="28">
        <f>MEDIAN(G42:G47)</f>
        <v>12.585000000000001</v>
      </c>
    </row>
    <row r="46" spans="1:9" x14ac:dyDescent="0.25">
      <c r="B46" s="36">
        <v>551</v>
      </c>
      <c r="C46" s="36"/>
      <c r="D46" s="36">
        <v>37.19088</v>
      </c>
      <c r="E46" s="36">
        <v>-121.871819</v>
      </c>
      <c r="F46" s="37">
        <v>10.220000000000001</v>
      </c>
      <c r="G46" s="37">
        <f>F46</f>
        <v>10.220000000000001</v>
      </c>
      <c r="H46" s="27" t="s">
        <v>135</v>
      </c>
      <c r="I46" s="29">
        <f>MAX(F42:F47)</f>
        <v>25.44</v>
      </c>
    </row>
    <row r="47" spans="1:9" x14ac:dyDescent="0.25">
      <c r="B47" s="36">
        <v>552</v>
      </c>
      <c r="C47" s="36"/>
      <c r="D47" s="36">
        <v>37.191006000000002</v>
      </c>
      <c r="E47" s="36">
        <v>-121.87175000000001</v>
      </c>
      <c r="F47" s="37" t="s">
        <v>107</v>
      </c>
      <c r="G47" s="37" t="s">
        <v>139</v>
      </c>
    </row>
    <row r="48" spans="1:9" x14ac:dyDescent="0.25">
      <c r="A48" s="26" t="s">
        <v>161</v>
      </c>
      <c r="B48" s="33">
        <v>553</v>
      </c>
      <c r="C48" s="33"/>
      <c r="D48" s="33">
        <v>37.191367999999997</v>
      </c>
      <c r="E48" s="33">
        <v>-121.871399</v>
      </c>
      <c r="F48" s="34" t="s">
        <v>107</v>
      </c>
      <c r="G48" s="34" t="s">
        <v>139</v>
      </c>
      <c r="H48" s="35" t="s">
        <v>141</v>
      </c>
      <c r="I48" s="35">
        <f>COUNTA(F48:F53)</f>
        <v>6</v>
      </c>
    </row>
    <row r="49" spans="1:9" x14ac:dyDescent="0.25">
      <c r="A49" s="25" t="s">
        <v>157</v>
      </c>
      <c r="B49" s="36">
        <v>554</v>
      </c>
      <c r="C49" s="36"/>
      <c r="D49" s="36">
        <v>37.191456000000002</v>
      </c>
      <c r="E49" s="36">
        <v>-121.871414</v>
      </c>
      <c r="F49" s="37" t="s">
        <v>107</v>
      </c>
      <c r="G49" s="37" t="s">
        <v>139</v>
      </c>
      <c r="H49" s="27" t="s">
        <v>140</v>
      </c>
      <c r="I49" s="28">
        <f>COUNTIF(F48:F53, "&lt;LOD")</f>
        <v>5</v>
      </c>
    </row>
    <row r="50" spans="1:9" x14ac:dyDescent="0.25">
      <c r="A50" s="25" t="s">
        <v>162</v>
      </c>
      <c r="B50" s="36">
        <v>555</v>
      </c>
      <c r="C50" s="36"/>
      <c r="D50" s="36">
        <v>37.191428999999999</v>
      </c>
      <c r="E50" s="36">
        <v>-121.87142900000001</v>
      </c>
      <c r="F50" s="37" t="s">
        <v>107</v>
      </c>
      <c r="G50" s="37" t="s">
        <v>139</v>
      </c>
      <c r="H50" s="27" t="s">
        <v>135</v>
      </c>
      <c r="I50" s="28">
        <f>G52</f>
        <v>10.83</v>
      </c>
    </row>
    <row r="51" spans="1:9" x14ac:dyDescent="0.25">
      <c r="B51" s="36">
        <v>556</v>
      </c>
      <c r="C51" s="36"/>
      <c r="D51" s="36">
        <v>37.191715000000002</v>
      </c>
      <c r="E51" s="36">
        <v>-121.872421</v>
      </c>
      <c r="F51" s="37" t="s">
        <v>107</v>
      </c>
      <c r="G51" s="37" t="s">
        <v>139</v>
      </c>
      <c r="I51" s="28"/>
    </row>
    <row r="52" spans="1:9" x14ac:dyDescent="0.25">
      <c r="B52" s="36">
        <v>557</v>
      </c>
      <c r="C52" s="36"/>
      <c r="D52" s="36">
        <v>37.191715000000002</v>
      </c>
      <c r="E52" s="36">
        <v>-121.87248200000001</v>
      </c>
      <c r="F52" s="37">
        <v>10.83</v>
      </c>
      <c r="G52" s="37">
        <f>F52</f>
        <v>10.83</v>
      </c>
      <c r="I52" s="29"/>
    </row>
    <row r="53" spans="1:9" x14ac:dyDescent="0.25">
      <c r="B53" s="36">
        <v>558</v>
      </c>
      <c r="C53" s="36"/>
      <c r="D53" s="36">
        <v>37.191688999999997</v>
      </c>
      <c r="E53" s="36">
        <v>-121.872383</v>
      </c>
      <c r="F53" s="37" t="s">
        <v>107</v>
      </c>
      <c r="G53" s="37" t="s">
        <v>139</v>
      </c>
    </row>
    <row r="54" spans="1:9" x14ac:dyDescent="0.25">
      <c r="A54" s="42" t="s">
        <v>137</v>
      </c>
      <c r="B54" s="45"/>
      <c r="C54" s="33"/>
      <c r="D54" s="33"/>
      <c r="E54" s="33"/>
      <c r="F54" s="33"/>
      <c r="G54" s="33"/>
      <c r="H54" s="35"/>
      <c r="I54" s="35"/>
    </row>
    <row r="55" spans="1:9" x14ac:dyDescent="0.25">
      <c r="B55" s="36">
        <v>578</v>
      </c>
      <c r="C55" s="36" t="s">
        <v>124</v>
      </c>
      <c r="D55" s="36"/>
      <c r="E55" s="36"/>
      <c r="F55" s="37" t="s">
        <v>107</v>
      </c>
      <c r="G55" s="37">
        <v>4.8899999999999997</v>
      </c>
    </row>
    <row r="56" spans="1:9" x14ac:dyDescent="0.25">
      <c r="B56" s="36">
        <v>579</v>
      </c>
      <c r="C56" s="36" t="s">
        <v>125</v>
      </c>
      <c r="D56" s="36"/>
      <c r="E56" s="36"/>
      <c r="F56" s="37" t="s">
        <v>107</v>
      </c>
      <c r="G56" s="37">
        <v>5.9</v>
      </c>
    </row>
    <row r="57" spans="1:9" x14ac:dyDescent="0.25">
      <c r="B57" s="36">
        <v>581</v>
      </c>
      <c r="C57" s="36" t="s">
        <v>126</v>
      </c>
      <c r="D57" s="36"/>
      <c r="E57" s="36"/>
      <c r="F57" s="37">
        <v>7.04</v>
      </c>
      <c r="G57" s="37">
        <v>4.41</v>
      </c>
    </row>
    <row r="58" spans="1:9" x14ac:dyDescent="0.25">
      <c r="B58" s="36">
        <v>582</v>
      </c>
      <c r="C58" s="36" t="s">
        <v>123</v>
      </c>
      <c r="D58" s="36"/>
      <c r="E58" s="36"/>
      <c r="F58" s="37" t="s">
        <v>107</v>
      </c>
      <c r="G58" s="37">
        <v>6.66</v>
      </c>
    </row>
  </sheetData>
  <mergeCells count="1">
    <mergeCell ref="A1:I1"/>
  </mergeCells>
  <pageMargins left="0.7" right="0.7" top="0.75" bottom="0.75" header="0.3" footer="0.3"/>
  <pageSetup orientation="landscape" horizontalDpi="1200" verticalDpi="12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D1" sqref="D1"/>
    </sheetView>
  </sheetViews>
  <sheetFormatPr defaultRowHeight="15" x14ac:dyDescent="0.25"/>
  <cols>
    <col min="1" max="1" width="11.5703125" customWidth="1"/>
    <col min="2" max="2" width="12.28515625" customWidth="1"/>
    <col min="3" max="3" width="11.7109375" customWidth="1"/>
    <col min="4" max="4" width="11.85546875" customWidth="1"/>
    <col min="5" max="5" width="11.5703125" customWidth="1"/>
    <col min="6" max="6" width="12.140625" customWidth="1"/>
    <col min="7" max="7" width="13.28515625" customWidth="1"/>
    <col min="8" max="8" width="10.140625" customWidth="1"/>
  </cols>
  <sheetData>
    <row r="1" spans="1:7" s="1" customFormat="1" ht="46.5" thickTop="1" thickBot="1" x14ac:dyDescent="0.3">
      <c r="A1"/>
      <c r="B1" s="18" t="s">
        <v>132</v>
      </c>
      <c r="C1" s="19" t="s">
        <v>134</v>
      </c>
      <c r="D1" s="18" t="s">
        <v>133</v>
      </c>
      <c r="E1" s="18" t="s">
        <v>169</v>
      </c>
      <c r="F1" s="20" t="s">
        <v>144</v>
      </c>
      <c r="G1" s="18" t="s">
        <v>145</v>
      </c>
    </row>
    <row r="2" spans="1:7" ht="15.75" thickTop="1" x14ac:dyDescent="0.25">
      <c r="A2" s="9" t="s">
        <v>136</v>
      </c>
      <c r="B2" s="12">
        <v>7</v>
      </c>
      <c r="C2" s="12">
        <v>8</v>
      </c>
      <c r="D2" s="12">
        <v>25</v>
      </c>
      <c r="E2" s="13">
        <v>5</v>
      </c>
      <c r="F2" s="12">
        <v>10</v>
      </c>
      <c r="G2" s="13">
        <v>11</v>
      </c>
    </row>
    <row r="3" spans="1:7" x14ac:dyDescent="0.25">
      <c r="A3" s="10" t="s">
        <v>130</v>
      </c>
      <c r="B3" s="14">
        <v>7.5</v>
      </c>
      <c r="C3" s="14">
        <v>73.83</v>
      </c>
      <c r="D3" s="14">
        <v>54</v>
      </c>
      <c r="E3" s="15">
        <v>20.14</v>
      </c>
      <c r="F3" s="14">
        <v>15</v>
      </c>
      <c r="G3" s="15">
        <v>11</v>
      </c>
    </row>
    <row r="4" spans="1:7" x14ac:dyDescent="0.25">
      <c r="A4" s="10" t="s">
        <v>131</v>
      </c>
      <c r="B4" s="14">
        <v>7.5</v>
      </c>
      <c r="C4" s="14">
        <v>69.5</v>
      </c>
      <c r="D4" s="14">
        <v>54</v>
      </c>
      <c r="E4" s="15">
        <v>9</v>
      </c>
      <c r="F4" s="14">
        <v>12.5</v>
      </c>
      <c r="G4" s="15">
        <v>11</v>
      </c>
    </row>
    <row r="5" spans="1:7" ht="15.75" thickBot="1" x14ac:dyDescent="0.3">
      <c r="A5" s="11" t="s">
        <v>135</v>
      </c>
      <c r="B5" s="16">
        <v>8</v>
      </c>
      <c r="C5" s="16">
        <v>145</v>
      </c>
      <c r="D5" s="16">
        <v>83</v>
      </c>
      <c r="E5" s="17">
        <v>58</v>
      </c>
      <c r="F5" s="16">
        <v>25</v>
      </c>
      <c r="G5" s="17">
        <v>11</v>
      </c>
    </row>
    <row r="6" spans="1:7" ht="15.75" thickTop="1" x14ac:dyDescent="0.25"/>
    <row r="17" spans="8:14" ht="30" customHeight="1" x14ac:dyDescent="0.25">
      <c r="H17" s="21"/>
      <c r="I17" s="21"/>
      <c r="J17" s="53"/>
      <c r="K17" s="53"/>
      <c r="L17" s="53"/>
      <c r="M17" s="53"/>
      <c r="N17" s="22"/>
    </row>
    <row r="18" spans="8:14" x14ac:dyDescent="0.25">
      <c r="H18" s="23"/>
      <c r="I18" s="23"/>
      <c r="J18" s="23"/>
      <c r="K18" s="23"/>
      <c r="L18" s="23"/>
      <c r="M18" s="23"/>
      <c r="N18" s="22"/>
    </row>
    <row r="19" spans="8:14" x14ac:dyDescent="0.25">
      <c r="H19" s="23"/>
      <c r="I19" s="23"/>
      <c r="J19" s="23"/>
      <c r="K19" s="23"/>
      <c r="L19" s="23"/>
      <c r="M19" s="23"/>
      <c r="N19" s="22"/>
    </row>
    <row r="20" spans="8:14" x14ac:dyDescent="0.25">
      <c r="H20" s="23"/>
      <c r="I20" s="23"/>
      <c r="J20" s="23"/>
      <c r="K20" s="23"/>
      <c r="L20" s="23"/>
      <c r="M20" s="23"/>
      <c r="N20" s="22"/>
    </row>
    <row r="21" spans="8:14" x14ac:dyDescent="0.25">
      <c r="H21" s="23"/>
      <c r="I21" s="23"/>
      <c r="J21" s="23"/>
      <c r="K21" s="23"/>
      <c r="L21" s="23"/>
      <c r="M21" s="23"/>
      <c r="N21" s="22"/>
    </row>
    <row r="22" spans="8:14" x14ac:dyDescent="0.25">
      <c r="H22" s="22"/>
      <c r="I22" s="22"/>
      <c r="J22" s="22"/>
      <c r="K22" s="22"/>
      <c r="L22" s="22"/>
      <c r="M22" s="22"/>
      <c r="N22" s="22"/>
    </row>
  </sheetData>
  <mergeCells count="2">
    <mergeCell ref="L17:M17"/>
    <mergeCell ref="J17:K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6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3" max="3" width="15.7109375" customWidth="1"/>
    <col min="4" max="4" width="12.5703125" customWidth="1"/>
    <col min="8" max="8" width="10" customWidth="1"/>
    <col min="11" max="11" width="8" customWidth="1"/>
    <col min="12" max="12" width="10.85546875" customWidth="1"/>
    <col min="13" max="13" width="11.42578125" customWidth="1"/>
  </cols>
  <sheetData>
    <row r="1" spans="1:101" s="51" customFormat="1" ht="45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32</v>
      </c>
      <c r="AH1" s="50" t="s">
        <v>33</v>
      </c>
      <c r="AI1" s="50" t="s">
        <v>34</v>
      </c>
      <c r="AJ1" s="50" t="s">
        <v>35</v>
      </c>
      <c r="AK1" s="50" t="s">
        <v>36</v>
      </c>
      <c r="AL1" s="50" t="s">
        <v>37</v>
      </c>
      <c r="AM1" s="50" t="s">
        <v>38</v>
      </c>
      <c r="AN1" s="50" t="s">
        <v>39</v>
      </c>
      <c r="AO1" s="50" t="s">
        <v>40</v>
      </c>
      <c r="AP1" s="50" t="s">
        <v>41</v>
      </c>
      <c r="AQ1" s="50" t="s">
        <v>42</v>
      </c>
      <c r="AR1" s="50" t="s">
        <v>43</v>
      </c>
      <c r="AS1" s="50" t="s">
        <v>44</v>
      </c>
      <c r="AT1" s="50" t="s">
        <v>45</v>
      </c>
      <c r="AU1" s="50" t="s">
        <v>46</v>
      </c>
      <c r="AV1" s="50" t="s">
        <v>47</v>
      </c>
      <c r="AW1" s="50" t="s">
        <v>48</v>
      </c>
      <c r="AX1" s="50" t="s">
        <v>49</v>
      </c>
      <c r="AY1" s="50" t="s">
        <v>50</v>
      </c>
      <c r="AZ1" s="50" t="s">
        <v>51</v>
      </c>
      <c r="BA1" s="50" t="s">
        <v>52</v>
      </c>
      <c r="BB1" s="50" t="s">
        <v>53</v>
      </c>
      <c r="BC1" s="50" t="s">
        <v>54</v>
      </c>
      <c r="BD1" s="50" t="s">
        <v>55</v>
      </c>
      <c r="BE1" s="50" t="s">
        <v>56</v>
      </c>
      <c r="BF1" s="50" t="s">
        <v>57</v>
      </c>
      <c r="BG1" s="50" t="s">
        <v>58</v>
      </c>
      <c r="BH1" s="50" t="s">
        <v>59</v>
      </c>
      <c r="BI1" s="50" t="s">
        <v>60</v>
      </c>
      <c r="BJ1" s="50" t="s">
        <v>61</v>
      </c>
      <c r="BK1" s="50" t="s">
        <v>62</v>
      </c>
      <c r="BL1" s="50" t="s">
        <v>63</v>
      </c>
      <c r="BM1" s="50" t="s">
        <v>64</v>
      </c>
      <c r="BN1" s="50" t="s">
        <v>65</v>
      </c>
      <c r="BO1" s="50" t="s">
        <v>66</v>
      </c>
      <c r="BP1" s="50" t="s">
        <v>67</v>
      </c>
      <c r="BQ1" s="50" t="s">
        <v>68</v>
      </c>
      <c r="BR1" s="50" t="s">
        <v>69</v>
      </c>
      <c r="BS1" s="50" t="s">
        <v>70</v>
      </c>
      <c r="BT1" s="50" t="s">
        <v>71</v>
      </c>
      <c r="BU1" s="50" t="s">
        <v>72</v>
      </c>
      <c r="BV1" s="50" t="s">
        <v>73</v>
      </c>
      <c r="BW1" s="50" t="s">
        <v>74</v>
      </c>
      <c r="BX1" s="50" t="s">
        <v>75</v>
      </c>
      <c r="BY1" s="50" t="s">
        <v>76</v>
      </c>
      <c r="BZ1" s="50" t="s">
        <v>77</v>
      </c>
      <c r="CA1" s="50" t="s">
        <v>78</v>
      </c>
      <c r="CB1" s="50" t="s">
        <v>79</v>
      </c>
      <c r="CC1" s="50" t="s">
        <v>80</v>
      </c>
      <c r="CD1" s="50" t="s">
        <v>81</v>
      </c>
      <c r="CE1" s="50" t="s">
        <v>82</v>
      </c>
      <c r="CF1" s="50" t="s">
        <v>83</v>
      </c>
      <c r="CG1" s="50" t="s">
        <v>84</v>
      </c>
      <c r="CH1" s="50" t="s">
        <v>85</v>
      </c>
      <c r="CI1" s="50" t="s">
        <v>86</v>
      </c>
      <c r="CJ1" s="50" t="s">
        <v>87</v>
      </c>
      <c r="CK1" s="50" t="s">
        <v>88</v>
      </c>
      <c r="CL1" s="50" t="s">
        <v>89</v>
      </c>
      <c r="CM1" s="50" t="s">
        <v>90</v>
      </c>
      <c r="CN1" s="50" t="s">
        <v>91</v>
      </c>
      <c r="CO1" s="50" t="s">
        <v>92</v>
      </c>
      <c r="CP1" s="50" t="s">
        <v>93</v>
      </c>
      <c r="CQ1" s="50" t="s">
        <v>94</v>
      </c>
      <c r="CR1" s="50" t="s">
        <v>95</v>
      </c>
      <c r="CS1" s="50" t="s">
        <v>96</v>
      </c>
      <c r="CT1" s="50" t="s">
        <v>97</v>
      </c>
      <c r="CU1" s="50" t="s">
        <v>98</v>
      </c>
      <c r="CV1" s="50" t="s">
        <v>99</v>
      </c>
      <c r="CW1" s="50" t="s">
        <v>100</v>
      </c>
    </row>
    <row r="2" spans="1:101" x14ac:dyDescent="0.25">
      <c r="A2" s="1">
        <v>1</v>
      </c>
      <c r="B2" s="1">
        <v>518</v>
      </c>
      <c r="C2" s="2">
        <v>43326.388888888891</v>
      </c>
      <c r="D2" s="1" t="s">
        <v>101</v>
      </c>
      <c r="E2" s="1">
        <v>50.96</v>
      </c>
      <c r="F2" s="1" t="s">
        <v>102</v>
      </c>
      <c r="G2" s="1">
        <v>2</v>
      </c>
      <c r="H2" s="1" t="s">
        <v>103</v>
      </c>
      <c r="I2" s="1">
        <v>157.13</v>
      </c>
      <c r="J2" s="1">
        <v>7.38</v>
      </c>
      <c r="K2" s="1">
        <v>4</v>
      </c>
      <c r="L2" s="1"/>
      <c r="M2" s="1"/>
      <c r="N2" s="1"/>
      <c r="O2" s="1"/>
      <c r="P2" s="1"/>
      <c r="Q2" s="1"/>
      <c r="R2" s="1"/>
      <c r="S2" s="1" t="s">
        <v>104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01" x14ac:dyDescent="0.25">
      <c r="A3" s="1">
        <v>2</v>
      </c>
      <c r="B3" s="1">
        <v>519</v>
      </c>
      <c r="C3" s="2">
        <v>43326.392361111109</v>
      </c>
      <c r="D3" s="1" t="s">
        <v>105</v>
      </c>
      <c r="E3" s="1">
        <v>120</v>
      </c>
      <c r="F3" s="1" t="s">
        <v>106</v>
      </c>
      <c r="G3" s="1">
        <v>2</v>
      </c>
      <c r="H3" s="1" t="s">
        <v>103</v>
      </c>
      <c r="I3" s="1"/>
      <c r="J3" s="1"/>
      <c r="K3" s="1"/>
      <c r="L3" s="1" t="s">
        <v>116</v>
      </c>
      <c r="M3" s="1"/>
      <c r="N3" s="1"/>
      <c r="O3" s="1"/>
      <c r="P3" s="1"/>
      <c r="Q3" s="1"/>
      <c r="R3" s="1"/>
      <c r="S3" s="1" t="s">
        <v>104</v>
      </c>
      <c r="T3" s="1"/>
      <c r="U3" s="1"/>
      <c r="V3" s="1"/>
      <c r="W3" s="1"/>
      <c r="X3" s="1" t="s">
        <v>107</v>
      </c>
      <c r="Y3" s="1">
        <v>1.87</v>
      </c>
      <c r="Z3" s="1" t="s">
        <v>107</v>
      </c>
      <c r="AA3" s="1">
        <v>1.38</v>
      </c>
      <c r="AB3" s="1" t="s">
        <v>107</v>
      </c>
      <c r="AC3" s="1">
        <v>0.92</v>
      </c>
      <c r="AD3" s="1" t="s">
        <v>107</v>
      </c>
      <c r="AE3" s="1">
        <v>2.3199999999999998</v>
      </c>
      <c r="AF3" s="1" t="s">
        <v>107</v>
      </c>
      <c r="AG3" s="1">
        <v>1.02</v>
      </c>
      <c r="AH3" s="1" t="s">
        <v>107</v>
      </c>
      <c r="AI3" s="1">
        <v>1.83</v>
      </c>
      <c r="AJ3" s="1" t="s">
        <v>107</v>
      </c>
      <c r="AK3" s="1">
        <v>2.52</v>
      </c>
      <c r="AL3" s="1" t="s">
        <v>107</v>
      </c>
      <c r="AM3" s="1">
        <v>2.21</v>
      </c>
      <c r="AN3" s="1" t="s">
        <v>107</v>
      </c>
      <c r="AO3" s="1">
        <v>1.84</v>
      </c>
      <c r="AP3" s="1" t="s">
        <v>107</v>
      </c>
      <c r="AQ3" s="1">
        <v>2</v>
      </c>
      <c r="AR3" s="1" t="s">
        <v>107</v>
      </c>
      <c r="AS3" s="1">
        <v>4.38</v>
      </c>
      <c r="AT3" s="1">
        <v>4.7699999999999996</v>
      </c>
      <c r="AU3" s="1">
        <v>3.11</v>
      </c>
      <c r="AV3" s="1" t="s">
        <v>107</v>
      </c>
      <c r="AW3" s="1">
        <v>17.73</v>
      </c>
      <c r="AX3" s="1">
        <v>10.88</v>
      </c>
      <c r="AY3" s="1">
        <v>5.69</v>
      </c>
      <c r="AZ3" s="1" t="s">
        <v>107</v>
      </c>
      <c r="BA3" s="1">
        <v>13.55</v>
      </c>
      <c r="BB3" s="1" t="s">
        <v>107</v>
      </c>
      <c r="BC3" s="1">
        <v>14.54</v>
      </c>
      <c r="BD3" s="1" t="s">
        <v>107</v>
      </c>
      <c r="BE3" s="1">
        <v>19.559999999999999</v>
      </c>
      <c r="BF3" s="1" t="s">
        <v>107</v>
      </c>
      <c r="BG3" s="1">
        <v>29.48</v>
      </c>
      <c r="BH3" s="1" t="s">
        <v>107</v>
      </c>
      <c r="BI3" s="1">
        <v>9</v>
      </c>
      <c r="BJ3" s="1" t="s">
        <v>107</v>
      </c>
      <c r="BK3" s="1">
        <v>9.83</v>
      </c>
      <c r="BL3" s="1">
        <v>78.02</v>
      </c>
      <c r="BM3" s="1">
        <v>18.010000000000002</v>
      </c>
      <c r="BN3" s="1" t="s">
        <v>107</v>
      </c>
      <c r="BO3" s="1">
        <v>4.6399999999999997</v>
      </c>
      <c r="BP3" s="1">
        <v>112.66</v>
      </c>
      <c r="BQ3" s="1">
        <v>16.36</v>
      </c>
      <c r="BR3" s="1" t="s">
        <v>107</v>
      </c>
      <c r="BS3" s="1">
        <v>61.87</v>
      </c>
      <c r="BT3" s="1" t="s">
        <v>107</v>
      </c>
      <c r="BU3" s="1">
        <v>140</v>
      </c>
      <c r="BV3" s="1" t="s">
        <v>107</v>
      </c>
      <c r="BW3" s="1">
        <v>18.75</v>
      </c>
      <c r="BX3" s="1" t="s">
        <v>107</v>
      </c>
      <c r="BY3" s="1">
        <v>4.57</v>
      </c>
      <c r="BZ3" s="1" t="s">
        <v>107</v>
      </c>
      <c r="CA3" s="1">
        <v>13.94</v>
      </c>
      <c r="CB3" s="1" t="s">
        <v>107</v>
      </c>
      <c r="CC3" s="1">
        <v>6.8</v>
      </c>
      <c r="CD3" s="1" t="s">
        <v>107</v>
      </c>
      <c r="CE3" s="1">
        <v>4.3600000000000003</v>
      </c>
      <c r="CF3" s="1" t="s">
        <v>107</v>
      </c>
      <c r="CG3" s="1">
        <v>6.41</v>
      </c>
      <c r="CH3" s="1" t="s">
        <v>107</v>
      </c>
      <c r="CI3" s="1">
        <v>4.09</v>
      </c>
      <c r="CJ3" s="1" t="s">
        <v>107</v>
      </c>
      <c r="CK3" s="1">
        <v>4.8099999999999996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1:101" s="5" customFormat="1" x14ac:dyDescent="0.25">
      <c r="A4" s="3">
        <v>3</v>
      </c>
      <c r="B4" s="3">
        <v>520</v>
      </c>
      <c r="C4" s="4">
        <v>43326.392361111109</v>
      </c>
      <c r="D4" s="3" t="s">
        <v>105</v>
      </c>
      <c r="E4" s="3">
        <v>3.38</v>
      </c>
      <c r="F4" s="3" t="s">
        <v>106</v>
      </c>
      <c r="G4" s="3">
        <v>2</v>
      </c>
      <c r="H4" s="3" t="s">
        <v>103</v>
      </c>
      <c r="I4" s="3"/>
      <c r="J4" s="3"/>
      <c r="K4" s="3"/>
      <c r="M4" s="3"/>
      <c r="N4" s="3"/>
      <c r="O4" s="3"/>
      <c r="P4" s="3"/>
      <c r="Q4" s="3"/>
      <c r="R4" s="3"/>
      <c r="S4" s="3" t="s">
        <v>104</v>
      </c>
      <c r="T4" s="3"/>
      <c r="U4" s="3"/>
      <c r="V4" s="3"/>
      <c r="W4" s="3"/>
      <c r="X4" s="3" t="s">
        <v>107</v>
      </c>
      <c r="Y4" s="3">
        <v>22.25</v>
      </c>
      <c r="Z4" s="3">
        <v>142.91999999999999</v>
      </c>
      <c r="AA4" s="3">
        <v>24.51</v>
      </c>
      <c r="AB4" s="3">
        <v>222.03</v>
      </c>
      <c r="AC4" s="3">
        <v>26.82</v>
      </c>
      <c r="AD4" s="3" t="s">
        <v>107</v>
      </c>
      <c r="AE4" s="3">
        <v>36.65</v>
      </c>
      <c r="AF4" s="3">
        <v>66.62</v>
      </c>
      <c r="AG4" s="3">
        <v>18.37</v>
      </c>
      <c r="AH4" s="3" t="s">
        <v>107</v>
      </c>
      <c r="AI4" s="3">
        <v>24.87</v>
      </c>
      <c r="AJ4" s="3" t="s">
        <v>107</v>
      </c>
      <c r="AK4" s="3">
        <v>29.98</v>
      </c>
      <c r="AL4" s="3" t="s">
        <v>107</v>
      </c>
      <c r="AM4" s="3">
        <v>26.28</v>
      </c>
      <c r="AN4" s="3" t="s">
        <v>107</v>
      </c>
      <c r="AO4" s="3">
        <v>27.94</v>
      </c>
      <c r="AP4" s="3" t="s">
        <v>107</v>
      </c>
      <c r="AQ4" s="3">
        <v>28.72</v>
      </c>
      <c r="AR4" s="3" t="s">
        <v>107</v>
      </c>
      <c r="AS4" s="3">
        <v>65.45</v>
      </c>
      <c r="AT4" s="3">
        <v>100.25</v>
      </c>
      <c r="AU4" s="3">
        <v>59.05</v>
      </c>
      <c r="AV4" s="3" t="s">
        <v>107</v>
      </c>
      <c r="AW4" s="3">
        <v>310.25</v>
      </c>
      <c r="AX4" s="3" t="s">
        <v>107</v>
      </c>
      <c r="AY4" s="3">
        <v>123.72</v>
      </c>
      <c r="AZ4" s="3" t="s">
        <v>107</v>
      </c>
      <c r="BA4" s="3">
        <v>185.05</v>
      </c>
      <c r="BB4" s="3" t="s">
        <v>107</v>
      </c>
      <c r="BC4" s="3">
        <v>725.66</v>
      </c>
      <c r="BD4" s="3">
        <v>24376.25</v>
      </c>
      <c r="BE4" s="3">
        <v>1222.1600000000001</v>
      </c>
      <c r="BF4" s="3" t="s">
        <v>107</v>
      </c>
      <c r="BG4" s="3">
        <v>461.22</v>
      </c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01" x14ac:dyDescent="0.25">
      <c r="A5" s="1">
        <v>4</v>
      </c>
      <c r="B5" s="1">
        <v>521</v>
      </c>
      <c r="C5" s="2">
        <v>43326.393750000003</v>
      </c>
      <c r="D5" s="1" t="s">
        <v>105</v>
      </c>
      <c r="E5" s="1">
        <v>120</v>
      </c>
      <c r="F5" s="1" t="s">
        <v>106</v>
      </c>
      <c r="G5" s="1">
        <v>2</v>
      </c>
      <c r="H5" s="1" t="s">
        <v>103</v>
      </c>
      <c r="I5" s="1"/>
      <c r="J5" s="1"/>
      <c r="K5" s="1"/>
      <c r="L5" s="6" t="s">
        <v>117</v>
      </c>
      <c r="M5" s="1"/>
      <c r="N5" s="1"/>
      <c r="O5" s="1"/>
      <c r="P5" s="1"/>
      <c r="Q5" s="1"/>
      <c r="R5" s="1"/>
      <c r="S5" s="1" t="s">
        <v>104</v>
      </c>
      <c r="T5" s="1"/>
      <c r="U5" s="1"/>
      <c r="V5" s="1"/>
      <c r="W5" s="1"/>
      <c r="X5" s="1" t="s">
        <v>107</v>
      </c>
      <c r="Y5" s="1">
        <v>2.2400000000000002</v>
      </c>
      <c r="Z5" s="1">
        <v>99.89</v>
      </c>
      <c r="AA5" s="1">
        <v>2.33</v>
      </c>
      <c r="AB5" s="1">
        <v>149.99</v>
      </c>
      <c r="AC5" s="1">
        <v>2.4700000000000002</v>
      </c>
      <c r="AD5" s="1" t="s">
        <v>107</v>
      </c>
      <c r="AE5" s="1">
        <v>4.16</v>
      </c>
      <c r="AF5" s="1">
        <v>58.93</v>
      </c>
      <c r="AG5" s="1">
        <v>1.96</v>
      </c>
      <c r="AH5" s="1">
        <v>5.17</v>
      </c>
      <c r="AI5" s="1">
        <v>1.81</v>
      </c>
      <c r="AJ5" s="1">
        <v>7.76</v>
      </c>
      <c r="AK5" s="1">
        <v>2.44</v>
      </c>
      <c r="AL5" s="1" t="s">
        <v>107</v>
      </c>
      <c r="AM5" s="1">
        <v>2.71</v>
      </c>
      <c r="AN5" s="1" t="s">
        <v>107</v>
      </c>
      <c r="AO5" s="1">
        <v>2.2400000000000002</v>
      </c>
      <c r="AP5" s="1">
        <v>8.91</v>
      </c>
      <c r="AQ5" s="1">
        <v>2.12</v>
      </c>
      <c r="AR5" s="1" t="s">
        <v>107</v>
      </c>
      <c r="AS5" s="1">
        <v>5.46</v>
      </c>
      <c r="AT5" s="1">
        <v>68.64</v>
      </c>
      <c r="AU5" s="1">
        <v>5.3</v>
      </c>
      <c r="AV5" s="1">
        <v>23.8</v>
      </c>
      <c r="AW5" s="1">
        <v>15.27</v>
      </c>
      <c r="AX5" s="1">
        <v>44.67</v>
      </c>
      <c r="AY5" s="1">
        <v>7.54</v>
      </c>
      <c r="AZ5" s="1">
        <v>60.03</v>
      </c>
      <c r="BA5" s="1">
        <v>11.85</v>
      </c>
      <c r="BB5" s="1" t="s">
        <v>107</v>
      </c>
      <c r="BC5" s="1">
        <v>71.41</v>
      </c>
      <c r="BD5" s="1">
        <v>19676.810000000001</v>
      </c>
      <c r="BE5" s="1">
        <v>121.7</v>
      </c>
      <c r="BF5" s="1">
        <v>321.24</v>
      </c>
      <c r="BG5" s="1">
        <v>31.06</v>
      </c>
      <c r="BH5" s="1">
        <v>51.21</v>
      </c>
      <c r="BI5" s="1">
        <v>10.83</v>
      </c>
      <c r="BJ5" s="1">
        <v>80.400000000000006</v>
      </c>
      <c r="BK5" s="1">
        <v>21.63</v>
      </c>
      <c r="BL5" s="1">
        <v>2686.3</v>
      </c>
      <c r="BM5" s="1">
        <v>78.319999999999993</v>
      </c>
      <c r="BN5" s="1" t="s">
        <v>107</v>
      </c>
      <c r="BO5" s="1">
        <v>35.61</v>
      </c>
      <c r="BP5" s="1">
        <v>12801.89</v>
      </c>
      <c r="BQ5" s="1">
        <v>173.09</v>
      </c>
      <c r="BR5" s="1">
        <v>13059.68</v>
      </c>
      <c r="BS5" s="1">
        <v>240.24</v>
      </c>
      <c r="BT5" s="1">
        <v>354.03</v>
      </c>
      <c r="BU5" s="1">
        <v>194.56</v>
      </c>
      <c r="BV5" s="1">
        <v>247.3</v>
      </c>
      <c r="BW5" s="1">
        <v>18.3</v>
      </c>
      <c r="BX5" s="1" t="s">
        <v>107</v>
      </c>
      <c r="BY5" s="1">
        <v>5.97</v>
      </c>
      <c r="BZ5" s="1" t="s">
        <v>107</v>
      </c>
      <c r="CA5" s="1">
        <v>18.11</v>
      </c>
      <c r="CB5" s="1" t="s">
        <v>107</v>
      </c>
      <c r="CC5" s="1">
        <v>8.9600000000000009</v>
      </c>
      <c r="CD5" s="1" t="s">
        <v>107</v>
      </c>
      <c r="CE5" s="1">
        <v>5.68</v>
      </c>
      <c r="CF5" s="1" t="s">
        <v>107</v>
      </c>
      <c r="CG5" s="1">
        <v>8.48</v>
      </c>
      <c r="CH5" s="1" t="s">
        <v>107</v>
      </c>
      <c r="CI5" s="1">
        <v>5.43</v>
      </c>
      <c r="CJ5" s="1" t="s">
        <v>107</v>
      </c>
      <c r="CK5" s="1">
        <v>6.4</v>
      </c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1:101" x14ac:dyDescent="0.25">
      <c r="A6" s="1">
        <v>5</v>
      </c>
      <c r="B6" s="1">
        <v>522</v>
      </c>
      <c r="C6" s="2">
        <v>43326.396527777775</v>
      </c>
      <c r="D6" s="1" t="s">
        <v>105</v>
      </c>
      <c r="E6" s="1">
        <v>120</v>
      </c>
      <c r="F6" s="1" t="s">
        <v>106</v>
      </c>
      <c r="G6" s="1">
        <v>2</v>
      </c>
      <c r="H6" s="1" t="s">
        <v>103</v>
      </c>
      <c r="I6" s="1"/>
      <c r="J6" s="1"/>
      <c r="K6" s="1"/>
      <c r="L6" s="1" t="s">
        <v>118</v>
      </c>
      <c r="M6" s="1"/>
      <c r="N6" s="1"/>
      <c r="O6" s="1"/>
      <c r="P6" s="1"/>
      <c r="Q6" s="1"/>
      <c r="R6" s="1"/>
      <c r="S6" s="1" t="s">
        <v>104</v>
      </c>
      <c r="T6" s="1"/>
      <c r="U6" s="1"/>
      <c r="V6" s="1"/>
      <c r="W6" s="1"/>
      <c r="X6" s="1" t="s">
        <v>107</v>
      </c>
      <c r="Y6" s="1">
        <v>2.79</v>
      </c>
      <c r="Z6" s="1">
        <v>350.29</v>
      </c>
      <c r="AA6" s="1">
        <v>4.04</v>
      </c>
      <c r="AB6" s="1">
        <v>79.959999999999994</v>
      </c>
      <c r="AC6" s="1">
        <v>2.0499999999999998</v>
      </c>
      <c r="AD6" s="1">
        <v>5.54</v>
      </c>
      <c r="AE6" s="1">
        <v>3.06</v>
      </c>
      <c r="AF6" s="1">
        <v>56.27</v>
      </c>
      <c r="AG6" s="1">
        <v>2.16</v>
      </c>
      <c r="AH6" s="1">
        <v>14.64</v>
      </c>
      <c r="AI6" s="1">
        <v>3.32</v>
      </c>
      <c r="AJ6" s="1">
        <v>478.58</v>
      </c>
      <c r="AK6" s="1">
        <v>11.74</v>
      </c>
      <c r="AL6" s="1">
        <v>22.95</v>
      </c>
      <c r="AM6" s="1">
        <v>5.7</v>
      </c>
      <c r="AN6" s="1">
        <v>459.65</v>
      </c>
      <c r="AO6" s="1">
        <v>7.62</v>
      </c>
      <c r="AP6" s="1">
        <v>444.91</v>
      </c>
      <c r="AQ6" s="1">
        <v>11.17</v>
      </c>
      <c r="AR6" s="1" t="s">
        <v>107</v>
      </c>
      <c r="AS6" s="1">
        <v>6.49</v>
      </c>
      <c r="AT6" s="1">
        <v>41.85</v>
      </c>
      <c r="AU6" s="1">
        <v>5.18</v>
      </c>
      <c r="AV6" s="1" t="s">
        <v>107</v>
      </c>
      <c r="AW6" s="1">
        <v>25.17</v>
      </c>
      <c r="AX6" s="1">
        <v>22.51</v>
      </c>
      <c r="AY6" s="1">
        <v>7.83</v>
      </c>
      <c r="AZ6" s="1">
        <v>68.11</v>
      </c>
      <c r="BA6" s="1">
        <v>13.21</v>
      </c>
      <c r="BB6" s="1" t="s">
        <v>107</v>
      </c>
      <c r="BC6" s="1">
        <v>64.61</v>
      </c>
      <c r="BD6" s="1">
        <v>13199.35</v>
      </c>
      <c r="BE6" s="1">
        <v>109.01</v>
      </c>
      <c r="BF6" s="1">
        <v>139.37</v>
      </c>
      <c r="BG6" s="1">
        <v>30.96</v>
      </c>
      <c r="BH6" s="1">
        <v>510.15</v>
      </c>
      <c r="BI6" s="1">
        <v>15.61</v>
      </c>
      <c r="BJ6" s="1">
        <v>127.3</v>
      </c>
      <c r="BK6" s="1">
        <v>24.56</v>
      </c>
      <c r="BL6" s="1">
        <v>3975.87</v>
      </c>
      <c r="BM6" s="1">
        <v>89.48</v>
      </c>
      <c r="BN6" s="1" t="s">
        <v>107</v>
      </c>
      <c r="BO6" s="1">
        <v>25.63</v>
      </c>
      <c r="BP6" s="1">
        <v>6915.63</v>
      </c>
      <c r="BQ6" s="1">
        <v>123.01</v>
      </c>
      <c r="BR6" s="1">
        <v>12102.59</v>
      </c>
      <c r="BS6" s="1">
        <v>215.3</v>
      </c>
      <c r="BT6" s="1" t="s">
        <v>107</v>
      </c>
      <c r="BU6" s="1">
        <v>249.05</v>
      </c>
      <c r="BV6" s="1">
        <v>713.13</v>
      </c>
      <c r="BW6" s="1">
        <v>21.63</v>
      </c>
      <c r="BX6" s="1">
        <v>42.61</v>
      </c>
      <c r="BY6" s="1">
        <v>4.4000000000000004</v>
      </c>
      <c r="BZ6" s="1">
        <v>43.78</v>
      </c>
      <c r="CA6" s="1">
        <v>13.35</v>
      </c>
      <c r="CB6" s="1">
        <v>22.88</v>
      </c>
      <c r="CC6" s="1">
        <v>7.43</v>
      </c>
      <c r="CD6" s="1">
        <v>17.760000000000002</v>
      </c>
      <c r="CE6" s="1">
        <v>5</v>
      </c>
      <c r="CF6" s="1">
        <v>508.27</v>
      </c>
      <c r="CG6" s="1">
        <v>11.59</v>
      </c>
      <c r="CH6" s="1">
        <v>469.75</v>
      </c>
      <c r="CI6" s="1">
        <v>9.82</v>
      </c>
      <c r="CJ6" s="1">
        <v>20.309999999999999</v>
      </c>
      <c r="CK6" s="1">
        <v>5.53</v>
      </c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1:101" x14ac:dyDescent="0.25">
      <c r="A7" s="1">
        <v>6</v>
      </c>
      <c r="B7" s="1">
        <v>523</v>
      </c>
      <c r="C7" s="2">
        <v>43326.397916666669</v>
      </c>
      <c r="D7" s="1" t="s">
        <v>105</v>
      </c>
      <c r="E7" s="1">
        <v>120</v>
      </c>
      <c r="F7" s="1" t="s">
        <v>106</v>
      </c>
      <c r="G7" s="1">
        <v>2</v>
      </c>
      <c r="H7" s="1" t="s">
        <v>103</v>
      </c>
      <c r="I7" s="1"/>
      <c r="J7" s="1"/>
      <c r="K7" s="1"/>
      <c r="L7" s="1" t="s">
        <v>119</v>
      </c>
      <c r="M7" s="1"/>
      <c r="N7" s="1"/>
      <c r="O7" s="1"/>
      <c r="P7" s="1"/>
      <c r="Q7" s="1"/>
      <c r="R7" s="1"/>
      <c r="S7" s="1" t="s">
        <v>104</v>
      </c>
      <c r="T7" s="1"/>
      <c r="U7" s="1"/>
      <c r="V7" s="1"/>
      <c r="W7" s="1"/>
      <c r="X7" s="1">
        <v>15.06</v>
      </c>
      <c r="Y7" s="1">
        <v>1.88</v>
      </c>
      <c r="Z7" s="1">
        <v>270.42</v>
      </c>
      <c r="AA7" s="1">
        <v>3.57</v>
      </c>
      <c r="AB7" s="1">
        <v>135.68</v>
      </c>
      <c r="AC7" s="1">
        <v>2.5099999999999998</v>
      </c>
      <c r="AD7" s="1">
        <v>7.85</v>
      </c>
      <c r="AE7" s="1">
        <v>3.76</v>
      </c>
      <c r="AF7" s="1">
        <v>130.47999999999999</v>
      </c>
      <c r="AG7" s="1">
        <v>2.94</v>
      </c>
      <c r="AH7" s="1">
        <v>31.26</v>
      </c>
      <c r="AI7" s="1">
        <v>3.95</v>
      </c>
      <c r="AJ7" s="1">
        <v>759.29</v>
      </c>
      <c r="AK7" s="1">
        <v>12.88</v>
      </c>
      <c r="AL7" s="1" t="s">
        <v>107</v>
      </c>
      <c r="AM7" s="1">
        <v>3.56</v>
      </c>
      <c r="AN7" s="1">
        <v>2.96</v>
      </c>
      <c r="AO7" s="1">
        <v>1.95</v>
      </c>
      <c r="AP7" s="1">
        <v>85.34</v>
      </c>
      <c r="AQ7" s="1">
        <v>10.039999999999999</v>
      </c>
      <c r="AR7" s="1" t="s">
        <v>107</v>
      </c>
      <c r="AS7" s="1">
        <v>6.49</v>
      </c>
      <c r="AT7" s="1">
        <v>672.7</v>
      </c>
      <c r="AU7" s="1">
        <v>13.63</v>
      </c>
      <c r="AV7" s="1">
        <v>42.58</v>
      </c>
      <c r="AW7" s="1">
        <v>18.05</v>
      </c>
      <c r="AX7" s="1">
        <v>224.74</v>
      </c>
      <c r="AY7" s="1">
        <v>11.3</v>
      </c>
      <c r="AZ7" s="1">
        <v>104.68</v>
      </c>
      <c r="BA7" s="1">
        <v>13.36</v>
      </c>
      <c r="BB7" s="1" t="s">
        <v>107</v>
      </c>
      <c r="BC7" s="1">
        <v>61.47</v>
      </c>
      <c r="BD7" s="1">
        <v>12499.42</v>
      </c>
      <c r="BE7" s="1">
        <v>102.92</v>
      </c>
      <c r="BF7" s="1">
        <v>803.72</v>
      </c>
      <c r="BG7" s="1">
        <v>40.81</v>
      </c>
      <c r="BH7" s="1">
        <v>47.61</v>
      </c>
      <c r="BI7" s="1">
        <v>9.06</v>
      </c>
      <c r="BJ7" s="1">
        <v>54.2</v>
      </c>
      <c r="BK7" s="1">
        <v>19</v>
      </c>
      <c r="BL7" s="1">
        <v>1775</v>
      </c>
      <c r="BM7" s="1">
        <v>66.83</v>
      </c>
      <c r="BN7" s="1" t="s">
        <v>107</v>
      </c>
      <c r="BO7" s="1">
        <v>21.99</v>
      </c>
      <c r="BP7" s="1">
        <v>5373.34</v>
      </c>
      <c r="BQ7" s="1">
        <v>124.01</v>
      </c>
      <c r="BR7" s="1">
        <v>41521.32</v>
      </c>
      <c r="BS7" s="1">
        <v>375.41</v>
      </c>
      <c r="BT7" s="1">
        <v>934.76</v>
      </c>
      <c r="BU7" s="1">
        <v>203.08</v>
      </c>
      <c r="BV7" s="1">
        <v>774.06</v>
      </c>
      <c r="BW7" s="1">
        <v>22.75</v>
      </c>
      <c r="BX7" s="1">
        <v>47.34</v>
      </c>
      <c r="BY7" s="1">
        <v>4.6100000000000003</v>
      </c>
      <c r="BZ7" s="1">
        <v>80.42</v>
      </c>
      <c r="CA7" s="1">
        <v>14.18</v>
      </c>
      <c r="CB7" s="1">
        <v>102.5</v>
      </c>
      <c r="CC7" s="1">
        <v>7.77</v>
      </c>
      <c r="CD7" s="1">
        <v>15.24</v>
      </c>
      <c r="CE7" s="1">
        <v>4.4800000000000004</v>
      </c>
      <c r="CF7" s="1">
        <v>11.42</v>
      </c>
      <c r="CG7" s="1">
        <v>6.51</v>
      </c>
      <c r="CH7" s="1">
        <v>13.41</v>
      </c>
      <c r="CI7" s="1">
        <v>4.45</v>
      </c>
      <c r="CJ7" s="1" t="s">
        <v>107</v>
      </c>
      <c r="CK7" s="1">
        <v>7.36</v>
      </c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1:101" x14ac:dyDescent="0.25">
      <c r="A8" s="1">
        <v>7</v>
      </c>
      <c r="B8" s="1">
        <v>524</v>
      </c>
      <c r="C8" s="2">
        <v>43326.415277777778</v>
      </c>
      <c r="D8" s="1" t="s">
        <v>105</v>
      </c>
      <c r="E8" s="1">
        <v>120</v>
      </c>
      <c r="F8" s="1" t="s">
        <v>106</v>
      </c>
      <c r="G8" s="1">
        <v>2</v>
      </c>
      <c r="H8" s="1" t="s">
        <v>103</v>
      </c>
      <c r="I8" s="1"/>
      <c r="J8" s="1"/>
      <c r="K8" s="1"/>
      <c r="L8" s="1"/>
      <c r="M8" s="1"/>
      <c r="N8" s="1"/>
      <c r="O8" s="1"/>
      <c r="P8" s="1"/>
      <c r="Q8" s="1"/>
      <c r="R8" s="1"/>
      <c r="S8" s="1" t="s">
        <v>104</v>
      </c>
      <c r="T8" s="1"/>
      <c r="U8" s="1"/>
      <c r="V8" s="1"/>
      <c r="W8" s="1"/>
      <c r="X8" s="1" t="s">
        <v>107</v>
      </c>
      <c r="Y8" s="1">
        <v>2.54</v>
      </c>
      <c r="Z8" s="1">
        <v>135.58000000000001</v>
      </c>
      <c r="AA8" s="1">
        <v>2.76</v>
      </c>
      <c r="AB8" s="1">
        <v>52.59</v>
      </c>
      <c r="AC8" s="1">
        <v>1.76</v>
      </c>
      <c r="AD8" s="1" t="s">
        <v>107</v>
      </c>
      <c r="AE8" s="1">
        <v>3.92</v>
      </c>
      <c r="AF8" s="1">
        <v>28.78</v>
      </c>
      <c r="AG8" s="1">
        <v>1.66</v>
      </c>
      <c r="AH8" s="1" t="s">
        <v>107</v>
      </c>
      <c r="AI8" s="1">
        <v>2.77</v>
      </c>
      <c r="AJ8" s="1">
        <v>9.91</v>
      </c>
      <c r="AK8" s="1">
        <v>2.83</v>
      </c>
      <c r="AL8" s="1" t="s">
        <v>107</v>
      </c>
      <c r="AM8" s="1">
        <v>3.2</v>
      </c>
      <c r="AN8" s="1" t="s">
        <v>107</v>
      </c>
      <c r="AO8" s="1">
        <v>2.66</v>
      </c>
      <c r="AP8" s="1">
        <v>5.31</v>
      </c>
      <c r="AQ8" s="1">
        <v>2.35</v>
      </c>
      <c r="AR8" s="1" t="s">
        <v>107</v>
      </c>
      <c r="AS8" s="1">
        <v>6.56</v>
      </c>
      <c r="AT8" s="1">
        <v>76.2</v>
      </c>
      <c r="AU8" s="1">
        <v>6.18</v>
      </c>
      <c r="AV8" s="1" t="s">
        <v>107</v>
      </c>
      <c r="AW8" s="1">
        <v>27.38</v>
      </c>
      <c r="AX8" s="1">
        <v>38.43</v>
      </c>
      <c r="AY8" s="1">
        <v>8.84</v>
      </c>
      <c r="AZ8" s="1">
        <v>181.93</v>
      </c>
      <c r="BA8" s="1">
        <v>15.68</v>
      </c>
      <c r="BB8" s="1" t="s">
        <v>107</v>
      </c>
      <c r="BC8" s="1">
        <v>100.99</v>
      </c>
      <c r="BD8" s="1">
        <v>31666.48</v>
      </c>
      <c r="BE8" s="1">
        <v>172.88</v>
      </c>
      <c r="BF8" s="1">
        <v>708.02</v>
      </c>
      <c r="BG8" s="1">
        <v>46.09</v>
      </c>
      <c r="BH8" s="1">
        <v>559.17999999999995</v>
      </c>
      <c r="BI8" s="1">
        <v>17.32</v>
      </c>
      <c r="BJ8" s="1">
        <v>101.26</v>
      </c>
      <c r="BK8" s="1">
        <v>22.82</v>
      </c>
      <c r="BL8" s="1">
        <v>3756.73</v>
      </c>
      <c r="BM8" s="1">
        <v>86.14</v>
      </c>
      <c r="BN8" s="1" t="s">
        <v>107</v>
      </c>
      <c r="BO8" s="1">
        <v>36.58</v>
      </c>
      <c r="BP8" s="1">
        <v>12477.58</v>
      </c>
      <c r="BQ8" s="1">
        <v>174.13</v>
      </c>
      <c r="BR8" s="1">
        <v>9383.31</v>
      </c>
      <c r="BS8" s="1">
        <v>210.87</v>
      </c>
      <c r="BT8" s="1">
        <v>921.59</v>
      </c>
      <c r="BU8" s="1">
        <v>234.18</v>
      </c>
      <c r="BV8" s="1">
        <v>645.89</v>
      </c>
      <c r="BW8" s="1">
        <v>23.85</v>
      </c>
      <c r="BX8" s="1">
        <v>112.29</v>
      </c>
      <c r="BY8" s="1">
        <v>5.3</v>
      </c>
      <c r="BZ8" s="1">
        <v>163.53</v>
      </c>
      <c r="CA8" s="1">
        <v>16.25</v>
      </c>
      <c r="CB8" s="1">
        <v>52.81</v>
      </c>
      <c r="CC8" s="1">
        <v>7.94</v>
      </c>
      <c r="CD8" s="1">
        <v>28.18</v>
      </c>
      <c r="CE8" s="1">
        <v>5.04</v>
      </c>
      <c r="CF8" s="1">
        <v>19.920000000000002</v>
      </c>
      <c r="CG8" s="1">
        <v>7.24</v>
      </c>
      <c r="CH8" s="1">
        <v>8.41</v>
      </c>
      <c r="CI8" s="1">
        <v>4.7699999999999996</v>
      </c>
      <c r="CJ8" s="1" t="s">
        <v>107</v>
      </c>
      <c r="CK8" s="1">
        <v>8.16</v>
      </c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1:101" s="5" customFormat="1" x14ac:dyDescent="0.25">
      <c r="A9" s="3">
        <v>8</v>
      </c>
      <c r="B9" s="3">
        <v>525</v>
      </c>
      <c r="C9" s="4">
        <v>43326.415972222225</v>
      </c>
      <c r="D9" s="3" t="s">
        <v>105</v>
      </c>
      <c r="E9" s="3">
        <v>7.78</v>
      </c>
      <c r="F9" s="3" t="s">
        <v>106</v>
      </c>
      <c r="G9" s="3">
        <v>2</v>
      </c>
      <c r="H9" s="3" t="s">
        <v>103</v>
      </c>
      <c r="I9" s="3"/>
      <c r="J9" s="3"/>
      <c r="K9" s="3"/>
      <c r="L9" s="3"/>
      <c r="M9" s="3"/>
      <c r="N9" s="3"/>
      <c r="O9" s="3"/>
      <c r="P9" s="3"/>
      <c r="Q9" s="3"/>
      <c r="R9" s="3"/>
      <c r="S9" s="3" t="s">
        <v>104</v>
      </c>
      <c r="T9" s="3"/>
      <c r="U9" s="3"/>
      <c r="V9" s="3"/>
      <c r="W9" s="3"/>
      <c r="X9" s="3" t="s">
        <v>107</v>
      </c>
      <c r="Y9" s="3">
        <v>181.77</v>
      </c>
      <c r="Z9" s="3" t="s">
        <v>107</v>
      </c>
      <c r="AA9" s="3">
        <v>128.5</v>
      </c>
      <c r="AB9" s="3" t="s">
        <v>107</v>
      </c>
      <c r="AC9" s="3">
        <v>94.36</v>
      </c>
      <c r="AD9" s="3" t="s">
        <v>107</v>
      </c>
      <c r="AE9" s="3">
        <v>244.23</v>
      </c>
      <c r="AF9" s="3" t="s">
        <v>107</v>
      </c>
      <c r="AG9" s="3">
        <v>125.99</v>
      </c>
      <c r="AH9" s="3" t="s">
        <v>107</v>
      </c>
      <c r="AI9" s="3">
        <v>197.67</v>
      </c>
      <c r="AJ9" s="3" t="s">
        <v>107</v>
      </c>
      <c r="AK9" s="3">
        <v>302.02999999999997</v>
      </c>
      <c r="AL9" s="3" t="s">
        <v>107</v>
      </c>
      <c r="AM9" s="3">
        <v>444.65</v>
      </c>
      <c r="AN9" s="3" t="s">
        <v>107</v>
      </c>
      <c r="AO9" s="3">
        <v>422.68</v>
      </c>
      <c r="AP9" s="3" t="s">
        <v>107</v>
      </c>
      <c r="AQ9" s="3">
        <v>356.16</v>
      </c>
      <c r="AR9" s="3" t="s">
        <v>107</v>
      </c>
      <c r="AS9" s="3">
        <v>1467.38</v>
      </c>
      <c r="AT9" s="3" t="s">
        <v>107</v>
      </c>
      <c r="AU9" s="3">
        <v>1184.58</v>
      </c>
      <c r="AV9" s="3" t="s">
        <v>107</v>
      </c>
      <c r="AW9" s="3">
        <v>6786.19</v>
      </c>
      <c r="AX9" s="3" t="s">
        <v>107</v>
      </c>
      <c r="AY9" s="3">
        <v>3256.38</v>
      </c>
      <c r="AZ9" s="3" t="s">
        <v>107</v>
      </c>
      <c r="BA9" s="3">
        <v>4601.7</v>
      </c>
      <c r="BB9" s="3" t="s">
        <v>107</v>
      </c>
      <c r="BC9" s="3">
        <v>2304.4299999999998</v>
      </c>
      <c r="BD9" s="3" t="s">
        <v>107</v>
      </c>
      <c r="BE9" s="3">
        <v>3954.21</v>
      </c>
      <c r="BF9" s="3" t="s">
        <v>107</v>
      </c>
      <c r="BG9" s="3">
        <v>3068.34</v>
      </c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x14ac:dyDescent="0.25">
      <c r="A10" s="1">
        <v>9</v>
      </c>
      <c r="B10" s="1">
        <v>526</v>
      </c>
      <c r="C10" s="2">
        <v>43326.417361111111</v>
      </c>
      <c r="D10" s="1" t="s">
        <v>105</v>
      </c>
      <c r="E10" s="1">
        <v>120</v>
      </c>
      <c r="F10" s="1" t="s">
        <v>106</v>
      </c>
      <c r="G10" s="1">
        <v>2</v>
      </c>
      <c r="H10" s="1" t="s">
        <v>103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 t="s">
        <v>104</v>
      </c>
      <c r="T10" s="1"/>
      <c r="U10" s="1"/>
      <c r="V10" s="1"/>
      <c r="W10" s="1"/>
      <c r="X10" s="1" t="s">
        <v>107</v>
      </c>
      <c r="Y10" s="1">
        <v>2.4500000000000002</v>
      </c>
      <c r="Z10" s="1">
        <v>101.94</v>
      </c>
      <c r="AA10" s="1">
        <v>2.46</v>
      </c>
      <c r="AB10" s="1">
        <v>77.53</v>
      </c>
      <c r="AC10" s="1">
        <v>2.02</v>
      </c>
      <c r="AD10" s="1">
        <v>5.25</v>
      </c>
      <c r="AE10" s="1">
        <v>2.74</v>
      </c>
      <c r="AF10" s="1">
        <v>33.96</v>
      </c>
      <c r="AG10" s="1">
        <v>1.74</v>
      </c>
      <c r="AH10" s="1" t="s">
        <v>107</v>
      </c>
      <c r="AI10" s="1">
        <v>2.86</v>
      </c>
      <c r="AJ10" s="1" t="s">
        <v>107</v>
      </c>
      <c r="AK10" s="1">
        <v>3.75</v>
      </c>
      <c r="AL10" s="1" t="s">
        <v>107</v>
      </c>
      <c r="AM10" s="1">
        <v>3.16</v>
      </c>
      <c r="AN10" s="1" t="s">
        <v>107</v>
      </c>
      <c r="AO10" s="1">
        <v>2.65</v>
      </c>
      <c r="AP10" s="1">
        <v>6.09</v>
      </c>
      <c r="AQ10" s="1">
        <v>2.15</v>
      </c>
      <c r="AR10" s="1" t="s">
        <v>107</v>
      </c>
      <c r="AS10" s="1">
        <v>6.45</v>
      </c>
      <c r="AT10" s="1">
        <v>76.47</v>
      </c>
      <c r="AU10" s="1">
        <v>6.06</v>
      </c>
      <c r="AV10" s="1" t="s">
        <v>107</v>
      </c>
      <c r="AW10" s="1">
        <v>27.11</v>
      </c>
      <c r="AX10" s="1">
        <v>44.28</v>
      </c>
      <c r="AY10" s="1">
        <v>8.8800000000000008</v>
      </c>
      <c r="AZ10" s="1">
        <v>148.51</v>
      </c>
      <c r="BA10" s="1">
        <v>15.05</v>
      </c>
      <c r="BB10" s="1" t="s">
        <v>107</v>
      </c>
      <c r="BC10" s="1">
        <v>105.19</v>
      </c>
      <c r="BD10" s="1">
        <v>36891.68</v>
      </c>
      <c r="BE10" s="1">
        <v>181.64</v>
      </c>
      <c r="BF10" s="1">
        <v>770.82</v>
      </c>
      <c r="BG10" s="1">
        <v>44.08</v>
      </c>
      <c r="BH10" s="1">
        <v>114.3</v>
      </c>
      <c r="BI10" s="1">
        <v>10.87</v>
      </c>
      <c r="BJ10" s="1">
        <v>116</v>
      </c>
      <c r="BK10" s="1">
        <v>22.47</v>
      </c>
      <c r="BL10" s="1">
        <v>3708.75</v>
      </c>
      <c r="BM10" s="1">
        <v>84.1</v>
      </c>
      <c r="BN10" s="1" t="s">
        <v>107</v>
      </c>
      <c r="BO10" s="1">
        <v>41.93</v>
      </c>
      <c r="BP10" s="1">
        <v>18100.22</v>
      </c>
      <c r="BQ10" s="1">
        <v>200.72</v>
      </c>
      <c r="BR10" s="1">
        <v>7641.11</v>
      </c>
      <c r="BS10" s="1">
        <v>188.12</v>
      </c>
      <c r="BT10" s="1">
        <v>1333.64</v>
      </c>
      <c r="BU10" s="1">
        <v>247.64</v>
      </c>
      <c r="BV10" s="1">
        <v>509.16</v>
      </c>
      <c r="BW10" s="1">
        <v>23.89</v>
      </c>
      <c r="BX10" s="1">
        <v>79.540000000000006</v>
      </c>
      <c r="BY10" s="1">
        <v>5.34</v>
      </c>
      <c r="BZ10" s="1">
        <v>121.41</v>
      </c>
      <c r="CA10" s="1">
        <v>16.45</v>
      </c>
      <c r="CB10" s="1">
        <v>45.49</v>
      </c>
      <c r="CC10" s="1">
        <v>8.15</v>
      </c>
      <c r="CD10" s="1">
        <v>22.12</v>
      </c>
      <c r="CE10" s="1">
        <v>5.14</v>
      </c>
      <c r="CF10" s="1">
        <v>18.510000000000002</v>
      </c>
      <c r="CG10" s="1">
        <v>7.49</v>
      </c>
      <c r="CH10" s="1" t="s">
        <v>107</v>
      </c>
      <c r="CI10" s="1">
        <v>7.22</v>
      </c>
      <c r="CJ10" s="1" t="s">
        <v>107</v>
      </c>
      <c r="CK10" s="1">
        <v>8.56</v>
      </c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x14ac:dyDescent="0.25">
      <c r="A11" s="1">
        <v>10</v>
      </c>
      <c r="B11" s="1">
        <v>527</v>
      </c>
      <c r="C11" s="2">
        <v>43326.419444444444</v>
      </c>
      <c r="D11" s="1" t="s">
        <v>105</v>
      </c>
      <c r="E11" s="1">
        <v>120</v>
      </c>
      <c r="F11" s="1" t="s">
        <v>106</v>
      </c>
      <c r="G11" s="1">
        <v>2</v>
      </c>
      <c r="H11" s="1" t="s">
        <v>103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 t="s">
        <v>104</v>
      </c>
      <c r="T11" s="1"/>
      <c r="U11" s="1"/>
      <c r="V11" s="1"/>
      <c r="W11" s="1"/>
      <c r="X11" s="1" t="s">
        <v>107</v>
      </c>
      <c r="Y11" s="1">
        <v>2.4500000000000002</v>
      </c>
      <c r="Z11" s="1">
        <v>122.52</v>
      </c>
      <c r="AA11" s="1">
        <v>2.62</v>
      </c>
      <c r="AB11" s="1">
        <v>101.65</v>
      </c>
      <c r="AC11" s="1">
        <v>2.2400000000000002</v>
      </c>
      <c r="AD11" s="1" t="s">
        <v>107</v>
      </c>
      <c r="AE11" s="1">
        <v>4.58</v>
      </c>
      <c r="AF11" s="1">
        <v>65</v>
      </c>
      <c r="AG11" s="1">
        <v>2.2000000000000002</v>
      </c>
      <c r="AH11" s="1" t="s">
        <v>107</v>
      </c>
      <c r="AI11" s="1">
        <v>2.92</v>
      </c>
      <c r="AJ11" s="1">
        <v>11.96</v>
      </c>
      <c r="AK11" s="1">
        <v>2.83</v>
      </c>
      <c r="AL11" s="1" t="s">
        <v>107</v>
      </c>
      <c r="AM11" s="1">
        <v>2.99</v>
      </c>
      <c r="AN11" s="1" t="s">
        <v>107</v>
      </c>
      <c r="AO11" s="1">
        <v>2.5299999999999998</v>
      </c>
      <c r="AP11" s="1">
        <v>8.5</v>
      </c>
      <c r="AQ11" s="1">
        <v>2.4</v>
      </c>
      <c r="AR11" s="1" t="s">
        <v>107</v>
      </c>
      <c r="AS11" s="1">
        <v>6.06</v>
      </c>
      <c r="AT11" s="1">
        <v>84.05</v>
      </c>
      <c r="AU11" s="1">
        <v>6.07</v>
      </c>
      <c r="AV11" s="1" t="s">
        <v>107</v>
      </c>
      <c r="AW11" s="1">
        <v>25.35</v>
      </c>
      <c r="AX11" s="1">
        <v>47.15</v>
      </c>
      <c r="AY11" s="1">
        <v>8.52</v>
      </c>
      <c r="AZ11" s="1">
        <v>160.87</v>
      </c>
      <c r="BA11" s="1">
        <v>14.86</v>
      </c>
      <c r="BB11" s="1" t="s">
        <v>107</v>
      </c>
      <c r="BC11" s="1">
        <v>115.13</v>
      </c>
      <c r="BD11" s="1">
        <v>45012.32</v>
      </c>
      <c r="BE11" s="1">
        <v>197.36</v>
      </c>
      <c r="BF11" s="1">
        <v>818.05</v>
      </c>
      <c r="BG11" s="1">
        <v>44.98</v>
      </c>
      <c r="BH11" s="1">
        <v>247.81</v>
      </c>
      <c r="BI11" s="1">
        <v>17.66</v>
      </c>
      <c r="BJ11" s="1">
        <v>164.95</v>
      </c>
      <c r="BK11" s="1">
        <v>35.72</v>
      </c>
      <c r="BL11" s="1">
        <v>5348.14</v>
      </c>
      <c r="BM11" s="1">
        <v>132.68</v>
      </c>
      <c r="BN11" s="1" t="s">
        <v>107</v>
      </c>
      <c r="BO11" s="1">
        <v>79.14</v>
      </c>
      <c r="BP11" s="1">
        <v>43207.29</v>
      </c>
      <c r="BQ11" s="1">
        <v>386.33</v>
      </c>
      <c r="BR11" s="1">
        <v>17550.98</v>
      </c>
      <c r="BS11" s="1">
        <v>352.31</v>
      </c>
      <c r="BT11" s="1">
        <v>11016.04</v>
      </c>
      <c r="BU11" s="1">
        <v>710.59</v>
      </c>
      <c r="BV11" s="1">
        <v>597.44000000000005</v>
      </c>
      <c r="BW11" s="1">
        <v>22.42</v>
      </c>
      <c r="BX11" s="1">
        <v>62.24</v>
      </c>
      <c r="BY11" s="1">
        <v>4.8099999999999996</v>
      </c>
      <c r="BZ11" s="1">
        <v>90.03</v>
      </c>
      <c r="CA11" s="1">
        <v>14.76</v>
      </c>
      <c r="CB11" s="1">
        <v>36.07</v>
      </c>
      <c r="CC11" s="1">
        <v>7.34</v>
      </c>
      <c r="CD11" s="1">
        <v>17.3</v>
      </c>
      <c r="CE11" s="1">
        <v>4.6399999999999997</v>
      </c>
      <c r="CF11" s="1">
        <v>10.199999999999999</v>
      </c>
      <c r="CG11" s="1">
        <v>6.71</v>
      </c>
      <c r="CH11" s="1" t="s">
        <v>107</v>
      </c>
      <c r="CI11" s="1">
        <v>6.68</v>
      </c>
      <c r="CJ11" s="1">
        <v>8.73</v>
      </c>
      <c r="CK11" s="1">
        <v>5.28</v>
      </c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25">
      <c r="A12" s="1">
        <v>11</v>
      </c>
      <c r="B12" s="1">
        <v>528</v>
      </c>
      <c r="C12" s="2">
        <v>43326.42083333333</v>
      </c>
      <c r="D12" s="1" t="s">
        <v>105</v>
      </c>
      <c r="E12" s="1">
        <v>120</v>
      </c>
      <c r="F12" s="1" t="s">
        <v>106</v>
      </c>
      <c r="G12" s="1">
        <v>2</v>
      </c>
      <c r="H12" s="1" t="s">
        <v>103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104</v>
      </c>
      <c r="T12" s="1"/>
      <c r="U12" s="1"/>
      <c r="V12" s="1"/>
      <c r="W12" s="1"/>
      <c r="X12" s="1" t="s">
        <v>107</v>
      </c>
      <c r="Y12" s="1">
        <v>2.17</v>
      </c>
      <c r="Z12" s="1">
        <v>64.94</v>
      </c>
      <c r="AA12" s="1">
        <v>1.89</v>
      </c>
      <c r="AB12" s="1">
        <v>49.02</v>
      </c>
      <c r="AC12" s="1">
        <v>1.52</v>
      </c>
      <c r="AD12" s="1">
        <v>4.6500000000000004</v>
      </c>
      <c r="AE12" s="1">
        <v>2.4900000000000002</v>
      </c>
      <c r="AF12" s="1">
        <v>39.130000000000003</v>
      </c>
      <c r="AG12" s="1">
        <v>1.65</v>
      </c>
      <c r="AH12" s="1" t="s">
        <v>107</v>
      </c>
      <c r="AI12" s="1">
        <v>2.4300000000000002</v>
      </c>
      <c r="AJ12" s="1" t="s">
        <v>107</v>
      </c>
      <c r="AK12" s="1">
        <v>3.28</v>
      </c>
      <c r="AL12" s="1" t="s">
        <v>107</v>
      </c>
      <c r="AM12" s="1">
        <v>2.64</v>
      </c>
      <c r="AN12" s="1" t="s">
        <v>107</v>
      </c>
      <c r="AO12" s="1">
        <v>2.23</v>
      </c>
      <c r="AP12" s="1">
        <v>5.32</v>
      </c>
      <c r="AQ12" s="1">
        <v>1.87</v>
      </c>
      <c r="AR12" s="1" t="s">
        <v>107</v>
      </c>
      <c r="AS12" s="1">
        <v>5.35</v>
      </c>
      <c r="AT12" s="1">
        <v>58.93</v>
      </c>
      <c r="AU12" s="1">
        <v>5.0199999999999996</v>
      </c>
      <c r="AV12" s="1" t="s">
        <v>107</v>
      </c>
      <c r="AW12" s="1">
        <v>22.04</v>
      </c>
      <c r="AX12" s="1">
        <v>47.88</v>
      </c>
      <c r="AY12" s="1">
        <v>7.58</v>
      </c>
      <c r="AZ12" s="1">
        <v>91.69</v>
      </c>
      <c r="BA12" s="1">
        <v>12.23</v>
      </c>
      <c r="BB12" s="1" t="s">
        <v>107</v>
      </c>
      <c r="BC12" s="1">
        <v>75.510000000000005</v>
      </c>
      <c r="BD12" s="1">
        <v>22380.95</v>
      </c>
      <c r="BE12" s="1">
        <v>129.19</v>
      </c>
      <c r="BF12" s="1">
        <v>361.12</v>
      </c>
      <c r="BG12" s="1">
        <v>32.04</v>
      </c>
      <c r="BH12" s="1">
        <v>182.77</v>
      </c>
      <c r="BI12" s="1">
        <v>12.39</v>
      </c>
      <c r="BJ12" s="1">
        <v>131.49</v>
      </c>
      <c r="BK12" s="1">
        <v>21.22</v>
      </c>
      <c r="BL12" s="1">
        <v>3114.68</v>
      </c>
      <c r="BM12" s="1">
        <v>77.09</v>
      </c>
      <c r="BN12" s="1">
        <v>58.12</v>
      </c>
      <c r="BO12" s="1">
        <v>28.02</v>
      </c>
      <c r="BP12" s="1">
        <v>17501.73</v>
      </c>
      <c r="BQ12" s="1">
        <v>200.9</v>
      </c>
      <c r="BR12" s="1">
        <v>11948.88</v>
      </c>
      <c r="BS12" s="1">
        <v>232.44</v>
      </c>
      <c r="BT12" s="1">
        <v>624.36</v>
      </c>
      <c r="BU12" s="1">
        <v>213.57</v>
      </c>
      <c r="BV12" s="1">
        <v>489.5</v>
      </c>
      <c r="BW12" s="1">
        <v>20.71</v>
      </c>
      <c r="BX12" s="1">
        <v>55.03</v>
      </c>
      <c r="BY12" s="1">
        <v>4.54</v>
      </c>
      <c r="BZ12" s="1">
        <v>70.62</v>
      </c>
      <c r="CA12" s="1">
        <v>13.87</v>
      </c>
      <c r="CB12" s="1">
        <v>23.07</v>
      </c>
      <c r="CC12" s="1">
        <v>6.84</v>
      </c>
      <c r="CD12" s="1">
        <v>16.54</v>
      </c>
      <c r="CE12" s="1">
        <v>4.4000000000000004</v>
      </c>
      <c r="CF12" s="1" t="s">
        <v>107</v>
      </c>
      <c r="CG12" s="1">
        <v>9.36</v>
      </c>
      <c r="CH12" s="1" t="s">
        <v>107</v>
      </c>
      <c r="CI12" s="1">
        <v>6.28</v>
      </c>
      <c r="CJ12" s="1" t="s">
        <v>107</v>
      </c>
      <c r="CK12" s="1">
        <v>7.11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1:101" x14ac:dyDescent="0.25">
      <c r="A13" s="1">
        <v>12</v>
      </c>
      <c r="B13" s="1">
        <v>529</v>
      </c>
      <c r="C13" s="2">
        <v>43326.42291666667</v>
      </c>
      <c r="D13" s="1" t="s">
        <v>105</v>
      </c>
      <c r="E13" s="1">
        <v>120</v>
      </c>
      <c r="F13" s="1" t="s">
        <v>106</v>
      </c>
      <c r="G13" s="1">
        <v>2</v>
      </c>
      <c r="H13" s="1" t="s">
        <v>103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 t="s">
        <v>104</v>
      </c>
      <c r="T13" s="1"/>
      <c r="U13" s="1"/>
      <c r="V13" s="1"/>
      <c r="W13" s="1"/>
      <c r="X13" s="1">
        <v>3.78</v>
      </c>
      <c r="Y13" s="1">
        <v>1.63</v>
      </c>
      <c r="Z13" s="1">
        <v>139.78</v>
      </c>
      <c r="AA13" s="1">
        <v>2.66</v>
      </c>
      <c r="AB13" s="1">
        <v>93.98</v>
      </c>
      <c r="AC13" s="1">
        <v>2.1</v>
      </c>
      <c r="AD13" s="1" t="s">
        <v>107</v>
      </c>
      <c r="AE13" s="1">
        <v>3.93</v>
      </c>
      <c r="AF13" s="1">
        <v>38.909999999999997</v>
      </c>
      <c r="AG13" s="1">
        <v>1.74</v>
      </c>
      <c r="AH13" s="1">
        <v>3.55</v>
      </c>
      <c r="AI13" s="1">
        <v>1.96</v>
      </c>
      <c r="AJ13" s="1">
        <v>46.72</v>
      </c>
      <c r="AK13" s="1">
        <v>3.82</v>
      </c>
      <c r="AL13" s="1" t="s">
        <v>107</v>
      </c>
      <c r="AM13" s="1">
        <v>2.79</v>
      </c>
      <c r="AN13" s="1" t="s">
        <v>107</v>
      </c>
      <c r="AO13" s="1">
        <v>2.36</v>
      </c>
      <c r="AP13" s="1">
        <v>8.85</v>
      </c>
      <c r="AQ13" s="1">
        <v>3.07</v>
      </c>
      <c r="AR13" s="1" t="s">
        <v>107</v>
      </c>
      <c r="AS13" s="1">
        <v>5.97</v>
      </c>
      <c r="AT13" s="1">
        <v>121.44</v>
      </c>
      <c r="AU13" s="1">
        <v>6.65</v>
      </c>
      <c r="AV13" s="1" t="s">
        <v>107</v>
      </c>
      <c r="AW13" s="1">
        <v>24.75</v>
      </c>
      <c r="AX13" s="1">
        <v>47.66</v>
      </c>
      <c r="AY13" s="1">
        <v>8.4</v>
      </c>
      <c r="AZ13" s="1">
        <v>91.32</v>
      </c>
      <c r="BA13" s="1">
        <v>13.55</v>
      </c>
      <c r="BB13" s="1">
        <v>157.38</v>
      </c>
      <c r="BC13" s="1">
        <v>59.15</v>
      </c>
      <c r="BD13" s="1">
        <v>27308.03</v>
      </c>
      <c r="BE13" s="1">
        <v>149.68</v>
      </c>
      <c r="BF13" s="1">
        <v>648.99</v>
      </c>
      <c r="BG13" s="1">
        <v>39.630000000000003</v>
      </c>
      <c r="BH13" s="1">
        <v>780.94</v>
      </c>
      <c r="BI13" s="1">
        <v>19.13</v>
      </c>
      <c r="BJ13" s="1">
        <v>120.43</v>
      </c>
      <c r="BK13" s="1">
        <v>22.04</v>
      </c>
      <c r="BL13" s="1">
        <v>3085.31</v>
      </c>
      <c r="BM13" s="1">
        <v>80.14</v>
      </c>
      <c r="BN13" s="1">
        <v>73.23</v>
      </c>
      <c r="BO13" s="1">
        <v>33.06</v>
      </c>
      <c r="BP13" s="1">
        <v>25290.44</v>
      </c>
      <c r="BQ13" s="1">
        <v>236.63</v>
      </c>
      <c r="BR13" s="1">
        <v>10061.85</v>
      </c>
      <c r="BS13" s="1">
        <v>215.17</v>
      </c>
      <c r="BT13" s="1">
        <v>1432.71</v>
      </c>
      <c r="BU13" s="1">
        <v>257.02</v>
      </c>
      <c r="BV13" s="1">
        <v>328.39</v>
      </c>
      <c r="BW13" s="1">
        <v>21.76</v>
      </c>
      <c r="BX13" s="1">
        <v>30.83</v>
      </c>
      <c r="BY13" s="1">
        <v>4.87</v>
      </c>
      <c r="BZ13" s="1">
        <v>40.22</v>
      </c>
      <c r="CA13" s="1">
        <v>14.96</v>
      </c>
      <c r="CB13" s="1" t="s">
        <v>107</v>
      </c>
      <c r="CC13" s="1">
        <v>11.06</v>
      </c>
      <c r="CD13" s="1">
        <v>7.64</v>
      </c>
      <c r="CE13" s="1">
        <v>4.72</v>
      </c>
      <c r="CF13" s="1" t="s">
        <v>107</v>
      </c>
      <c r="CG13" s="1">
        <v>10.3</v>
      </c>
      <c r="CH13" s="1" t="s">
        <v>107</v>
      </c>
      <c r="CI13" s="1">
        <v>6.83</v>
      </c>
      <c r="CJ13" s="1" t="s">
        <v>107</v>
      </c>
      <c r="CK13" s="1">
        <v>7.66</v>
      </c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x14ac:dyDescent="0.25">
      <c r="A14" s="1">
        <v>13</v>
      </c>
      <c r="B14" s="1">
        <v>530</v>
      </c>
      <c r="C14" s="2">
        <v>43326.425000000003</v>
      </c>
      <c r="D14" s="1" t="s">
        <v>105</v>
      </c>
      <c r="E14" s="1">
        <v>120</v>
      </c>
      <c r="F14" s="1" t="s">
        <v>106</v>
      </c>
      <c r="G14" s="1">
        <v>2</v>
      </c>
      <c r="H14" s="1" t="s">
        <v>103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 t="s">
        <v>104</v>
      </c>
      <c r="T14" s="1"/>
      <c r="U14" s="1"/>
      <c r="V14" s="1"/>
      <c r="W14" s="1"/>
      <c r="X14" s="1" t="s">
        <v>107</v>
      </c>
      <c r="Y14" s="1">
        <v>2.63</v>
      </c>
      <c r="Z14" s="1">
        <v>108.98</v>
      </c>
      <c r="AA14" s="1">
        <v>2.67</v>
      </c>
      <c r="AB14" s="1">
        <v>82.57</v>
      </c>
      <c r="AC14" s="1">
        <v>2.19</v>
      </c>
      <c r="AD14" s="1">
        <v>7.74</v>
      </c>
      <c r="AE14" s="1">
        <v>3.18</v>
      </c>
      <c r="AF14" s="1">
        <v>49.85</v>
      </c>
      <c r="AG14" s="1">
        <v>2.13</v>
      </c>
      <c r="AH14" s="1" t="s">
        <v>107</v>
      </c>
      <c r="AI14" s="1">
        <v>3.12</v>
      </c>
      <c r="AJ14" s="1">
        <v>7.98</v>
      </c>
      <c r="AK14" s="1">
        <v>2.85</v>
      </c>
      <c r="AL14" s="1" t="s">
        <v>107</v>
      </c>
      <c r="AM14" s="1">
        <v>3.28</v>
      </c>
      <c r="AN14" s="1" t="s">
        <v>107</v>
      </c>
      <c r="AO14" s="1">
        <v>2.72</v>
      </c>
      <c r="AP14" s="1">
        <v>4.0599999999999996</v>
      </c>
      <c r="AQ14" s="1">
        <v>2.35</v>
      </c>
      <c r="AR14" s="1" t="s">
        <v>107</v>
      </c>
      <c r="AS14" s="1">
        <v>7</v>
      </c>
      <c r="AT14" s="1">
        <v>67.900000000000006</v>
      </c>
      <c r="AU14" s="1">
        <v>6.25</v>
      </c>
      <c r="AV14" s="1" t="s">
        <v>107</v>
      </c>
      <c r="AW14" s="1">
        <v>29.99</v>
      </c>
      <c r="AX14" s="1">
        <v>40.020000000000003</v>
      </c>
      <c r="AY14" s="1">
        <v>9.76</v>
      </c>
      <c r="AZ14" s="1">
        <v>213.93</v>
      </c>
      <c r="BA14" s="1">
        <v>17.37</v>
      </c>
      <c r="BB14" s="1" t="s">
        <v>107</v>
      </c>
      <c r="BC14" s="1">
        <v>125.46</v>
      </c>
      <c r="BD14" s="1">
        <v>46999.63</v>
      </c>
      <c r="BE14" s="1">
        <v>215.92</v>
      </c>
      <c r="BF14" s="1">
        <v>811.19</v>
      </c>
      <c r="BG14" s="1">
        <v>48.12</v>
      </c>
      <c r="BH14" s="1">
        <v>147.44</v>
      </c>
      <c r="BI14" s="1">
        <v>12.54</v>
      </c>
      <c r="BJ14" s="1">
        <v>182.22</v>
      </c>
      <c r="BK14" s="1">
        <v>28.12</v>
      </c>
      <c r="BL14" s="1">
        <v>5452.26</v>
      </c>
      <c r="BM14" s="1">
        <v>106.44</v>
      </c>
      <c r="BN14" s="1" t="s">
        <v>107</v>
      </c>
      <c r="BO14" s="1">
        <v>39.65</v>
      </c>
      <c r="BP14" s="1">
        <v>12936.32</v>
      </c>
      <c r="BQ14" s="1">
        <v>188.69</v>
      </c>
      <c r="BR14" s="1">
        <v>9714.15</v>
      </c>
      <c r="BS14" s="1">
        <v>227.32</v>
      </c>
      <c r="BT14" s="1" t="s">
        <v>107</v>
      </c>
      <c r="BU14" s="1">
        <v>317.33999999999997</v>
      </c>
      <c r="BV14" s="1">
        <v>504.11</v>
      </c>
      <c r="BW14" s="1">
        <v>26.42</v>
      </c>
      <c r="BX14" s="1">
        <v>87.2</v>
      </c>
      <c r="BY14" s="1">
        <v>5.97</v>
      </c>
      <c r="BZ14" s="1">
        <v>130.27000000000001</v>
      </c>
      <c r="CA14" s="1">
        <v>18.329999999999998</v>
      </c>
      <c r="CB14" s="1">
        <v>49.41</v>
      </c>
      <c r="CC14" s="1">
        <v>9.1</v>
      </c>
      <c r="CD14" s="1">
        <v>30.38</v>
      </c>
      <c r="CE14" s="1">
        <v>5.84</v>
      </c>
      <c r="CF14" s="1">
        <v>26.94</v>
      </c>
      <c r="CG14" s="1">
        <v>8.4700000000000006</v>
      </c>
      <c r="CH14" s="1">
        <v>13.49</v>
      </c>
      <c r="CI14" s="1">
        <v>5.61</v>
      </c>
      <c r="CJ14" s="1">
        <v>10.53</v>
      </c>
      <c r="CK14" s="1">
        <v>6.48</v>
      </c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1" x14ac:dyDescent="0.25">
      <c r="A15" s="1">
        <v>14</v>
      </c>
      <c r="B15" s="1">
        <v>531</v>
      </c>
      <c r="C15" s="2">
        <v>43326.427083333336</v>
      </c>
      <c r="D15" s="1" t="s">
        <v>105</v>
      </c>
      <c r="E15" s="1">
        <v>120</v>
      </c>
      <c r="F15" s="1" t="s">
        <v>106</v>
      </c>
      <c r="G15" s="1">
        <v>2</v>
      </c>
      <c r="H15" s="1" t="s">
        <v>103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 t="s">
        <v>104</v>
      </c>
      <c r="T15" s="1"/>
      <c r="U15" s="1"/>
      <c r="V15" s="1"/>
      <c r="W15" s="1"/>
      <c r="X15" s="1" t="s">
        <v>107</v>
      </c>
      <c r="Y15" s="1">
        <v>2.5499999999999998</v>
      </c>
      <c r="Z15" s="1">
        <v>158.04</v>
      </c>
      <c r="AA15" s="1">
        <v>2.94</v>
      </c>
      <c r="AB15" s="1">
        <v>81.25</v>
      </c>
      <c r="AC15" s="1">
        <v>2.1</v>
      </c>
      <c r="AD15" s="1">
        <v>5.07</v>
      </c>
      <c r="AE15" s="1">
        <v>3.16</v>
      </c>
      <c r="AF15" s="1">
        <v>61.98</v>
      </c>
      <c r="AG15" s="1">
        <v>2.23</v>
      </c>
      <c r="AH15" s="1" t="s">
        <v>107</v>
      </c>
      <c r="AI15" s="1">
        <v>3.16</v>
      </c>
      <c r="AJ15" s="1">
        <v>8.69</v>
      </c>
      <c r="AK15" s="1">
        <v>2.78</v>
      </c>
      <c r="AL15" s="1">
        <v>3.79</v>
      </c>
      <c r="AM15" s="1">
        <v>2.14</v>
      </c>
      <c r="AN15" s="1" t="s">
        <v>107</v>
      </c>
      <c r="AO15" s="1">
        <v>2.59</v>
      </c>
      <c r="AP15" s="1">
        <v>7.68</v>
      </c>
      <c r="AQ15" s="1">
        <v>2.38</v>
      </c>
      <c r="AR15" s="1">
        <v>7.41</v>
      </c>
      <c r="AS15" s="1">
        <v>4.33</v>
      </c>
      <c r="AT15" s="1">
        <v>95.48</v>
      </c>
      <c r="AU15" s="1">
        <v>6.56</v>
      </c>
      <c r="AV15" s="1" t="s">
        <v>107</v>
      </c>
      <c r="AW15" s="1">
        <v>26.84</v>
      </c>
      <c r="AX15" s="1">
        <v>47.79</v>
      </c>
      <c r="AY15" s="1">
        <v>8.82</v>
      </c>
      <c r="AZ15" s="1">
        <v>180.53</v>
      </c>
      <c r="BA15" s="1">
        <v>15.69</v>
      </c>
      <c r="BB15" s="1" t="s">
        <v>107</v>
      </c>
      <c r="BC15" s="1">
        <v>134.69999999999999</v>
      </c>
      <c r="BD15" s="1">
        <v>58975.61</v>
      </c>
      <c r="BE15" s="1">
        <v>233.08</v>
      </c>
      <c r="BF15" s="1">
        <v>1025.81</v>
      </c>
      <c r="BG15" s="1">
        <v>50.35</v>
      </c>
      <c r="BH15" s="1">
        <v>203.83</v>
      </c>
      <c r="BI15" s="1">
        <v>18.22</v>
      </c>
      <c r="BJ15" s="1">
        <v>206.04</v>
      </c>
      <c r="BK15" s="1">
        <v>38.1</v>
      </c>
      <c r="BL15" s="1">
        <v>6495.02</v>
      </c>
      <c r="BM15" s="1">
        <v>143.19999999999999</v>
      </c>
      <c r="BN15" s="1" t="s">
        <v>107</v>
      </c>
      <c r="BO15" s="1">
        <v>57.84</v>
      </c>
      <c r="BP15" s="1">
        <v>19190.099999999999</v>
      </c>
      <c r="BQ15" s="1">
        <v>277.83999999999997</v>
      </c>
      <c r="BR15" s="1">
        <v>17549.259999999998</v>
      </c>
      <c r="BS15" s="1">
        <v>364.82</v>
      </c>
      <c r="BT15" s="1" t="s">
        <v>107</v>
      </c>
      <c r="BU15" s="1">
        <v>441.08</v>
      </c>
      <c r="BV15" s="1">
        <v>591.92999999999995</v>
      </c>
      <c r="BW15" s="1">
        <v>22.19</v>
      </c>
      <c r="BX15" s="1">
        <v>73.599999999999994</v>
      </c>
      <c r="BY15" s="1">
        <v>4.82</v>
      </c>
      <c r="BZ15" s="1">
        <v>111.78</v>
      </c>
      <c r="CA15" s="1">
        <v>14.83</v>
      </c>
      <c r="CB15" s="1">
        <v>36.43</v>
      </c>
      <c r="CC15" s="1">
        <v>7.29</v>
      </c>
      <c r="CD15" s="1">
        <v>19.68</v>
      </c>
      <c r="CE15" s="1">
        <v>4.63</v>
      </c>
      <c r="CF15" s="1">
        <v>13.21</v>
      </c>
      <c r="CG15" s="1">
        <v>6.71</v>
      </c>
      <c r="CH15" s="1" t="s">
        <v>107</v>
      </c>
      <c r="CI15" s="1">
        <v>6.55</v>
      </c>
      <c r="CJ15" s="1">
        <v>9.6</v>
      </c>
      <c r="CK15" s="1">
        <v>5.26</v>
      </c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x14ac:dyDescent="0.25">
      <c r="A16" s="1">
        <v>15</v>
      </c>
      <c r="B16" s="1">
        <v>532</v>
      </c>
      <c r="C16" s="2">
        <v>43326.428472222222</v>
      </c>
      <c r="D16" s="1" t="s">
        <v>105</v>
      </c>
      <c r="E16" s="1">
        <v>120</v>
      </c>
      <c r="F16" s="1" t="s">
        <v>106</v>
      </c>
      <c r="G16" s="1">
        <v>2</v>
      </c>
      <c r="H16" s="1" t="s">
        <v>103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 t="s">
        <v>104</v>
      </c>
      <c r="T16" s="1"/>
      <c r="U16" s="1"/>
      <c r="V16" s="1"/>
      <c r="W16" s="1"/>
      <c r="X16" s="1" t="s">
        <v>107</v>
      </c>
      <c r="Y16" s="1">
        <v>2.5299999999999998</v>
      </c>
      <c r="Z16" s="1">
        <v>119.8</v>
      </c>
      <c r="AA16" s="1">
        <v>2.68</v>
      </c>
      <c r="AB16" s="1">
        <v>96.39</v>
      </c>
      <c r="AC16" s="1">
        <v>2.2599999999999998</v>
      </c>
      <c r="AD16" s="1" t="s">
        <v>107</v>
      </c>
      <c r="AE16" s="1">
        <v>4.38</v>
      </c>
      <c r="AF16" s="1">
        <v>44.12</v>
      </c>
      <c r="AG16" s="1">
        <v>1.95</v>
      </c>
      <c r="AH16" s="1">
        <v>3.4</v>
      </c>
      <c r="AI16" s="1">
        <v>2.06</v>
      </c>
      <c r="AJ16" s="1">
        <v>6.25</v>
      </c>
      <c r="AK16" s="1">
        <v>2.67</v>
      </c>
      <c r="AL16" s="1" t="s">
        <v>107</v>
      </c>
      <c r="AM16" s="1">
        <v>3.09</v>
      </c>
      <c r="AN16" s="1" t="s">
        <v>107</v>
      </c>
      <c r="AO16" s="1">
        <v>2.56</v>
      </c>
      <c r="AP16" s="1">
        <v>6.43</v>
      </c>
      <c r="AQ16" s="1">
        <v>2.2799999999999998</v>
      </c>
      <c r="AR16" s="1">
        <v>8.3800000000000008</v>
      </c>
      <c r="AS16" s="1">
        <v>4.43</v>
      </c>
      <c r="AT16" s="1">
        <v>79.3</v>
      </c>
      <c r="AU16" s="1">
        <v>6.23</v>
      </c>
      <c r="AV16" s="1" t="s">
        <v>107</v>
      </c>
      <c r="AW16" s="1">
        <v>27.96</v>
      </c>
      <c r="AX16" s="1">
        <v>55.42</v>
      </c>
      <c r="AY16" s="1">
        <v>9.33</v>
      </c>
      <c r="AZ16" s="1">
        <v>248.68</v>
      </c>
      <c r="BA16" s="1">
        <v>16.670000000000002</v>
      </c>
      <c r="BB16" s="1" t="s">
        <v>107</v>
      </c>
      <c r="BC16" s="1">
        <v>123.6</v>
      </c>
      <c r="BD16" s="1">
        <v>49964.13</v>
      </c>
      <c r="BE16" s="1">
        <v>214.76</v>
      </c>
      <c r="BF16" s="1">
        <v>1081.76</v>
      </c>
      <c r="BG16" s="1">
        <v>50.63</v>
      </c>
      <c r="BH16" s="1">
        <v>179.83</v>
      </c>
      <c r="BI16" s="1">
        <v>14.06</v>
      </c>
      <c r="BJ16" s="1">
        <v>143.43</v>
      </c>
      <c r="BK16" s="1">
        <v>28.26</v>
      </c>
      <c r="BL16" s="1">
        <v>4869.01</v>
      </c>
      <c r="BM16" s="1">
        <v>106.93</v>
      </c>
      <c r="BN16" s="1">
        <v>47.27</v>
      </c>
      <c r="BO16" s="1">
        <v>28.48</v>
      </c>
      <c r="BP16" s="1">
        <v>13739.05</v>
      </c>
      <c r="BQ16" s="1">
        <v>203.14</v>
      </c>
      <c r="BR16" s="1">
        <v>12611.59</v>
      </c>
      <c r="BS16" s="1">
        <v>267.54000000000002</v>
      </c>
      <c r="BT16" s="1" t="s">
        <v>107</v>
      </c>
      <c r="BU16" s="1">
        <v>307.08999999999997</v>
      </c>
      <c r="BV16" s="1">
        <v>524.98</v>
      </c>
      <c r="BW16" s="1">
        <v>23.75</v>
      </c>
      <c r="BX16" s="1">
        <v>71.91</v>
      </c>
      <c r="BY16" s="1">
        <v>5.25</v>
      </c>
      <c r="BZ16" s="1">
        <v>107.28</v>
      </c>
      <c r="CA16" s="1">
        <v>16.13</v>
      </c>
      <c r="CB16" s="1">
        <v>39.51</v>
      </c>
      <c r="CC16" s="1">
        <v>7.99</v>
      </c>
      <c r="CD16" s="1">
        <v>24.5</v>
      </c>
      <c r="CE16" s="1">
        <v>5.12</v>
      </c>
      <c r="CF16" s="1">
        <v>14.14</v>
      </c>
      <c r="CG16" s="1">
        <v>7.33</v>
      </c>
      <c r="CH16" s="1" t="s">
        <v>107</v>
      </c>
      <c r="CI16" s="1">
        <v>7.16</v>
      </c>
      <c r="CJ16" s="1" t="s">
        <v>107</v>
      </c>
      <c r="CK16" s="1">
        <v>8.34</v>
      </c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 x14ac:dyDescent="0.25">
      <c r="A17" s="1">
        <v>16</v>
      </c>
      <c r="B17" s="1">
        <v>533</v>
      </c>
      <c r="C17" s="2">
        <v>43326.430555555555</v>
      </c>
      <c r="D17" s="1" t="s">
        <v>105</v>
      </c>
      <c r="E17" s="1">
        <v>120</v>
      </c>
      <c r="F17" s="1" t="s">
        <v>106</v>
      </c>
      <c r="G17" s="1">
        <v>2</v>
      </c>
      <c r="H17" s="1" t="s">
        <v>103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 t="s">
        <v>104</v>
      </c>
      <c r="T17" s="1"/>
      <c r="U17" s="1"/>
      <c r="V17" s="1"/>
      <c r="W17" s="1"/>
      <c r="X17" s="1" t="s">
        <v>107</v>
      </c>
      <c r="Y17" s="1">
        <v>2.56</v>
      </c>
      <c r="Z17" s="1">
        <v>124.26</v>
      </c>
      <c r="AA17" s="1">
        <v>2.77</v>
      </c>
      <c r="AB17" s="1">
        <v>92.86</v>
      </c>
      <c r="AC17" s="1">
        <v>2.27</v>
      </c>
      <c r="AD17" s="1" t="s">
        <v>107</v>
      </c>
      <c r="AE17" s="1">
        <v>4.57</v>
      </c>
      <c r="AF17" s="1">
        <v>46.94</v>
      </c>
      <c r="AG17" s="1">
        <v>2.0499999999999998</v>
      </c>
      <c r="AH17" s="1" t="s">
        <v>107</v>
      </c>
      <c r="AI17" s="1">
        <v>3.13</v>
      </c>
      <c r="AJ17" s="1">
        <v>7.78</v>
      </c>
      <c r="AK17" s="1">
        <v>2.82</v>
      </c>
      <c r="AL17" s="1" t="s">
        <v>107</v>
      </c>
      <c r="AM17" s="1">
        <v>3.18</v>
      </c>
      <c r="AN17" s="1" t="s">
        <v>107</v>
      </c>
      <c r="AO17" s="1">
        <v>2.73</v>
      </c>
      <c r="AP17" s="1">
        <v>7.82</v>
      </c>
      <c r="AQ17" s="1">
        <v>2.42</v>
      </c>
      <c r="AR17" s="1" t="s">
        <v>107</v>
      </c>
      <c r="AS17" s="1">
        <v>6.81</v>
      </c>
      <c r="AT17" s="1">
        <v>100.51</v>
      </c>
      <c r="AU17" s="1">
        <v>6.87</v>
      </c>
      <c r="AV17" s="1" t="s">
        <v>107</v>
      </c>
      <c r="AW17" s="1">
        <v>28.89</v>
      </c>
      <c r="AX17" s="1">
        <v>69.599999999999994</v>
      </c>
      <c r="AY17" s="1">
        <v>9.84</v>
      </c>
      <c r="AZ17" s="1">
        <v>228.52</v>
      </c>
      <c r="BA17" s="1">
        <v>17</v>
      </c>
      <c r="BB17" s="1" t="s">
        <v>107</v>
      </c>
      <c r="BC17" s="1">
        <v>140.9</v>
      </c>
      <c r="BD17" s="1">
        <v>61990.46</v>
      </c>
      <c r="BE17" s="1">
        <v>244.33</v>
      </c>
      <c r="BF17" s="1">
        <v>1123.6400000000001</v>
      </c>
      <c r="BG17" s="1">
        <v>53.85</v>
      </c>
      <c r="BH17" s="1">
        <v>266.94</v>
      </c>
      <c r="BI17" s="1">
        <v>17.2</v>
      </c>
      <c r="BJ17" s="1">
        <v>219.04</v>
      </c>
      <c r="BK17" s="1">
        <v>37.340000000000003</v>
      </c>
      <c r="BL17" s="1">
        <v>7838.42</v>
      </c>
      <c r="BM17" s="1">
        <v>143.35</v>
      </c>
      <c r="BN17" s="1" t="s">
        <v>107</v>
      </c>
      <c r="BO17" s="1">
        <v>56.65</v>
      </c>
      <c r="BP17" s="1">
        <v>21702.73</v>
      </c>
      <c r="BQ17" s="1">
        <v>269.58</v>
      </c>
      <c r="BR17" s="1">
        <v>11511.02</v>
      </c>
      <c r="BS17" s="1">
        <v>278.45999999999998</v>
      </c>
      <c r="BT17" s="1">
        <v>865.57</v>
      </c>
      <c r="BU17" s="1">
        <v>306.76</v>
      </c>
      <c r="BV17" s="1">
        <v>654.33000000000004</v>
      </c>
      <c r="BW17" s="1">
        <v>25.77</v>
      </c>
      <c r="BX17" s="1">
        <v>91.81</v>
      </c>
      <c r="BY17" s="1">
        <v>5.61</v>
      </c>
      <c r="BZ17" s="1">
        <v>129.61000000000001</v>
      </c>
      <c r="CA17" s="1">
        <v>17.149999999999999</v>
      </c>
      <c r="CB17" s="1">
        <v>47.22</v>
      </c>
      <c r="CC17" s="1">
        <v>8.4700000000000006</v>
      </c>
      <c r="CD17" s="1">
        <v>21.98</v>
      </c>
      <c r="CE17" s="1">
        <v>5.33</v>
      </c>
      <c r="CF17" s="1">
        <v>15.66</v>
      </c>
      <c r="CG17" s="1">
        <v>7.72</v>
      </c>
      <c r="CH17" s="1" t="s">
        <v>107</v>
      </c>
      <c r="CI17" s="1">
        <v>7.61</v>
      </c>
      <c r="CJ17" s="1" t="s">
        <v>107</v>
      </c>
      <c r="CK17" s="1">
        <v>8.9</v>
      </c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x14ac:dyDescent="0.25">
      <c r="A18" s="1">
        <v>17</v>
      </c>
      <c r="B18" s="1">
        <v>534</v>
      </c>
      <c r="C18" s="2">
        <v>43326.432638888888</v>
      </c>
      <c r="D18" s="1" t="s">
        <v>105</v>
      </c>
      <c r="E18" s="1">
        <v>120</v>
      </c>
      <c r="F18" s="1" t="s">
        <v>106</v>
      </c>
      <c r="G18" s="1">
        <v>2</v>
      </c>
      <c r="H18" s="1" t="s">
        <v>103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 t="s">
        <v>104</v>
      </c>
      <c r="T18" s="1"/>
      <c r="U18" s="1"/>
      <c r="V18" s="1"/>
      <c r="W18" s="1"/>
      <c r="X18" s="1" t="s">
        <v>107</v>
      </c>
      <c r="Y18" s="1">
        <v>2.38</v>
      </c>
      <c r="Z18" s="1">
        <v>103.41</v>
      </c>
      <c r="AA18" s="1">
        <v>2.4</v>
      </c>
      <c r="AB18" s="1">
        <v>61.85</v>
      </c>
      <c r="AC18" s="1">
        <v>1.8</v>
      </c>
      <c r="AD18" s="1" t="s">
        <v>107</v>
      </c>
      <c r="AE18" s="1">
        <v>4.07</v>
      </c>
      <c r="AF18" s="1">
        <v>42.25</v>
      </c>
      <c r="AG18" s="1">
        <v>1.83</v>
      </c>
      <c r="AH18" s="1" t="s">
        <v>107</v>
      </c>
      <c r="AI18" s="1">
        <v>2.82</v>
      </c>
      <c r="AJ18" s="1">
        <v>7.46</v>
      </c>
      <c r="AK18" s="1">
        <v>2.6</v>
      </c>
      <c r="AL18" s="1" t="s">
        <v>107</v>
      </c>
      <c r="AM18" s="1">
        <v>2.95</v>
      </c>
      <c r="AN18" s="1" t="s">
        <v>107</v>
      </c>
      <c r="AO18" s="1">
        <v>2.48</v>
      </c>
      <c r="AP18" s="1">
        <v>6.07</v>
      </c>
      <c r="AQ18" s="1">
        <v>2.2000000000000002</v>
      </c>
      <c r="AR18" s="1" t="s">
        <v>107</v>
      </c>
      <c r="AS18" s="1">
        <v>6.13</v>
      </c>
      <c r="AT18" s="1">
        <v>79.959999999999994</v>
      </c>
      <c r="AU18" s="1">
        <v>5.99</v>
      </c>
      <c r="AV18" s="1" t="s">
        <v>107</v>
      </c>
      <c r="AW18" s="1">
        <v>26.23</v>
      </c>
      <c r="AX18" s="1">
        <v>39.409999999999997</v>
      </c>
      <c r="AY18" s="1">
        <v>8.33</v>
      </c>
      <c r="AZ18" s="1">
        <v>159.6</v>
      </c>
      <c r="BA18" s="1">
        <v>14.67</v>
      </c>
      <c r="BB18" s="1" t="s">
        <v>107</v>
      </c>
      <c r="BC18" s="1">
        <v>108.54</v>
      </c>
      <c r="BD18" s="1">
        <v>40657.620000000003</v>
      </c>
      <c r="BE18" s="1">
        <v>186.79</v>
      </c>
      <c r="BF18" s="1">
        <v>968.66</v>
      </c>
      <c r="BG18" s="1">
        <v>46.37</v>
      </c>
      <c r="BH18" s="1">
        <v>609.62</v>
      </c>
      <c r="BI18" s="1">
        <v>19.7</v>
      </c>
      <c r="BJ18" s="1">
        <v>163.32</v>
      </c>
      <c r="BK18" s="1">
        <v>27.7</v>
      </c>
      <c r="BL18" s="1">
        <v>4174.47</v>
      </c>
      <c r="BM18" s="1">
        <v>101.45</v>
      </c>
      <c r="BN18" s="1" t="s">
        <v>107</v>
      </c>
      <c r="BO18" s="1">
        <v>62.5</v>
      </c>
      <c r="BP18" s="1">
        <v>33714.21</v>
      </c>
      <c r="BQ18" s="1">
        <v>301.14</v>
      </c>
      <c r="BR18" s="1">
        <v>7369.87</v>
      </c>
      <c r="BS18" s="1">
        <v>212.09</v>
      </c>
      <c r="BT18" s="1">
        <v>5735.09</v>
      </c>
      <c r="BU18" s="1">
        <v>471.7</v>
      </c>
      <c r="BV18" s="1">
        <v>661.46</v>
      </c>
      <c r="BW18" s="1">
        <v>25.35</v>
      </c>
      <c r="BX18" s="1">
        <v>76.95</v>
      </c>
      <c r="BY18" s="1">
        <v>5.42</v>
      </c>
      <c r="BZ18" s="1">
        <v>104.21</v>
      </c>
      <c r="CA18" s="1">
        <v>16.559999999999999</v>
      </c>
      <c r="CB18" s="1">
        <v>35.99</v>
      </c>
      <c r="CC18" s="1">
        <v>8.15</v>
      </c>
      <c r="CD18" s="1">
        <v>21.19</v>
      </c>
      <c r="CE18" s="1">
        <v>5.22</v>
      </c>
      <c r="CF18" s="1" t="s">
        <v>107</v>
      </c>
      <c r="CG18" s="1">
        <v>10.93</v>
      </c>
      <c r="CH18" s="1">
        <v>8.65</v>
      </c>
      <c r="CI18" s="1">
        <v>5.0199999999999996</v>
      </c>
      <c r="CJ18" s="1" t="s">
        <v>107</v>
      </c>
      <c r="CK18" s="1">
        <v>8.6</v>
      </c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x14ac:dyDescent="0.25">
      <c r="A19" s="1">
        <v>18</v>
      </c>
      <c r="B19" s="1">
        <v>535</v>
      </c>
      <c r="C19" s="2">
        <v>43326.46875</v>
      </c>
      <c r="D19" s="1" t="s">
        <v>105</v>
      </c>
      <c r="E19" s="1">
        <v>120</v>
      </c>
      <c r="F19" s="1" t="s">
        <v>106</v>
      </c>
      <c r="G19" s="1">
        <v>2</v>
      </c>
      <c r="H19" s="1" t="s">
        <v>103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 t="s">
        <v>104</v>
      </c>
      <c r="T19" s="1"/>
      <c r="U19" s="1">
        <v>37.18721</v>
      </c>
      <c r="V19" s="1">
        <v>-121.871422</v>
      </c>
      <c r="W19" s="1">
        <v>24</v>
      </c>
      <c r="X19" s="1" t="s">
        <v>107</v>
      </c>
      <c r="Y19" s="1">
        <v>2.66</v>
      </c>
      <c r="Z19" s="1">
        <v>147.69</v>
      </c>
      <c r="AA19" s="1">
        <v>2.92</v>
      </c>
      <c r="AB19" s="1">
        <v>49.28</v>
      </c>
      <c r="AC19" s="1">
        <v>1.76</v>
      </c>
      <c r="AD19" s="1">
        <v>6.29</v>
      </c>
      <c r="AE19" s="1">
        <v>3.3</v>
      </c>
      <c r="AF19" s="1">
        <v>65.38</v>
      </c>
      <c r="AG19" s="1">
        <v>2.36</v>
      </c>
      <c r="AH19" s="1">
        <v>7.82</v>
      </c>
      <c r="AI19" s="1">
        <v>2.36</v>
      </c>
      <c r="AJ19" s="1">
        <v>15.53</v>
      </c>
      <c r="AK19" s="1">
        <v>3.16</v>
      </c>
      <c r="AL19" s="1" t="s">
        <v>107</v>
      </c>
      <c r="AM19" s="1">
        <v>3.24</v>
      </c>
      <c r="AN19" s="1" t="s">
        <v>107</v>
      </c>
      <c r="AO19" s="1">
        <v>2.64</v>
      </c>
      <c r="AP19" s="1">
        <v>14.49</v>
      </c>
      <c r="AQ19" s="1">
        <v>2.81</v>
      </c>
      <c r="AR19" s="1">
        <v>8.26</v>
      </c>
      <c r="AS19" s="1">
        <v>4.55</v>
      </c>
      <c r="AT19" s="1">
        <v>133.13999999999999</v>
      </c>
      <c r="AU19" s="1">
        <v>7.56</v>
      </c>
      <c r="AV19" s="1" t="s">
        <v>107</v>
      </c>
      <c r="AW19" s="1">
        <v>28.89</v>
      </c>
      <c r="AX19" s="1">
        <v>62.25</v>
      </c>
      <c r="AY19" s="1">
        <v>9.5299999999999994</v>
      </c>
      <c r="AZ19" s="1">
        <v>299.38</v>
      </c>
      <c r="BA19" s="1">
        <v>17.77</v>
      </c>
      <c r="BB19" s="1" t="s">
        <v>107</v>
      </c>
      <c r="BC19" s="1">
        <v>140.79</v>
      </c>
      <c r="BD19" s="1">
        <v>59973.18</v>
      </c>
      <c r="BE19" s="1">
        <v>242.44</v>
      </c>
      <c r="BF19" s="1">
        <v>896.08</v>
      </c>
      <c r="BG19" s="1">
        <v>50.49</v>
      </c>
      <c r="BH19" s="1">
        <v>254.8</v>
      </c>
      <c r="BI19" s="1">
        <v>19.77</v>
      </c>
      <c r="BJ19" s="1">
        <v>174.91</v>
      </c>
      <c r="BK19" s="1">
        <v>36.869999999999997</v>
      </c>
      <c r="BL19" s="1">
        <v>5672.15</v>
      </c>
      <c r="BM19" s="1">
        <v>138.19</v>
      </c>
      <c r="BN19" s="1" t="s">
        <v>107</v>
      </c>
      <c r="BO19" s="1">
        <v>52.6</v>
      </c>
      <c r="BP19" s="1">
        <v>15609.82</v>
      </c>
      <c r="BQ19" s="1">
        <v>262.63</v>
      </c>
      <c r="BR19" s="1">
        <v>18139.009999999998</v>
      </c>
      <c r="BS19" s="1">
        <v>382.84</v>
      </c>
      <c r="BT19" s="1">
        <v>2099.4299999999998</v>
      </c>
      <c r="BU19" s="1">
        <v>431.91</v>
      </c>
      <c r="BV19" s="1">
        <v>624.16999999999996</v>
      </c>
      <c r="BW19" s="1">
        <v>23.64</v>
      </c>
      <c r="BX19" s="1">
        <v>99.82</v>
      </c>
      <c r="BY19" s="1">
        <v>5.22</v>
      </c>
      <c r="BZ19" s="1">
        <v>148.13999999999999</v>
      </c>
      <c r="CA19" s="1">
        <v>16.04</v>
      </c>
      <c r="CB19" s="1">
        <v>54.96</v>
      </c>
      <c r="CC19" s="1">
        <v>7.91</v>
      </c>
      <c r="CD19" s="1">
        <v>24.71</v>
      </c>
      <c r="CE19" s="1">
        <v>4.97</v>
      </c>
      <c r="CF19" s="1" t="s">
        <v>107</v>
      </c>
      <c r="CG19" s="1">
        <v>10.59</v>
      </c>
      <c r="CH19" s="1" t="s">
        <v>107</v>
      </c>
      <c r="CI19" s="1">
        <v>6.96</v>
      </c>
      <c r="CJ19" s="1" t="s">
        <v>107</v>
      </c>
      <c r="CK19" s="1">
        <v>8.26</v>
      </c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x14ac:dyDescent="0.25">
      <c r="A20" s="1">
        <v>19</v>
      </c>
      <c r="B20" s="1">
        <v>536</v>
      </c>
      <c r="C20" s="2">
        <v>43326.470833333333</v>
      </c>
      <c r="D20" s="1" t="s">
        <v>105</v>
      </c>
      <c r="E20" s="1">
        <v>120</v>
      </c>
      <c r="F20" s="1" t="s">
        <v>106</v>
      </c>
      <c r="G20" s="1">
        <v>2</v>
      </c>
      <c r="H20" s="1" t="s">
        <v>103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 t="s">
        <v>104</v>
      </c>
      <c r="T20" s="1"/>
      <c r="U20" s="1">
        <v>37.187275</v>
      </c>
      <c r="V20" s="1">
        <v>-121.871582</v>
      </c>
      <c r="W20" s="1">
        <v>22.200001</v>
      </c>
      <c r="X20" s="1" t="s">
        <v>107</v>
      </c>
      <c r="Y20" s="1">
        <v>2.33</v>
      </c>
      <c r="Z20" s="1">
        <v>70.83</v>
      </c>
      <c r="AA20" s="1">
        <v>2.29</v>
      </c>
      <c r="AB20" s="1">
        <v>198.6</v>
      </c>
      <c r="AC20" s="1">
        <v>2.97</v>
      </c>
      <c r="AD20" s="1" t="s">
        <v>107</v>
      </c>
      <c r="AE20" s="1">
        <v>4.1399999999999997</v>
      </c>
      <c r="AF20" s="1">
        <v>40.270000000000003</v>
      </c>
      <c r="AG20" s="1">
        <v>1.79</v>
      </c>
      <c r="AH20" s="1">
        <v>3.96</v>
      </c>
      <c r="AI20" s="1">
        <v>1.87</v>
      </c>
      <c r="AJ20" s="1">
        <v>6.52</v>
      </c>
      <c r="AK20" s="1">
        <v>2.5299999999999998</v>
      </c>
      <c r="AL20" s="1" t="s">
        <v>107</v>
      </c>
      <c r="AM20" s="1">
        <v>2.88</v>
      </c>
      <c r="AN20" s="1" t="s">
        <v>107</v>
      </c>
      <c r="AO20" s="1">
        <v>2.41</v>
      </c>
      <c r="AP20" s="1">
        <v>6.16</v>
      </c>
      <c r="AQ20" s="1">
        <v>2.15</v>
      </c>
      <c r="AR20" s="1" t="s">
        <v>107</v>
      </c>
      <c r="AS20" s="1">
        <v>6.2</v>
      </c>
      <c r="AT20" s="1">
        <v>56.1</v>
      </c>
      <c r="AU20" s="1">
        <v>5.35</v>
      </c>
      <c r="AV20" s="1" t="s">
        <v>107</v>
      </c>
      <c r="AW20" s="1">
        <v>26.39</v>
      </c>
      <c r="AX20" s="1">
        <v>36.71</v>
      </c>
      <c r="AY20" s="1">
        <v>8.44</v>
      </c>
      <c r="AZ20" s="1">
        <v>235.65</v>
      </c>
      <c r="BA20" s="1">
        <v>15.47</v>
      </c>
      <c r="BB20" s="1">
        <v>144.38999999999999</v>
      </c>
      <c r="BC20" s="1">
        <v>56.58</v>
      </c>
      <c r="BD20" s="1">
        <v>24507.07</v>
      </c>
      <c r="BE20" s="1">
        <v>142.84</v>
      </c>
      <c r="BF20" s="1">
        <v>391.9</v>
      </c>
      <c r="BG20" s="1">
        <v>36.04</v>
      </c>
      <c r="BH20" s="1">
        <v>209.18</v>
      </c>
      <c r="BI20" s="1">
        <v>12.22</v>
      </c>
      <c r="BJ20" s="1">
        <v>59.88</v>
      </c>
      <c r="BK20" s="1">
        <v>17.649999999999999</v>
      </c>
      <c r="BL20" s="1">
        <v>1876.7</v>
      </c>
      <c r="BM20" s="1">
        <v>64.02</v>
      </c>
      <c r="BN20" s="1">
        <v>94.88</v>
      </c>
      <c r="BO20" s="1">
        <v>31.87</v>
      </c>
      <c r="BP20" s="1">
        <v>24264.28</v>
      </c>
      <c r="BQ20" s="1">
        <v>225.57</v>
      </c>
      <c r="BR20" s="1">
        <v>6195.99</v>
      </c>
      <c r="BS20" s="1">
        <v>170.64</v>
      </c>
      <c r="BT20" s="1">
        <v>1119.05</v>
      </c>
      <c r="BU20" s="1">
        <v>232.22</v>
      </c>
      <c r="BV20" s="1">
        <v>586.17999999999995</v>
      </c>
      <c r="BW20" s="1">
        <v>23.04</v>
      </c>
      <c r="BX20" s="1">
        <v>44.94</v>
      </c>
      <c r="BY20" s="1">
        <v>4.8499999999999996</v>
      </c>
      <c r="BZ20" s="1">
        <v>34.380000000000003</v>
      </c>
      <c r="CA20" s="1">
        <v>14.63</v>
      </c>
      <c r="CB20" s="1" t="s">
        <v>107</v>
      </c>
      <c r="CC20" s="1">
        <v>10.83</v>
      </c>
      <c r="CD20" s="1">
        <v>11.82</v>
      </c>
      <c r="CE20" s="1">
        <v>4.68</v>
      </c>
      <c r="CF20" s="1" t="s">
        <v>107</v>
      </c>
      <c r="CG20" s="1">
        <v>10.119999999999999</v>
      </c>
      <c r="CH20" s="1" t="s">
        <v>107</v>
      </c>
      <c r="CI20" s="1">
        <v>6.59</v>
      </c>
      <c r="CJ20" s="1" t="s">
        <v>107</v>
      </c>
      <c r="CK20" s="1">
        <v>7.68</v>
      </c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 x14ac:dyDescent="0.25">
      <c r="A21" s="1">
        <v>20</v>
      </c>
      <c r="B21" s="1">
        <v>537</v>
      </c>
      <c r="C21" s="2">
        <v>43326.474305555559</v>
      </c>
      <c r="D21" s="1" t="s">
        <v>105</v>
      </c>
      <c r="E21" s="1">
        <v>120</v>
      </c>
      <c r="F21" s="1" t="s">
        <v>106</v>
      </c>
      <c r="G21" s="1">
        <v>2</v>
      </c>
      <c r="H21" s="1" t="s">
        <v>103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 t="s">
        <v>104</v>
      </c>
      <c r="T21" s="1"/>
      <c r="U21" s="1">
        <v>37.188721000000001</v>
      </c>
      <c r="V21" s="1">
        <v>-121.87142900000001</v>
      </c>
      <c r="W21" s="1">
        <v>182.10000600000001</v>
      </c>
      <c r="X21" s="1" t="s">
        <v>107</v>
      </c>
      <c r="Y21" s="1">
        <v>2.58</v>
      </c>
      <c r="Z21" s="1">
        <v>97.94</v>
      </c>
      <c r="AA21" s="1">
        <v>2.82</v>
      </c>
      <c r="AB21" s="1">
        <v>265.10000000000002</v>
      </c>
      <c r="AC21" s="1">
        <v>3.7</v>
      </c>
      <c r="AD21" s="1">
        <v>6.44</v>
      </c>
      <c r="AE21" s="1">
        <v>3.45</v>
      </c>
      <c r="AF21" s="1">
        <v>51.01</v>
      </c>
      <c r="AG21" s="1">
        <v>2.17</v>
      </c>
      <c r="AH21" s="1">
        <v>3.32</v>
      </c>
      <c r="AI21" s="1">
        <v>2.19</v>
      </c>
      <c r="AJ21" s="1">
        <v>13.27</v>
      </c>
      <c r="AK21" s="1">
        <v>3.11</v>
      </c>
      <c r="AL21" s="1" t="s">
        <v>107</v>
      </c>
      <c r="AM21" s="1">
        <v>3.53</v>
      </c>
      <c r="AN21" s="1" t="s">
        <v>107</v>
      </c>
      <c r="AO21" s="1">
        <v>2.85</v>
      </c>
      <c r="AP21" s="1">
        <v>10.7</v>
      </c>
      <c r="AQ21" s="1">
        <v>2.69</v>
      </c>
      <c r="AR21" s="1">
        <v>57.7</v>
      </c>
      <c r="AS21" s="1">
        <v>5.78</v>
      </c>
      <c r="AT21" s="1">
        <v>89.83</v>
      </c>
      <c r="AU21" s="1">
        <v>6.75</v>
      </c>
      <c r="AV21" s="1" t="s">
        <v>107</v>
      </c>
      <c r="AW21" s="1">
        <v>31.66</v>
      </c>
      <c r="AX21" s="1">
        <v>38.99</v>
      </c>
      <c r="AY21" s="1">
        <v>9.7899999999999991</v>
      </c>
      <c r="AZ21" s="1">
        <v>490.72</v>
      </c>
      <c r="BA21" s="1">
        <v>20.239999999999998</v>
      </c>
      <c r="BB21" s="1" t="s">
        <v>107</v>
      </c>
      <c r="BC21" s="1">
        <v>130.33000000000001</v>
      </c>
      <c r="BD21" s="1">
        <v>52509.65</v>
      </c>
      <c r="BE21" s="1">
        <v>226.1</v>
      </c>
      <c r="BF21" s="1">
        <v>934.62</v>
      </c>
      <c r="BG21" s="1">
        <v>52.83</v>
      </c>
      <c r="BH21" s="1">
        <v>739.97</v>
      </c>
      <c r="BI21" s="1">
        <v>20.29</v>
      </c>
      <c r="BJ21" s="1">
        <v>126.57</v>
      </c>
      <c r="BK21" s="1">
        <v>24.36</v>
      </c>
      <c r="BL21" s="1">
        <v>3605.34</v>
      </c>
      <c r="BM21" s="1">
        <v>89.97</v>
      </c>
      <c r="BN21" s="1">
        <v>77.12</v>
      </c>
      <c r="BO21" s="1">
        <v>31.84</v>
      </c>
      <c r="BP21" s="1">
        <v>19459.8</v>
      </c>
      <c r="BQ21" s="1">
        <v>226.35</v>
      </c>
      <c r="BR21" s="1">
        <v>12080.18</v>
      </c>
      <c r="BS21" s="1">
        <v>250.57</v>
      </c>
      <c r="BT21" s="1" t="s">
        <v>107</v>
      </c>
      <c r="BU21" s="1">
        <v>327.04000000000002</v>
      </c>
      <c r="BV21" s="1">
        <v>646.03</v>
      </c>
      <c r="BW21" s="1">
        <v>24.57</v>
      </c>
      <c r="BX21" s="1">
        <v>75.14</v>
      </c>
      <c r="BY21" s="1">
        <v>5.27</v>
      </c>
      <c r="BZ21" s="1">
        <v>120.05</v>
      </c>
      <c r="CA21" s="1">
        <v>16.27</v>
      </c>
      <c r="CB21" s="1">
        <v>45.5</v>
      </c>
      <c r="CC21" s="1">
        <v>8.0500000000000007</v>
      </c>
      <c r="CD21" s="1">
        <v>19.600000000000001</v>
      </c>
      <c r="CE21" s="1">
        <v>5.05</v>
      </c>
      <c r="CF21" s="1" t="s">
        <v>107</v>
      </c>
      <c r="CG21" s="1">
        <v>10.84</v>
      </c>
      <c r="CH21" s="1" t="s">
        <v>107</v>
      </c>
      <c r="CI21" s="1">
        <v>7.17</v>
      </c>
      <c r="CJ21" s="1" t="s">
        <v>107</v>
      </c>
      <c r="CK21" s="1">
        <v>8.48</v>
      </c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x14ac:dyDescent="0.25">
      <c r="A22" s="1">
        <v>21</v>
      </c>
      <c r="B22" s="1">
        <v>538</v>
      </c>
      <c r="C22" s="2">
        <v>43326.477777777778</v>
      </c>
      <c r="D22" s="1" t="s">
        <v>105</v>
      </c>
      <c r="E22" s="1">
        <v>120</v>
      </c>
      <c r="F22" s="1" t="s">
        <v>106</v>
      </c>
      <c r="G22" s="1">
        <v>2</v>
      </c>
      <c r="H22" s="1" t="s">
        <v>103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 t="s">
        <v>104</v>
      </c>
      <c r="T22" s="1"/>
      <c r="U22" s="1">
        <v>37.188709000000003</v>
      </c>
      <c r="V22" s="1">
        <v>-121.87159</v>
      </c>
      <c r="W22" s="1">
        <v>169.800003</v>
      </c>
      <c r="X22" s="1" t="s">
        <v>107</v>
      </c>
      <c r="Y22" s="1">
        <v>2.34</v>
      </c>
      <c r="Z22" s="1">
        <v>79.08</v>
      </c>
      <c r="AA22" s="1">
        <v>2.4300000000000002</v>
      </c>
      <c r="AB22" s="1">
        <v>225.49</v>
      </c>
      <c r="AC22" s="1">
        <v>3.18</v>
      </c>
      <c r="AD22" s="1" t="s">
        <v>107</v>
      </c>
      <c r="AE22" s="1">
        <v>4.5199999999999996</v>
      </c>
      <c r="AF22" s="1">
        <v>54.1</v>
      </c>
      <c r="AG22" s="1">
        <v>2.04</v>
      </c>
      <c r="AH22" s="1">
        <v>5.46</v>
      </c>
      <c r="AI22" s="1">
        <v>2.58</v>
      </c>
      <c r="AJ22" s="1">
        <v>236.55</v>
      </c>
      <c r="AK22" s="1">
        <v>7.47</v>
      </c>
      <c r="AL22" s="1" t="s">
        <v>107</v>
      </c>
      <c r="AM22" s="1">
        <v>3.11</v>
      </c>
      <c r="AN22" s="1" t="s">
        <v>107</v>
      </c>
      <c r="AO22" s="1">
        <v>2.56</v>
      </c>
      <c r="AP22" s="1">
        <v>82.12</v>
      </c>
      <c r="AQ22" s="1">
        <v>6.37</v>
      </c>
      <c r="AR22" s="1" t="s">
        <v>107</v>
      </c>
      <c r="AS22" s="1">
        <v>6.34</v>
      </c>
      <c r="AT22" s="1">
        <v>68.150000000000006</v>
      </c>
      <c r="AU22" s="1">
        <v>5.69</v>
      </c>
      <c r="AV22" s="1" t="s">
        <v>107</v>
      </c>
      <c r="AW22" s="1">
        <v>27.38</v>
      </c>
      <c r="AX22" s="1">
        <v>39.880000000000003</v>
      </c>
      <c r="AY22" s="1">
        <v>8.66</v>
      </c>
      <c r="AZ22" s="1">
        <v>350.72</v>
      </c>
      <c r="BA22" s="1">
        <v>17.03</v>
      </c>
      <c r="BB22" s="1">
        <v>145.27000000000001</v>
      </c>
      <c r="BC22" s="1">
        <v>69.849999999999994</v>
      </c>
      <c r="BD22" s="1">
        <v>37853.93</v>
      </c>
      <c r="BE22" s="1">
        <v>178.4</v>
      </c>
      <c r="BF22" s="1">
        <v>717.41</v>
      </c>
      <c r="BG22" s="1">
        <v>42.25</v>
      </c>
      <c r="BH22" s="1">
        <v>334.48</v>
      </c>
      <c r="BI22" s="1">
        <v>14.24</v>
      </c>
      <c r="BJ22" s="1">
        <v>109.33</v>
      </c>
      <c r="BK22" s="1">
        <v>20.62</v>
      </c>
      <c r="BL22" s="1">
        <v>2950.49</v>
      </c>
      <c r="BM22" s="1">
        <v>75.67</v>
      </c>
      <c r="BN22" s="1">
        <v>59.22</v>
      </c>
      <c r="BO22" s="1">
        <v>28.43</v>
      </c>
      <c r="BP22" s="1">
        <v>18128.71</v>
      </c>
      <c r="BQ22" s="1">
        <v>205.53</v>
      </c>
      <c r="BR22" s="1">
        <v>16408.599999999999</v>
      </c>
      <c r="BS22" s="1">
        <v>268.42</v>
      </c>
      <c r="BT22" s="1">
        <v>885.13</v>
      </c>
      <c r="BU22" s="1">
        <v>228.93</v>
      </c>
      <c r="BV22" s="1">
        <v>313.64999999999998</v>
      </c>
      <c r="BW22" s="1">
        <v>20.97</v>
      </c>
      <c r="BX22" s="1">
        <v>37.78</v>
      </c>
      <c r="BY22" s="1">
        <v>4.79</v>
      </c>
      <c r="BZ22" s="1">
        <v>68.05</v>
      </c>
      <c r="CA22" s="1">
        <v>14.79</v>
      </c>
      <c r="CB22" s="1">
        <v>109.41</v>
      </c>
      <c r="CC22" s="1">
        <v>8.23</v>
      </c>
      <c r="CD22" s="1">
        <v>14.88</v>
      </c>
      <c r="CE22" s="1">
        <v>4.6900000000000004</v>
      </c>
      <c r="CF22" s="1" t="s">
        <v>107</v>
      </c>
      <c r="CG22" s="1">
        <v>10.039999999999999</v>
      </c>
      <c r="CH22" s="1" t="s">
        <v>107</v>
      </c>
      <c r="CI22" s="1">
        <v>6.69</v>
      </c>
      <c r="CJ22" s="1" t="s">
        <v>107</v>
      </c>
      <c r="CK22" s="1">
        <v>7.71</v>
      </c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 x14ac:dyDescent="0.25">
      <c r="A23" s="1">
        <v>22</v>
      </c>
      <c r="B23" s="1">
        <v>539</v>
      </c>
      <c r="C23" s="2">
        <v>43326.479166666664</v>
      </c>
      <c r="D23" s="1" t="s">
        <v>105</v>
      </c>
      <c r="E23" s="1">
        <v>120</v>
      </c>
      <c r="F23" s="1" t="s">
        <v>106</v>
      </c>
      <c r="G23" s="1">
        <v>2</v>
      </c>
      <c r="H23" s="1" t="s">
        <v>103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 t="s">
        <v>104</v>
      </c>
      <c r="T23" s="1"/>
      <c r="U23" s="1">
        <v>37.18882</v>
      </c>
      <c r="V23" s="1">
        <v>-121.87138400000001</v>
      </c>
      <c r="W23" s="1">
        <v>175</v>
      </c>
      <c r="X23" s="1" t="s">
        <v>107</v>
      </c>
      <c r="Y23" s="1">
        <v>2.56</v>
      </c>
      <c r="Z23" s="1">
        <v>124.58</v>
      </c>
      <c r="AA23" s="1">
        <v>2.88</v>
      </c>
      <c r="AB23" s="1">
        <v>226.16</v>
      </c>
      <c r="AC23" s="1">
        <v>3.33</v>
      </c>
      <c r="AD23" s="1" t="s">
        <v>107</v>
      </c>
      <c r="AE23" s="1">
        <v>4.9800000000000004</v>
      </c>
      <c r="AF23" s="1">
        <v>67.84</v>
      </c>
      <c r="AG23" s="1">
        <v>2.33</v>
      </c>
      <c r="AH23" s="1" t="s">
        <v>107</v>
      </c>
      <c r="AI23" s="1">
        <v>3.03</v>
      </c>
      <c r="AJ23" s="1">
        <v>11.78</v>
      </c>
      <c r="AK23" s="1">
        <v>2.92</v>
      </c>
      <c r="AL23" s="1" t="s">
        <v>107</v>
      </c>
      <c r="AM23" s="1">
        <v>3.27</v>
      </c>
      <c r="AN23" s="1" t="s">
        <v>107</v>
      </c>
      <c r="AO23" s="1">
        <v>2.68</v>
      </c>
      <c r="AP23" s="1">
        <v>104.26</v>
      </c>
      <c r="AQ23" s="1">
        <v>4.3099999999999996</v>
      </c>
      <c r="AR23" s="1" t="s">
        <v>107</v>
      </c>
      <c r="AS23" s="1">
        <v>6.63</v>
      </c>
      <c r="AT23" s="1">
        <v>62.94</v>
      </c>
      <c r="AU23" s="1">
        <v>5.86</v>
      </c>
      <c r="AV23" s="1" t="s">
        <v>107</v>
      </c>
      <c r="AW23" s="1">
        <v>28.74</v>
      </c>
      <c r="AX23" s="1">
        <v>38.44</v>
      </c>
      <c r="AY23" s="1">
        <v>9.02</v>
      </c>
      <c r="AZ23" s="1">
        <v>281.64</v>
      </c>
      <c r="BA23" s="1">
        <v>17.04</v>
      </c>
      <c r="BB23" s="1" t="s">
        <v>107</v>
      </c>
      <c r="BC23" s="1">
        <v>109.45</v>
      </c>
      <c r="BD23" s="1">
        <v>38183.480000000003</v>
      </c>
      <c r="BE23" s="1">
        <v>187.45</v>
      </c>
      <c r="BF23" s="1">
        <v>697.84</v>
      </c>
      <c r="BG23" s="1">
        <v>44.34</v>
      </c>
      <c r="BH23" s="1">
        <v>396.88</v>
      </c>
      <c r="BI23" s="1">
        <v>14.05</v>
      </c>
      <c r="BJ23" s="1">
        <v>90.85</v>
      </c>
      <c r="BK23" s="1">
        <v>19.86</v>
      </c>
      <c r="BL23" s="1">
        <v>3259.76</v>
      </c>
      <c r="BM23" s="1">
        <v>74.709999999999994</v>
      </c>
      <c r="BN23" s="1">
        <v>33.9</v>
      </c>
      <c r="BO23" s="1">
        <v>17.2</v>
      </c>
      <c r="BP23" s="1">
        <v>6512.54</v>
      </c>
      <c r="BQ23" s="1">
        <v>125.02</v>
      </c>
      <c r="BR23" s="1">
        <v>15931.08</v>
      </c>
      <c r="BS23" s="1">
        <v>249.63</v>
      </c>
      <c r="BT23" s="1">
        <v>536.53</v>
      </c>
      <c r="BU23" s="1">
        <v>187.83</v>
      </c>
      <c r="BV23" s="1">
        <v>502.56</v>
      </c>
      <c r="BW23" s="1">
        <v>23.66</v>
      </c>
      <c r="BX23" s="1">
        <v>78.510000000000005</v>
      </c>
      <c r="BY23" s="1">
        <v>5.34</v>
      </c>
      <c r="BZ23" s="1">
        <v>113.16</v>
      </c>
      <c r="CA23" s="1">
        <v>16.260000000000002</v>
      </c>
      <c r="CB23" s="1">
        <v>210.3</v>
      </c>
      <c r="CC23" s="1">
        <v>9.81</v>
      </c>
      <c r="CD23" s="1">
        <v>21.79</v>
      </c>
      <c r="CE23" s="1">
        <v>5.12</v>
      </c>
      <c r="CF23" s="1" t="s">
        <v>107</v>
      </c>
      <c r="CG23" s="1">
        <v>10.93</v>
      </c>
      <c r="CH23" s="1" t="s">
        <v>107</v>
      </c>
      <c r="CI23" s="1">
        <v>7.16</v>
      </c>
      <c r="CJ23" s="1" t="s">
        <v>107</v>
      </c>
      <c r="CK23" s="1">
        <v>8.27</v>
      </c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s="5" customFormat="1" x14ac:dyDescent="0.25">
      <c r="A24" s="3">
        <v>23</v>
      </c>
      <c r="B24" s="3">
        <v>540</v>
      </c>
      <c r="C24" s="4">
        <v>43326.479861111111</v>
      </c>
      <c r="D24" s="3" t="s">
        <v>105</v>
      </c>
      <c r="E24" s="3">
        <v>22.96</v>
      </c>
      <c r="F24" s="3" t="s">
        <v>106</v>
      </c>
      <c r="G24" s="3">
        <v>2</v>
      </c>
      <c r="H24" s="3" t="s">
        <v>103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 t="s">
        <v>104</v>
      </c>
      <c r="T24" s="3"/>
      <c r="U24" s="3">
        <v>37.188839000000002</v>
      </c>
      <c r="V24" s="3">
        <v>-121.87138400000001</v>
      </c>
      <c r="W24" s="3">
        <v>181.199997</v>
      </c>
      <c r="X24" s="3" t="s">
        <v>107</v>
      </c>
      <c r="Y24" s="3">
        <v>7.53</v>
      </c>
      <c r="Z24" s="3">
        <v>12.54</v>
      </c>
      <c r="AA24" s="3">
        <v>4.51</v>
      </c>
      <c r="AB24" s="3">
        <v>48.21</v>
      </c>
      <c r="AC24" s="3">
        <v>4.93</v>
      </c>
      <c r="AD24" s="3" t="s">
        <v>107</v>
      </c>
      <c r="AE24" s="3">
        <v>10.69</v>
      </c>
      <c r="AF24" s="3">
        <v>6.2</v>
      </c>
      <c r="AG24" s="3">
        <v>3.43</v>
      </c>
      <c r="AH24" s="3" t="s">
        <v>107</v>
      </c>
      <c r="AI24" s="3">
        <v>7.86</v>
      </c>
      <c r="AJ24" s="3">
        <v>28.08</v>
      </c>
      <c r="AK24" s="3">
        <v>10.31</v>
      </c>
      <c r="AL24" s="3" t="s">
        <v>107</v>
      </c>
      <c r="AM24" s="3">
        <v>10.71</v>
      </c>
      <c r="AN24" s="3" t="s">
        <v>107</v>
      </c>
      <c r="AO24" s="3">
        <v>9.8699999999999992</v>
      </c>
      <c r="AP24" s="3" t="s">
        <v>107</v>
      </c>
      <c r="AQ24" s="3">
        <v>13.48</v>
      </c>
      <c r="AR24" s="3" t="s">
        <v>107</v>
      </c>
      <c r="AS24" s="3">
        <v>29.71</v>
      </c>
      <c r="AT24" s="3">
        <v>5407.34</v>
      </c>
      <c r="AU24" s="3">
        <v>114.19</v>
      </c>
      <c r="AV24" s="3" t="s">
        <v>107</v>
      </c>
      <c r="AW24" s="3">
        <v>146.93</v>
      </c>
      <c r="AX24" s="3" t="s">
        <v>107</v>
      </c>
      <c r="AY24" s="3">
        <v>63.5</v>
      </c>
      <c r="AZ24" s="3" t="s">
        <v>107</v>
      </c>
      <c r="BA24" s="3">
        <v>81.19</v>
      </c>
      <c r="BB24" s="3" t="s">
        <v>107</v>
      </c>
      <c r="BC24" s="3">
        <v>68.709999999999994</v>
      </c>
      <c r="BD24" s="3">
        <v>668.22</v>
      </c>
      <c r="BE24" s="3">
        <v>92.28</v>
      </c>
      <c r="BF24" s="3" t="s">
        <v>107</v>
      </c>
      <c r="BG24" s="3">
        <v>103.68</v>
      </c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x14ac:dyDescent="0.25">
      <c r="A25" s="1">
        <v>24</v>
      </c>
      <c r="B25" s="1">
        <v>541</v>
      </c>
      <c r="C25" s="2">
        <v>43326.481249999997</v>
      </c>
      <c r="D25" s="1" t="s">
        <v>105</v>
      </c>
      <c r="E25" s="1">
        <v>120</v>
      </c>
      <c r="F25" s="1" t="s">
        <v>106</v>
      </c>
      <c r="G25" s="1">
        <v>2</v>
      </c>
      <c r="H25" s="1" t="s">
        <v>103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 t="s">
        <v>104</v>
      </c>
      <c r="T25" s="1"/>
      <c r="U25" s="1">
        <v>37.188980000000001</v>
      </c>
      <c r="V25" s="1">
        <v>-121.87119300000001</v>
      </c>
      <c r="W25" s="1">
        <v>183.5</v>
      </c>
      <c r="X25" s="1" t="s">
        <v>107</v>
      </c>
      <c r="Y25" s="1">
        <v>2.4900000000000002</v>
      </c>
      <c r="Z25" s="1">
        <v>20.54</v>
      </c>
      <c r="AA25" s="1">
        <v>4.4400000000000004</v>
      </c>
      <c r="AB25" s="1">
        <v>2331.61</v>
      </c>
      <c r="AC25" s="1">
        <v>10.43</v>
      </c>
      <c r="AD25" s="1" t="s">
        <v>107</v>
      </c>
      <c r="AE25" s="1">
        <v>6.71</v>
      </c>
      <c r="AF25" s="1">
        <v>18.28</v>
      </c>
      <c r="AG25" s="1">
        <v>1.89</v>
      </c>
      <c r="AH25" s="1">
        <v>3.86</v>
      </c>
      <c r="AI25" s="1">
        <v>2.23</v>
      </c>
      <c r="AJ25" s="1">
        <v>26.2</v>
      </c>
      <c r="AK25" s="1">
        <v>3.65</v>
      </c>
      <c r="AL25" s="1" t="s">
        <v>107</v>
      </c>
      <c r="AM25" s="1">
        <v>3.35</v>
      </c>
      <c r="AN25" s="1">
        <v>3.56</v>
      </c>
      <c r="AO25" s="1">
        <v>1.87</v>
      </c>
      <c r="AP25" s="1" t="s">
        <v>107</v>
      </c>
      <c r="AQ25" s="1">
        <v>4.1900000000000004</v>
      </c>
      <c r="AR25" s="1">
        <v>32.47</v>
      </c>
      <c r="AS25" s="1">
        <v>4.92</v>
      </c>
      <c r="AT25" s="1">
        <v>28.43</v>
      </c>
      <c r="AU25" s="1">
        <v>4.9800000000000004</v>
      </c>
      <c r="AV25" s="1" t="s">
        <v>107</v>
      </c>
      <c r="AW25" s="1">
        <v>26.78</v>
      </c>
      <c r="AX25" s="1" t="s">
        <v>107</v>
      </c>
      <c r="AY25" s="1">
        <v>12.48</v>
      </c>
      <c r="AZ25" s="1">
        <v>123.67</v>
      </c>
      <c r="BA25" s="1">
        <v>14.77</v>
      </c>
      <c r="BB25" s="1" t="s">
        <v>107</v>
      </c>
      <c r="BC25" s="1">
        <v>45.57</v>
      </c>
      <c r="BD25" s="1">
        <v>5377.4</v>
      </c>
      <c r="BE25" s="1">
        <v>72.38</v>
      </c>
      <c r="BF25" s="1">
        <v>275.49</v>
      </c>
      <c r="BG25" s="1">
        <v>33</v>
      </c>
      <c r="BH25" s="1" t="s">
        <v>107</v>
      </c>
      <c r="BI25" s="1">
        <v>12.02</v>
      </c>
      <c r="BJ25" s="1" t="s">
        <v>107</v>
      </c>
      <c r="BK25" s="1">
        <v>28.74</v>
      </c>
      <c r="BL25" s="1">
        <v>558.88</v>
      </c>
      <c r="BM25" s="1">
        <v>65.900000000000006</v>
      </c>
      <c r="BN25" s="1">
        <v>389.68</v>
      </c>
      <c r="BO25" s="1">
        <v>50.99</v>
      </c>
      <c r="BP25" s="1">
        <v>84822.13</v>
      </c>
      <c r="BQ25" s="1">
        <v>358.49</v>
      </c>
      <c r="BR25" s="1">
        <v>3025.91</v>
      </c>
      <c r="BS25" s="1">
        <v>131.80000000000001</v>
      </c>
      <c r="BT25" s="1" t="s">
        <v>107</v>
      </c>
      <c r="BU25" s="1">
        <v>246.38</v>
      </c>
      <c r="BV25" s="1">
        <v>2226.92</v>
      </c>
      <c r="BW25" s="1">
        <v>32.31</v>
      </c>
      <c r="BX25" s="1">
        <v>48.26</v>
      </c>
      <c r="BY25" s="1">
        <v>5.01</v>
      </c>
      <c r="BZ25" s="1">
        <v>63.64</v>
      </c>
      <c r="CA25" s="1">
        <v>15.25</v>
      </c>
      <c r="CB25" s="1">
        <v>25.42</v>
      </c>
      <c r="CC25" s="1">
        <v>7.59</v>
      </c>
      <c r="CD25" s="1">
        <v>10.81</v>
      </c>
      <c r="CE25" s="1">
        <v>4.7699999999999996</v>
      </c>
      <c r="CF25" s="1" t="s">
        <v>107</v>
      </c>
      <c r="CG25" s="1">
        <v>10.52</v>
      </c>
      <c r="CH25" s="1" t="s">
        <v>107</v>
      </c>
      <c r="CI25" s="1">
        <v>6.68</v>
      </c>
      <c r="CJ25" s="1" t="s">
        <v>107</v>
      </c>
      <c r="CK25" s="1">
        <v>7.92</v>
      </c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x14ac:dyDescent="0.25">
      <c r="A26" s="1">
        <v>25</v>
      </c>
      <c r="B26" s="1">
        <v>542</v>
      </c>
      <c r="C26" s="2">
        <v>43326.48333333333</v>
      </c>
      <c r="D26" s="1" t="s">
        <v>105</v>
      </c>
      <c r="E26" s="1">
        <v>120</v>
      </c>
      <c r="F26" s="1" t="s">
        <v>106</v>
      </c>
      <c r="G26" s="1">
        <v>2</v>
      </c>
      <c r="H26" s="1" t="s">
        <v>103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 t="s">
        <v>104</v>
      </c>
      <c r="T26" s="1"/>
      <c r="U26" s="1">
        <v>37.189003</v>
      </c>
      <c r="V26" s="1">
        <v>-121.871155</v>
      </c>
      <c r="W26" s="1">
        <v>184</v>
      </c>
      <c r="X26" s="1" t="s">
        <v>107</v>
      </c>
      <c r="Y26" s="1">
        <v>2.34</v>
      </c>
      <c r="Z26" s="1">
        <v>33.92</v>
      </c>
      <c r="AA26" s="1">
        <v>3.93</v>
      </c>
      <c r="AB26" s="1">
        <v>1939.39</v>
      </c>
      <c r="AC26" s="1">
        <v>9</v>
      </c>
      <c r="AD26" s="1" t="s">
        <v>107</v>
      </c>
      <c r="AE26" s="1">
        <v>5.95</v>
      </c>
      <c r="AF26" s="1">
        <v>23.84</v>
      </c>
      <c r="AG26" s="1">
        <v>1.8</v>
      </c>
      <c r="AH26" s="1" t="s">
        <v>107</v>
      </c>
      <c r="AI26" s="1">
        <v>3.01</v>
      </c>
      <c r="AJ26" s="1">
        <v>18.32</v>
      </c>
      <c r="AK26" s="1">
        <v>3.14</v>
      </c>
      <c r="AL26" s="1" t="s">
        <v>107</v>
      </c>
      <c r="AM26" s="1">
        <v>2.93</v>
      </c>
      <c r="AN26" s="1" t="s">
        <v>107</v>
      </c>
      <c r="AO26" s="1">
        <v>2.4700000000000002</v>
      </c>
      <c r="AP26" s="1" t="s">
        <v>107</v>
      </c>
      <c r="AQ26" s="1">
        <v>3.59</v>
      </c>
      <c r="AR26" s="1">
        <v>20.67</v>
      </c>
      <c r="AS26" s="1">
        <v>4.32</v>
      </c>
      <c r="AT26" s="1">
        <v>32.94</v>
      </c>
      <c r="AU26" s="1">
        <v>4.76</v>
      </c>
      <c r="AV26" s="1" t="s">
        <v>107</v>
      </c>
      <c r="AW26" s="1">
        <v>24.39</v>
      </c>
      <c r="AX26" s="1">
        <v>12.42</v>
      </c>
      <c r="AY26" s="1">
        <v>7.48</v>
      </c>
      <c r="AZ26" s="1">
        <v>88.26</v>
      </c>
      <c r="BA26" s="1">
        <v>13.06</v>
      </c>
      <c r="BB26" s="1" t="s">
        <v>107</v>
      </c>
      <c r="BC26" s="1">
        <v>45.28</v>
      </c>
      <c r="BD26" s="1">
        <v>6350.03</v>
      </c>
      <c r="BE26" s="1">
        <v>73.900000000000006</v>
      </c>
      <c r="BF26" s="1">
        <v>161.38999999999999</v>
      </c>
      <c r="BG26" s="1">
        <v>28.52</v>
      </c>
      <c r="BH26" s="1" t="s">
        <v>107</v>
      </c>
      <c r="BI26" s="1">
        <v>15.97</v>
      </c>
      <c r="BJ26" s="1">
        <v>37.26</v>
      </c>
      <c r="BK26" s="1">
        <v>24.11</v>
      </c>
      <c r="BL26" s="1">
        <v>872.19</v>
      </c>
      <c r="BM26" s="1">
        <v>83.28</v>
      </c>
      <c r="BN26" s="1">
        <v>348.58</v>
      </c>
      <c r="BO26" s="1">
        <v>65.83</v>
      </c>
      <c r="BP26" s="1">
        <v>109482.77</v>
      </c>
      <c r="BQ26" s="1">
        <v>468.38</v>
      </c>
      <c r="BR26" s="1">
        <v>4181.24</v>
      </c>
      <c r="BS26" s="1">
        <v>174.92</v>
      </c>
      <c r="BT26" s="1" t="s">
        <v>107</v>
      </c>
      <c r="BU26" s="1">
        <v>318.58</v>
      </c>
      <c r="BV26" s="1">
        <v>1237.69</v>
      </c>
      <c r="BW26" s="1">
        <v>23.94</v>
      </c>
      <c r="BX26" s="1">
        <v>9.27</v>
      </c>
      <c r="BY26" s="1">
        <v>4.17</v>
      </c>
      <c r="BZ26" s="1" t="s">
        <v>107</v>
      </c>
      <c r="CA26" s="1">
        <v>19.09</v>
      </c>
      <c r="CB26" s="1" t="s">
        <v>107</v>
      </c>
      <c r="CC26" s="1">
        <v>9.3800000000000008</v>
      </c>
      <c r="CD26" s="1" t="s">
        <v>107</v>
      </c>
      <c r="CE26" s="1">
        <v>5.97</v>
      </c>
      <c r="CF26" s="1" t="s">
        <v>107</v>
      </c>
      <c r="CG26" s="1">
        <v>8.7200000000000006</v>
      </c>
      <c r="CH26" s="1" t="s">
        <v>107</v>
      </c>
      <c r="CI26" s="1">
        <v>5.72</v>
      </c>
      <c r="CJ26" s="1" t="s">
        <v>107</v>
      </c>
      <c r="CK26" s="1">
        <v>6.71</v>
      </c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x14ac:dyDescent="0.25">
      <c r="A27" s="1">
        <v>26</v>
      </c>
      <c r="B27" s="1">
        <v>543</v>
      </c>
      <c r="C27" s="2">
        <v>43326.486111111109</v>
      </c>
      <c r="D27" s="1" t="s">
        <v>105</v>
      </c>
      <c r="E27" s="1">
        <v>120</v>
      </c>
      <c r="F27" s="1" t="s">
        <v>106</v>
      </c>
      <c r="G27" s="1">
        <v>2</v>
      </c>
      <c r="H27" s="1" t="s">
        <v>103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104</v>
      </c>
      <c r="T27" s="1"/>
      <c r="U27" s="1">
        <v>37.188884999999999</v>
      </c>
      <c r="V27" s="1">
        <v>-121.87161999999999</v>
      </c>
      <c r="W27" s="1">
        <v>188.300003</v>
      </c>
      <c r="X27" s="1" t="s">
        <v>107</v>
      </c>
      <c r="Y27" s="1">
        <v>2.2599999999999998</v>
      </c>
      <c r="Z27" s="1">
        <v>29.02</v>
      </c>
      <c r="AA27" s="1">
        <v>3.05</v>
      </c>
      <c r="AB27" s="1">
        <v>1110.6199999999999</v>
      </c>
      <c r="AC27" s="1">
        <v>6.68</v>
      </c>
      <c r="AD27" s="1" t="s">
        <v>107</v>
      </c>
      <c r="AE27" s="1">
        <v>5.08</v>
      </c>
      <c r="AF27" s="1">
        <v>36.090000000000003</v>
      </c>
      <c r="AG27" s="1">
        <v>1.82</v>
      </c>
      <c r="AH27" s="1" t="s">
        <v>107</v>
      </c>
      <c r="AI27" s="1">
        <v>2.78</v>
      </c>
      <c r="AJ27" s="1">
        <v>18.920000000000002</v>
      </c>
      <c r="AK27" s="1">
        <v>3</v>
      </c>
      <c r="AL27" s="1" t="s">
        <v>107</v>
      </c>
      <c r="AM27" s="1">
        <v>2.75</v>
      </c>
      <c r="AN27" s="1" t="s">
        <v>107</v>
      </c>
      <c r="AO27" s="1">
        <v>2.2999999999999998</v>
      </c>
      <c r="AP27" s="1">
        <v>6.4</v>
      </c>
      <c r="AQ27" s="1">
        <v>2.4300000000000002</v>
      </c>
      <c r="AR27" s="1">
        <v>7.63</v>
      </c>
      <c r="AS27" s="1">
        <v>3.8</v>
      </c>
      <c r="AT27" s="1">
        <v>42.14</v>
      </c>
      <c r="AU27" s="1">
        <v>4.79</v>
      </c>
      <c r="AV27" s="1" t="s">
        <v>107</v>
      </c>
      <c r="AW27" s="1">
        <v>22.94</v>
      </c>
      <c r="AX27" s="1" t="s">
        <v>107</v>
      </c>
      <c r="AY27" s="1">
        <v>10.69</v>
      </c>
      <c r="AZ27" s="1">
        <v>110.91</v>
      </c>
      <c r="BA27" s="1">
        <v>12.91</v>
      </c>
      <c r="BB27" s="1" t="s">
        <v>107</v>
      </c>
      <c r="BC27" s="1">
        <v>52.56</v>
      </c>
      <c r="BD27" s="1">
        <v>9458.17</v>
      </c>
      <c r="BE27" s="1">
        <v>87.51</v>
      </c>
      <c r="BF27" s="1">
        <v>233.09</v>
      </c>
      <c r="BG27" s="1">
        <v>29.97</v>
      </c>
      <c r="BH27" s="1">
        <v>419.19</v>
      </c>
      <c r="BI27" s="1">
        <v>13.63</v>
      </c>
      <c r="BJ27" s="1">
        <v>30.86</v>
      </c>
      <c r="BK27" s="1">
        <v>15.4</v>
      </c>
      <c r="BL27" s="1">
        <v>1247.77</v>
      </c>
      <c r="BM27" s="1">
        <v>54.78</v>
      </c>
      <c r="BN27" s="1">
        <v>201.8</v>
      </c>
      <c r="BO27" s="1">
        <v>35.03</v>
      </c>
      <c r="BP27" s="1">
        <v>36663.050000000003</v>
      </c>
      <c r="BQ27" s="1">
        <v>244.58</v>
      </c>
      <c r="BR27" s="1">
        <v>4674.1099999999997</v>
      </c>
      <c r="BS27" s="1">
        <v>140.21</v>
      </c>
      <c r="BT27" s="1">
        <v>995.14</v>
      </c>
      <c r="BU27" s="1">
        <v>203.4</v>
      </c>
      <c r="BV27" s="1">
        <v>671.63</v>
      </c>
      <c r="BW27" s="1">
        <v>20.309999999999999</v>
      </c>
      <c r="BX27" s="1">
        <v>19.86</v>
      </c>
      <c r="BY27" s="1">
        <v>4.0599999999999996</v>
      </c>
      <c r="BZ27" s="1" t="s">
        <v>107</v>
      </c>
      <c r="CA27" s="1">
        <v>18.61</v>
      </c>
      <c r="CB27" s="1" t="s">
        <v>107</v>
      </c>
      <c r="CC27" s="1">
        <v>9.1</v>
      </c>
      <c r="CD27" s="1" t="s">
        <v>107</v>
      </c>
      <c r="CE27" s="1">
        <v>5.83</v>
      </c>
      <c r="CF27" s="1" t="s">
        <v>107</v>
      </c>
      <c r="CG27" s="1">
        <v>8.5399999999999991</v>
      </c>
      <c r="CH27" s="1" t="s">
        <v>107</v>
      </c>
      <c r="CI27" s="1">
        <v>5.57</v>
      </c>
      <c r="CJ27" s="1" t="s">
        <v>107</v>
      </c>
      <c r="CK27" s="1">
        <v>6.36</v>
      </c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x14ac:dyDescent="0.25">
      <c r="A28" s="1">
        <v>27</v>
      </c>
      <c r="B28" s="1">
        <v>544</v>
      </c>
      <c r="C28" s="2">
        <v>43326.488194444442</v>
      </c>
      <c r="D28" s="1" t="s">
        <v>105</v>
      </c>
      <c r="E28" s="1">
        <v>120</v>
      </c>
      <c r="F28" s="1" t="s">
        <v>106</v>
      </c>
      <c r="G28" s="1">
        <v>2</v>
      </c>
      <c r="H28" s="1" t="s">
        <v>103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 t="s">
        <v>104</v>
      </c>
      <c r="T28" s="1"/>
      <c r="U28" s="1">
        <v>37.188853999999999</v>
      </c>
      <c r="V28" s="1">
        <v>-121.871651</v>
      </c>
      <c r="W28" s="1">
        <v>192.699997</v>
      </c>
      <c r="X28" s="1" t="s">
        <v>107</v>
      </c>
      <c r="Y28" s="1">
        <v>1.96</v>
      </c>
      <c r="Z28" s="1">
        <v>31.68</v>
      </c>
      <c r="AA28" s="1">
        <v>1.91</v>
      </c>
      <c r="AB28" s="1">
        <v>376.06</v>
      </c>
      <c r="AC28" s="1">
        <v>3.47</v>
      </c>
      <c r="AD28" s="1" t="s">
        <v>107</v>
      </c>
      <c r="AE28" s="1">
        <v>3.71</v>
      </c>
      <c r="AF28" s="1">
        <v>43.41</v>
      </c>
      <c r="AG28" s="1">
        <v>1.59</v>
      </c>
      <c r="AH28" s="1">
        <v>5.1100000000000003</v>
      </c>
      <c r="AI28" s="1">
        <v>1.58</v>
      </c>
      <c r="AJ28" s="1">
        <v>5.82</v>
      </c>
      <c r="AK28" s="1">
        <v>2.13</v>
      </c>
      <c r="AL28" s="1" t="s">
        <v>107</v>
      </c>
      <c r="AM28" s="1">
        <v>2.36</v>
      </c>
      <c r="AN28" s="1" t="s">
        <v>107</v>
      </c>
      <c r="AO28" s="1">
        <v>1.91</v>
      </c>
      <c r="AP28" s="1" t="s">
        <v>107</v>
      </c>
      <c r="AQ28" s="1">
        <v>2.54</v>
      </c>
      <c r="AR28" s="1">
        <v>4.92</v>
      </c>
      <c r="AS28" s="1">
        <v>3.12</v>
      </c>
      <c r="AT28" s="1">
        <v>21.12</v>
      </c>
      <c r="AU28" s="1">
        <v>3.63</v>
      </c>
      <c r="AV28" s="1" t="s">
        <v>107</v>
      </c>
      <c r="AW28" s="1">
        <v>18.52</v>
      </c>
      <c r="AX28" s="1" t="s">
        <v>107</v>
      </c>
      <c r="AY28" s="1">
        <v>8.8000000000000007</v>
      </c>
      <c r="AZ28" s="1">
        <v>32.909999999999997</v>
      </c>
      <c r="BA28" s="1">
        <v>9.93</v>
      </c>
      <c r="BB28" s="1" t="s">
        <v>107</v>
      </c>
      <c r="BC28" s="1">
        <v>35.630000000000003</v>
      </c>
      <c r="BD28" s="1">
        <v>5302.96</v>
      </c>
      <c r="BE28" s="1">
        <v>58.35</v>
      </c>
      <c r="BF28" s="1">
        <v>100.97</v>
      </c>
      <c r="BG28" s="1">
        <v>22.49</v>
      </c>
      <c r="BH28" s="1" t="s">
        <v>107</v>
      </c>
      <c r="BI28" s="1">
        <v>11.36</v>
      </c>
      <c r="BJ28" s="1" t="s">
        <v>107</v>
      </c>
      <c r="BK28" s="1">
        <v>16.7</v>
      </c>
      <c r="BL28" s="1">
        <v>899.54</v>
      </c>
      <c r="BM28" s="1">
        <v>39.58</v>
      </c>
      <c r="BN28" s="1">
        <v>41.36</v>
      </c>
      <c r="BO28" s="1">
        <v>16.39</v>
      </c>
      <c r="BP28" s="1">
        <v>8574.35</v>
      </c>
      <c r="BQ28" s="1">
        <v>115.37</v>
      </c>
      <c r="BR28" s="1">
        <v>5053.63</v>
      </c>
      <c r="BS28" s="1">
        <v>129.56</v>
      </c>
      <c r="BT28" s="1">
        <v>6517.54</v>
      </c>
      <c r="BU28" s="1">
        <v>355.65</v>
      </c>
      <c r="BV28" s="1">
        <v>140.62</v>
      </c>
      <c r="BW28" s="1">
        <v>14.91</v>
      </c>
      <c r="BX28" s="1" t="s">
        <v>107</v>
      </c>
      <c r="BY28" s="1">
        <v>5</v>
      </c>
      <c r="BZ28" s="1" t="s">
        <v>107</v>
      </c>
      <c r="CA28" s="1">
        <v>15.22</v>
      </c>
      <c r="CB28" s="1" t="s">
        <v>107</v>
      </c>
      <c r="CC28" s="1">
        <v>7.54</v>
      </c>
      <c r="CD28" s="1" t="s">
        <v>107</v>
      </c>
      <c r="CE28" s="1">
        <v>4.8</v>
      </c>
      <c r="CF28" s="1" t="s">
        <v>107</v>
      </c>
      <c r="CG28" s="1">
        <v>7.08</v>
      </c>
      <c r="CH28" s="1" t="s">
        <v>107</v>
      </c>
      <c r="CI28" s="1">
        <v>4.6500000000000004</v>
      </c>
      <c r="CJ28" s="1" t="s">
        <v>107</v>
      </c>
      <c r="CK28" s="1">
        <v>5.41</v>
      </c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x14ac:dyDescent="0.25">
      <c r="A29" s="1">
        <v>28</v>
      </c>
      <c r="B29" s="1">
        <v>545</v>
      </c>
      <c r="C29" s="2">
        <v>43326.489583333336</v>
      </c>
      <c r="D29" s="1" t="s">
        <v>105</v>
      </c>
      <c r="E29" s="1">
        <v>120</v>
      </c>
      <c r="F29" s="1" t="s">
        <v>106</v>
      </c>
      <c r="G29" s="1">
        <v>2</v>
      </c>
      <c r="H29" s="1" t="s">
        <v>103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 t="s">
        <v>104</v>
      </c>
      <c r="T29" s="1"/>
      <c r="U29" s="1">
        <v>37.188881000000002</v>
      </c>
      <c r="V29" s="1">
        <v>-121.871658</v>
      </c>
      <c r="W29" s="1">
        <v>189.39999399999999</v>
      </c>
      <c r="X29" s="1" t="s">
        <v>107</v>
      </c>
      <c r="Y29" s="1">
        <v>2.84</v>
      </c>
      <c r="Z29" s="1">
        <v>29.92</v>
      </c>
      <c r="AA29" s="1">
        <v>5.66</v>
      </c>
      <c r="AB29" s="1">
        <v>3128.42</v>
      </c>
      <c r="AC29" s="1">
        <v>13.37</v>
      </c>
      <c r="AD29" s="1" t="s">
        <v>107</v>
      </c>
      <c r="AE29" s="1">
        <v>8.09</v>
      </c>
      <c r="AF29" s="1">
        <v>23.99</v>
      </c>
      <c r="AG29" s="1">
        <v>2.31</v>
      </c>
      <c r="AH29" s="1">
        <v>5.0599999999999996</v>
      </c>
      <c r="AI29" s="1">
        <v>2.63</v>
      </c>
      <c r="AJ29" s="1">
        <v>26.08</v>
      </c>
      <c r="AK29" s="1">
        <v>4.1100000000000003</v>
      </c>
      <c r="AL29" s="1" t="s">
        <v>107</v>
      </c>
      <c r="AM29" s="1">
        <v>3.83</v>
      </c>
      <c r="AN29" s="1" t="s">
        <v>107</v>
      </c>
      <c r="AO29" s="1">
        <v>3.15</v>
      </c>
      <c r="AP29" s="1">
        <v>5.76</v>
      </c>
      <c r="AQ29" s="1">
        <v>3.21</v>
      </c>
      <c r="AR29" s="1">
        <v>9.08</v>
      </c>
      <c r="AS29" s="1">
        <v>5.12</v>
      </c>
      <c r="AT29" s="1">
        <v>38.68</v>
      </c>
      <c r="AU29" s="1">
        <v>5.93</v>
      </c>
      <c r="AV29" s="1" t="s">
        <v>107</v>
      </c>
      <c r="AW29" s="1">
        <v>31.1</v>
      </c>
      <c r="AX29" s="1">
        <v>19.690000000000001</v>
      </c>
      <c r="AY29" s="1">
        <v>9.81</v>
      </c>
      <c r="AZ29" s="1">
        <v>116.07</v>
      </c>
      <c r="BA29" s="1">
        <v>16.760000000000002</v>
      </c>
      <c r="BB29" s="1">
        <v>54.41</v>
      </c>
      <c r="BC29" s="1">
        <v>29.78</v>
      </c>
      <c r="BD29" s="1">
        <v>3769.73</v>
      </c>
      <c r="BE29" s="1">
        <v>68.2</v>
      </c>
      <c r="BF29" s="1">
        <v>267.66000000000003</v>
      </c>
      <c r="BG29" s="1">
        <v>37.19</v>
      </c>
      <c r="BH29" s="1" t="s">
        <v>107</v>
      </c>
      <c r="BI29" s="1">
        <v>8.59</v>
      </c>
      <c r="BJ29" s="1" t="s">
        <v>107</v>
      </c>
      <c r="BK29" s="1">
        <v>15.84</v>
      </c>
      <c r="BL29" s="1">
        <v>252.52</v>
      </c>
      <c r="BM29" s="1">
        <v>36.96</v>
      </c>
      <c r="BN29" s="1">
        <v>260.29000000000002</v>
      </c>
      <c r="BO29" s="1">
        <v>37</v>
      </c>
      <c r="BP29" s="1">
        <v>60991.01</v>
      </c>
      <c r="BQ29" s="1">
        <v>261.02</v>
      </c>
      <c r="BR29" s="1">
        <v>1567.9</v>
      </c>
      <c r="BS29" s="1">
        <v>89.35</v>
      </c>
      <c r="BT29" s="1">
        <v>5195.41</v>
      </c>
      <c r="BU29" s="1">
        <v>287</v>
      </c>
      <c r="BV29" s="1">
        <v>1539.07</v>
      </c>
      <c r="BW29" s="1">
        <v>34.549999999999997</v>
      </c>
      <c r="BX29" s="1">
        <v>103.31</v>
      </c>
      <c r="BY29" s="1">
        <v>6.31</v>
      </c>
      <c r="BZ29" s="1">
        <v>154.84</v>
      </c>
      <c r="CA29" s="1">
        <v>19.329999999999998</v>
      </c>
      <c r="CB29" s="1">
        <v>65.290000000000006</v>
      </c>
      <c r="CC29" s="1">
        <v>9.64</v>
      </c>
      <c r="CD29" s="1">
        <v>23.13</v>
      </c>
      <c r="CE29" s="1">
        <v>5.95</v>
      </c>
      <c r="CF29" s="1">
        <v>16.489999999999998</v>
      </c>
      <c r="CG29" s="1">
        <v>8.6</v>
      </c>
      <c r="CH29" s="1">
        <v>8.68</v>
      </c>
      <c r="CI29" s="1">
        <v>5.73</v>
      </c>
      <c r="CJ29" s="1" t="s">
        <v>107</v>
      </c>
      <c r="CK29" s="1">
        <v>9.4700000000000006</v>
      </c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" customFormat="1" x14ac:dyDescent="0.25">
      <c r="A30" s="3">
        <v>29</v>
      </c>
      <c r="B30" s="3">
        <v>546</v>
      </c>
      <c r="C30" s="4">
        <v>43326.503472222219</v>
      </c>
      <c r="D30" s="3" t="s">
        <v>105</v>
      </c>
      <c r="E30" s="3">
        <v>3.52</v>
      </c>
      <c r="F30" s="3" t="s">
        <v>106</v>
      </c>
      <c r="G30" s="3">
        <v>2</v>
      </c>
      <c r="H30" s="3" t="s">
        <v>103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 t="s">
        <v>104</v>
      </c>
      <c r="T30" s="3"/>
      <c r="U30" s="3">
        <v>37.191077999999997</v>
      </c>
      <c r="V30" s="3">
        <v>-121.87136099999999</v>
      </c>
      <c r="W30" s="3">
        <v>225.60000600000001</v>
      </c>
      <c r="X30" s="3" t="s">
        <v>107</v>
      </c>
      <c r="Y30" s="3">
        <v>102.55</v>
      </c>
      <c r="Z30" s="3" t="s">
        <v>107</v>
      </c>
      <c r="AA30" s="3">
        <v>67.83</v>
      </c>
      <c r="AB30" s="3" t="s">
        <v>107</v>
      </c>
      <c r="AC30" s="3">
        <v>54.48</v>
      </c>
      <c r="AD30" s="3" t="s">
        <v>107</v>
      </c>
      <c r="AE30" s="3">
        <v>153.38</v>
      </c>
      <c r="AF30" s="3" t="s">
        <v>107</v>
      </c>
      <c r="AG30" s="3">
        <v>72.39</v>
      </c>
      <c r="AH30" s="3" t="s">
        <v>107</v>
      </c>
      <c r="AI30" s="3">
        <v>11.31</v>
      </c>
      <c r="AJ30" s="3" t="s">
        <v>107</v>
      </c>
      <c r="AK30" s="3">
        <v>105.13</v>
      </c>
      <c r="AL30" s="3" t="s">
        <v>107</v>
      </c>
      <c r="AM30" s="3">
        <v>317.14999999999998</v>
      </c>
      <c r="AN30" s="3" t="s">
        <v>107</v>
      </c>
      <c r="AO30" s="3">
        <v>221.74</v>
      </c>
      <c r="AP30" s="3" t="s">
        <v>107</v>
      </c>
      <c r="AQ30" s="3">
        <v>174.93</v>
      </c>
      <c r="AR30" s="3" t="s">
        <v>107</v>
      </c>
      <c r="AS30" s="3">
        <v>667.14</v>
      </c>
      <c r="AT30" s="3" t="s">
        <v>107</v>
      </c>
      <c r="AU30" s="3">
        <v>831.73</v>
      </c>
      <c r="AV30" s="3" t="s">
        <v>107</v>
      </c>
      <c r="AW30" s="3">
        <v>3156.33</v>
      </c>
      <c r="AX30" s="3" t="s">
        <v>107</v>
      </c>
      <c r="AY30" s="3">
        <v>1522.97</v>
      </c>
      <c r="AZ30" s="3" t="s">
        <v>107</v>
      </c>
      <c r="BA30" s="3">
        <v>2111.9699999999998</v>
      </c>
      <c r="BB30" s="3" t="s">
        <v>107</v>
      </c>
      <c r="BC30" s="3">
        <v>1125.58</v>
      </c>
      <c r="BD30" s="3" t="s">
        <v>107</v>
      </c>
      <c r="BE30" s="3">
        <v>2053.4499999999998</v>
      </c>
      <c r="BF30" s="3" t="s">
        <v>107</v>
      </c>
      <c r="BG30" s="3">
        <v>1796.05</v>
      </c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x14ac:dyDescent="0.25">
      <c r="A31" s="1">
        <v>30</v>
      </c>
      <c r="B31" s="1">
        <v>547</v>
      </c>
      <c r="C31" s="2">
        <v>43326.504861111112</v>
      </c>
      <c r="D31" s="1" t="s">
        <v>105</v>
      </c>
      <c r="E31" s="1">
        <v>120</v>
      </c>
      <c r="F31" s="1" t="s">
        <v>106</v>
      </c>
      <c r="G31" s="1">
        <v>2</v>
      </c>
      <c r="H31" s="1" t="s">
        <v>103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 t="s">
        <v>104</v>
      </c>
      <c r="T31" s="1"/>
      <c r="U31" s="1">
        <v>37.191166000000003</v>
      </c>
      <c r="V31" s="1">
        <v>-121.87133</v>
      </c>
      <c r="W31" s="1">
        <v>224.699997</v>
      </c>
      <c r="X31" s="1">
        <v>8.08</v>
      </c>
      <c r="Y31" s="1">
        <v>2.14</v>
      </c>
      <c r="Z31" s="1">
        <v>37.369999999999997</v>
      </c>
      <c r="AA31" s="1">
        <v>2.4700000000000002</v>
      </c>
      <c r="AB31" s="1">
        <v>93.73</v>
      </c>
      <c r="AC31" s="1">
        <v>2.79</v>
      </c>
      <c r="AD31" s="1" t="s">
        <v>107</v>
      </c>
      <c r="AE31" s="1">
        <v>5.35</v>
      </c>
      <c r="AF31" s="1">
        <v>19.350000000000001</v>
      </c>
      <c r="AG31" s="1">
        <v>1.94</v>
      </c>
      <c r="AH31" s="1">
        <v>16.25</v>
      </c>
      <c r="AI31" s="1">
        <v>3.97</v>
      </c>
      <c r="AJ31" s="1">
        <v>31.23</v>
      </c>
      <c r="AK31" s="1">
        <v>4.59</v>
      </c>
      <c r="AL31" s="1" t="s">
        <v>107</v>
      </c>
      <c r="AM31" s="1">
        <v>3.95</v>
      </c>
      <c r="AN31" s="1" t="s">
        <v>107</v>
      </c>
      <c r="AO31" s="1">
        <v>3.37</v>
      </c>
      <c r="AP31" s="1">
        <v>6.67</v>
      </c>
      <c r="AQ31" s="1">
        <v>3.7</v>
      </c>
      <c r="AR31" s="1">
        <v>25.44</v>
      </c>
      <c r="AS31" s="1">
        <v>6.65</v>
      </c>
      <c r="AT31" s="1">
        <v>185.18</v>
      </c>
      <c r="AU31" s="1">
        <v>10.7</v>
      </c>
      <c r="AV31" s="1">
        <v>45.88</v>
      </c>
      <c r="AW31" s="1">
        <v>26.51</v>
      </c>
      <c r="AX31" s="1">
        <v>204.43</v>
      </c>
      <c r="AY31" s="1">
        <v>15.68</v>
      </c>
      <c r="AZ31" s="1">
        <v>180.33</v>
      </c>
      <c r="BA31" s="1">
        <v>24.88</v>
      </c>
      <c r="BB31" s="1">
        <v>1184.52</v>
      </c>
      <c r="BC31" s="1">
        <v>239.62</v>
      </c>
      <c r="BD31" s="1">
        <v>268817.94</v>
      </c>
      <c r="BE31" s="1">
        <v>616.1</v>
      </c>
      <c r="BF31" s="1">
        <v>2321.5300000000002</v>
      </c>
      <c r="BG31" s="1">
        <v>94.14</v>
      </c>
      <c r="BH31" s="1">
        <v>164.08</v>
      </c>
      <c r="BI31" s="1">
        <v>20.5</v>
      </c>
      <c r="BJ31" s="1">
        <v>83.83</v>
      </c>
      <c r="BK31" s="1">
        <v>31.25</v>
      </c>
      <c r="BL31" s="1">
        <v>2787.83</v>
      </c>
      <c r="BM31" s="1">
        <v>115.21</v>
      </c>
      <c r="BN31" s="1" t="s">
        <v>107</v>
      </c>
      <c r="BO31" s="1">
        <v>110.4</v>
      </c>
      <c r="BP31" s="1">
        <v>55507.839999999997</v>
      </c>
      <c r="BQ31" s="1">
        <v>529.1</v>
      </c>
      <c r="BR31" s="1">
        <v>9160.2900000000009</v>
      </c>
      <c r="BS31" s="1">
        <v>330.76</v>
      </c>
      <c r="BT31" s="1">
        <v>4210.17</v>
      </c>
      <c r="BU31" s="1">
        <v>633.13</v>
      </c>
      <c r="BV31" s="1" t="s">
        <v>107</v>
      </c>
      <c r="BW31" s="1">
        <v>32.76</v>
      </c>
      <c r="BX31" s="1" t="s">
        <v>107</v>
      </c>
      <c r="BY31" s="1">
        <v>7.66</v>
      </c>
      <c r="BZ31" s="1" t="s">
        <v>107</v>
      </c>
      <c r="CA31" s="1">
        <v>22.93</v>
      </c>
      <c r="CB31" s="1" t="s">
        <v>107</v>
      </c>
      <c r="CC31" s="1">
        <v>11.23</v>
      </c>
      <c r="CD31" s="1" t="s">
        <v>107</v>
      </c>
      <c r="CE31" s="1">
        <v>7.2</v>
      </c>
      <c r="CF31" s="1" t="s">
        <v>107</v>
      </c>
      <c r="CG31" s="1">
        <v>10.62</v>
      </c>
      <c r="CH31" s="1" t="s">
        <v>107</v>
      </c>
      <c r="CI31" s="1">
        <v>6.99</v>
      </c>
      <c r="CJ31" s="1" t="s">
        <v>107</v>
      </c>
      <c r="CK31" s="1">
        <v>8.0299999999999994</v>
      </c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x14ac:dyDescent="0.25">
      <c r="A32" s="1">
        <v>31</v>
      </c>
      <c r="B32" s="1">
        <v>548</v>
      </c>
      <c r="C32" s="2">
        <v>43326.506944444445</v>
      </c>
      <c r="D32" s="1" t="s">
        <v>105</v>
      </c>
      <c r="E32" s="1">
        <v>120</v>
      </c>
      <c r="F32" s="1" t="s">
        <v>106</v>
      </c>
      <c r="G32" s="1">
        <v>2</v>
      </c>
      <c r="H32" s="1" t="s">
        <v>103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 t="s">
        <v>104</v>
      </c>
      <c r="T32" s="1"/>
      <c r="U32" s="1">
        <v>37.191101000000003</v>
      </c>
      <c r="V32" s="1">
        <v>-121.87138400000001</v>
      </c>
      <c r="W32" s="1">
        <v>225.60000600000001</v>
      </c>
      <c r="X32" s="1">
        <v>2.54</v>
      </c>
      <c r="Y32" s="1">
        <v>1.47</v>
      </c>
      <c r="Z32" s="1">
        <v>83.47</v>
      </c>
      <c r="AA32" s="1">
        <v>2.06</v>
      </c>
      <c r="AB32" s="1">
        <v>83.28</v>
      </c>
      <c r="AC32" s="1">
        <v>1.86</v>
      </c>
      <c r="AD32" s="1">
        <v>4.1900000000000004</v>
      </c>
      <c r="AE32" s="1">
        <v>2.2799999999999998</v>
      </c>
      <c r="AF32" s="1">
        <v>21.68</v>
      </c>
      <c r="AG32" s="1">
        <v>1.34</v>
      </c>
      <c r="AH32" s="1" t="s">
        <v>107</v>
      </c>
      <c r="AI32" s="1">
        <v>2.39</v>
      </c>
      <c r="AJ32" s="1">
        <v>19.47</v>
      </c>
      <c r="AK32" s="1">
        <v>2.78</v>
      </c>
      <c r="AL32" s="1" t="s">
        <v>107</v>
      </c>
      <c r="AM32" s="1">
        <v>2.56</v>
      </c>
      <c r="AN32" s="1" t="s">
        <v>107</v>
      </c>
      <c r="AO32" s="1">
        <v>2.1800000000000002</v>
      </c>
      <c r="AP32" s="1" t="s">
        <v>107</v>
      </c>
      <c r="AQ32" s="1">
        <v>3.25</v>
      </c>
      <c r="AR32" s="1">
        <v>13.09</v>
      </c>
      <c r="AS32" s="1">
        <v>3.91</v>
      </c>
      <c r="AT32" s="1">
        <v>104.29</v>
      </c>
      <c r="AU32" s="1">
        <v>5.92</v>
      </c>
      <c r="AV32" s="1" t="s">
        <v>107</v>
      </c>
      <c r="AW32" s="1">
        <v>24.09</v>
      </c>
      <c r="AX32" s="1">
        <v>47.68</v>
      </c>
      <c r="AY32" s="1">
        <v>7.92</v>
      </c>
      <c r="AZ32" s="1">
        <v>235.75</v>
      </c>
      <c r="BA32" s="1">
        <v>14.16</v>
      </c>
      <c r="BB32" s="1">
        <v>80.38</v>
      </c>
      <c r="BC32" s="1">
        <v>48.87</v>
      </c>
      <c r="BD32" s="1">
        <v>21296.93</v>
      </c>
      <c r="BE32" s="1">
        <v>123.96</v>
      </c>
      <c r="BF32" s="1">
        <v>607.51</v>
      </c>
      <c r="BG32" s="1">
        <v>35.68</v>
      </c>
      <c r="BH32" s="1">
        <v>265.72000000000003</v>
      </c>
      <c r="BI32" s="1">
        <v>13.4</v>
      </c>
      <c r="BJ32" s="1">
        <v>74.86</v>
      </c>
      <c r="BK32" s="1">
        <v>19.82</v>
      </c>
      <c r="BL32" s="1">
        <v>2872.61</v>
      </c>
      <c r="BM32" s="1">
        <v>74.75</v>
      </c>
      <c r="BN32" s="1">
        <v>140.28</v>
      </c>
      <c r="BO32" s="1">
        <v>36.21</v>
      </c>
      <c r="BP32" s="1">
        <v>29966.46</v>
      </c>
      <c r="BQ32" s="1">
        <v>255.07</v>
      </c>
      <c r="BR32" s="1">
        <v>7817.42</v>
      </c>
      <c r="BS32" s="1">
        <v>193.73</v>
      </c>
      <c r="BT32" s="1">
        <v>1528.89</v>
      </c>
      <c r="BU32" s="1">
        <v>259.75</v>
      </c>
      <c r="BV32" s="1" t="s">
        <v>107</v>
      </c>
      <c r="BW32" s="1">
        <v>25.27</v>
      </c>
      <c r="BX32" s="1" t="s">
        <v>107</v>
      </c>
      <c r="BY32" s="1">
        <v>5.87</v>
      </c>
      <c r="BZ32" s="1" t="s">
        <v>107</v>
      </c>
      <c r="CA32" s="1">
        <v>17.63</v>
      </c>
      <c r="CB32" s="1" t="s">
        <v>107</v>
      </c>
      <c r="CC32" s="1">
        <v>8.66</v>
      </c>
      <c r="CD32" s="1" t="s">
        <v>107</v>
      </c>
      <c r="CE32" s="1">
        <v>5.44</v>
      </c>
      <c r="CF32" s="1" t="s">
        <v>107</v>
      </c>
      <c r="CG32" s="1">
        <v>8.1300000000000008</v>
      </c>
      <c r="CH32" s="1" t="s">
        <v>107</v>
      </c>
      <c r="CI32" s="1">
        <v>5.19</v>
      </c>
      <c r="CJ32" s="1" t="s">
        <v>107</v>
      </c>
      <c r="CK32" s="1">
        <v>6.18</v>
      </c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x14ac:dyDescent="0.25">
      <c r="A33" s="1">
        <v>32</v>
      </c>
      <c r="B33" s="1">
        <v>549</v>
      </c>
      <c r="C33" s="2">
        <v>43326.509027777778</v>
      </c>
      <c r="D33" s="1" t="s">
        <v>105</v>
      </c>
      <c r="E33" s="1">
        <v>120</v>
      </c>
      <c r="F33" s="1" t="s">
        <v>106</v>
      </c>
      <c r="G33" s="1">
        <v>2</v>
      </c>
      <c r="H33" s="1" t="s">
        <v>103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 t="s">
        <v>104</v>
      </c>
      <c r="T33" s="1"/>
      <c r="U33" s="1">
        <v>37.191150999999998</v>
      </c>
      <c r="V33" s="1">
        <v>-121.871407</v>
      </c>
      <c r="W33" s="1">
        <v>228</v>
      </c>
      <c r="X33" s="1" t="s">
        <v>107</v>
      </c>
      <c r="Y33" s="1">
        <v>2.4500000000000002</v>
      </c>
      <c r="Z33" s="1">
        <v>75.739999999999995</v>
      </c>
      <c r="AA33" s="1">
        <v>2.46</v>
      </c>
      <c r="AB33" s="1">
        <v>201</v>
      </c>
      <c r="AC33" s="1">
        <v>3.16</v>
      </c>
      <c r="AD33" s="1" t="s">
        <v>107</v>
      </c>
      <c r="AE33" s="1">
        <v>4.03</v>
      </c>
      <c r="AF33" s="1">
        <v>20.85</v>
      </c>
      <c r="AG33" s="1">
        <v>1.53</v>
      </c>
      <c r="AH33" s="1" t="s">
        <v>107</v>
      </c>
      <c r="AI33" s="1">
        <v>2.85</v>
      </c>
      <c r="AJ33" s="1">
        <v>14.03</v>
      </c>
      <c r="AK33" s="1">
        <v>2.98</v>
      </c>
      <c r="AL33" s="1" t="s">
        <v>107</v>
      </c>
      <c r="AM33" s="1">
        <v>3.19</v>
      </c>
      <c r="AN33" s="1" t="s">
        <v>107</v>
      </c>
      <c r="AO33" s="1">
        <v>2.58</v>
      </c>
      <c r="AP33" s="1">
        <v>4.79</v>
      </c>
      <c r="AQ33" s="1">
        <v>2.44</v>
      </c>
      <c r="AR33" s="1">
        <v>12.08</v>
      </c>
      <c r="AS33" s="1">
        <v>4.57</v>
      </c>
      <c r="AT33" s="1">
        <v>120.85</v>
      </c>
      <c r="AU33" s="1">
        <v>7.12</v>
      </c>
      <c r="AV33" s="1" t="s">
        <v>107</v>
      </c>
      <c r="AW33" s="1">
        <v>28.23</v>
      </c>
      <c r="AX33" s="1">
        <v>48.28</v>
      </c>
      <c r="AY33" s="1">
        <v>9.2799999999999994</v>
      </c>
      <c r="AZ33" s="1">
        <v>232.2</v>
      </c>
      <c r="BA33" s="1">
        <v>16.46</v>
      </c>
      <c r="BB33" s="1" t="s">
        <v>107</v>
      </c>
      <c r="BC33" s="1">
        <v>117.37</v>
      </c>
      <c r="BD33" s="1">
        <v>45584.84</v>
      </c>
      <c r="BE33" s="1">
        <v>205.16</v>
      </c>
      <c r="BF33" s="1">
        <v>896.64</v>
      </c>
      <c r="BG33" s="1">
        <v>47.5</v>
      </c>
      <c r="BH33" s="1">
        <v>204.83</v>
      </c>
      <c r="BI33" s="1">
        <v>13.79</v>
      </c>
      <c r="BJ33" s="1">
        <v>92.99</v>
      </c>
      <c r="BK33" s="1">
        <v>28.11</v>
      </c>
      <c r="BL33" s="1">
        <v>6540.24</v>
      </c>
      <c r="BM33" s="1">
        <v>115.46</v>
      </c>
      <c r="BN33" s="1">
        <v>180.58</v>
      </c>
      <c r="BO33" s="1">
        <v>55.88</v>
      </c>
      <c r="BP33" s="1">
        <v>59053.79</v>
      </c>
      <c r="BQ33" s="1">
        <v>398.41</v>
      </c>
      <c r="BR33" s="1">
        <v>9298.91</v>
      </c>
      <c r="BS33" s="1">
        <v>241.39</v>
      </c>
      <c r="BT33" s="1">
        <v>1739.77</v>
      </c>
      <c r="BU33" s="1">
        <v>324.82</v>
      </c>
      <c r="BV33" s="1">
        <v>395.66</v>
      </c>
      <c r="BW33" s="1">
        <v>24.09</v>
      </c>
      <c r="BX33" s="1">
        <v>70.709999999999994</v>
      </c>
      <c r="BY33" s="1">
        <v>5.52</v>
      </c>
      <c r="BZ33" s="1">
        <v>106.97</v>
      </c>
      <c r="CA33" s="1">
        <v>16.989999999999998</v>
      </c>
      <c r="CB33" s="1">
        <v>42.26</v>
      </c>
      <c r="CC33" s="1">
        <v>8.4700000000000006</v>
      </c>
      <c r="CD33" s="1">
        <v>25.68</v>
      </c>
      <c r="CE33" s="1">
        <v>5.42</v>
      </c>
      <c r="CF33" s="1">
        <v>24.35</v>
      </c>
      <c r="CG33" s="1">
        <v>7.91</v>
      </c>
      <c r="CH33" s="1">
        <v>11.79</v>
      </c>
      <c r="CI33" s="1">
        <v>5.22</v>
      </c>
      <c r="CJ33" s="1">
        <v>9.83</v>
      </c>
      <c r="CK33" s="1">
        <v>6.05</v>
      </c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x14ac:dyDescent="0.25">
      <c r="A34" s="1">
        <v>33</v>
      </c>
      <c r="B34" s="1">
        <v>550</v>
      </c>
      <c r="C34" s="2">
        <v>43326.513194444444</v>
      </c>
      <c r="D34" s="1" t="s">
        <v>105</v>
      </c>
      <c r="E34" s="1">
        <v>120</v>
      </c>
      <c r="F34" s="1" t="s">
        <v>106</v>
      </c>
      <c r="G34" s="1">
        <v>2</v>
      </c>
      <c r="H34" s="1" t="s">
        <v>103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 t="s">
        <v>104</v>
      </c>
      <c r="T34" s="1"/>
      <c r="U34" s="1">
        <v>37.190936999999998</v>
      </c>
      <c r="V34" s="1">
        <v>-121.87164300000001</v>
      </c>
      <c r="W34" s="1">
        <v>222.60000600000001</v>
      </c>
      <c r="X34" s="1">
        <v>4.0599999999999996</v>
      </c>
      <c r="Y34" s="1">
        <v>1.36</v>
      </c>
      <c r="Z34" s="1">
        <v>97.45</v>
      </c>
      <c r="AA34" s="1">
        <v>1.97</v>
      </c>
      <c r="AB34" s="1">
        <v>71.87</v>
      </c>
      <c r="AC34" s="1">
        <v>1.6</v>
      </c>
      <c r="AD34" s="1" t="s">
        <v>107</v>
      </c>
      <c r="AE34" s="1">
        <v>2.98</v>
      </c>
      <c r="AF34" s="1">
        <v>19.53</v>
      </c>
      <c r="AG34" s="1">
        <v>1.17</v>
      </c>
      <c r="AH34" s="1" t="s">
        <v>107</v>
      </c>
      <c r="AI34" s="1">
        <v>2.08</v>
      </c>
      <c r="AJ34" s="1">
        <v>5</v>
      </c>
      <c r="AK34" s="1">
        <v>2.04</v>
      </c>
      <c r="AL34" s="1" t="s">
        <v>107</v>
      </c>
      <c r="AM34" s="1">
        <v>2.16</v>
      </c>
      <c r="AN34" s="1" t="s">
        <v>107</v>
      </c>
      <c r="AO34" s="1">
        <v>1.85</v>
      </c>
      <c r="AP34" s="1">
        <v>4.83</v>
      </c>
      <c r="AQ34" s="1">
        <v>1.73</v>
      </c>
      <c r="AR34" s="1" t="s">
        <v>107</v>
      </c>
      <c r="AS34" s="1">
        <v>4.83</v>
      </c>
      <c r="AT34" s="1">
        <v>94.76</v>
      </c>
      <c r="AU34" s="1">
        <v>5.19</v>
      </c>
      <c r="AV34" s="1" t="s">
        <v>107</v>
      </c>
      <c r="AW34" s="1">
        <v>21.2</v>
      </c>
      <c r="AX34" s="1">
        <v>32.04</v>
      </c>
      <c r="AY34" s="1">
        <v>6.71</v>
      </c>
      <c r="AZ34" s="1">
        <v>288.60000000000002</v>
      </c>
      <c r="BA34" s="1">
        <v>13.16</v>
      </c>
      <c r="BB34" s="1">
        <v>78.92</v>
      </c>
      <c r="BC34" s="1">
        <v>41.82</v>
      </c>
      <c r="BD34" s="1">
        <v>18330.560000000001</v>
      </c>
      <c r="BE34" s="1">
        <v>105.68</v>
      </c>
      <c r="BF34" s="1">
        <v>603.73</v>
      </c>
      <c r="BG34" s="1">
        <v>32.42</v>
      </c>
      <c r="BH34" s="1">
        <v>350</v>
      </c>
      <c r="BI34" s="1">
        <v>16.75</v>
      </c>
      <c r="BJ34" s="1">
        <v>50.14</v>
      </c>
      <c r="BK34" s="1">
        <v>18.48</v>
      </c>
      <c r="BL34" s="1">
        <v>1029.71</v>
      </c>
      <c r="BM34" s="1">
        <v>62.04</v>
      </c>
      <c r="BN34" s="1">
        <v>140.34</v>
      </c>
      <c r="BO34" s="1">
        <v>40.56</v>
      </c>
      <c r="BP34" s="1">
        <v>33850.980000000003</v>
      </c>
      <c r="BQ34" s="1">
        <v>286.7</v>
      </c>
      <c r="BR34" s="1">
        <v>7202.76</v>
      </c>
      <c r="BS34" s="1">
        <v>203.04</v>
      </c>
      <c r="BT34" s="1">
        <v>2208.61</v>
      </c>
      <c r="BU34" s="1">
        <v>320.64999999999998</v>
      </c>
      <c r="BV34" s="1" t="s">
        <v>107</v>
      </c>
      <c r="BW34" s="1">
        <v>18.850000000000001</v>
      </c>
      <c r="BX34" s="1" t="s">
        <v>107</v>
      </c>
      <c r="BY34" s="1">
        <v>4.4400000000000004</v>
      </c>
      <c r="BZ34" s="1" t="s">
        <v>107</v>
      </c>
      <c r="CA34" s="1">
        <v>13.12</v>
      </c>
      <c r="CB34" s="1" t="s">
        <v>107</v>
      </c>
      <c r="CC34" s="1">
        <v>6.51</v>
      </c>
      <c r="CD34" s="1" t="s">
        <v>107</v>
      </c>
      <c r="CE34" s="1">
        <v>4.08</v>
      </c>
      <c r="CF34" s="1" t="s">
        <v>107</v>
      </c>
      <c r="CG34" s="1">
        <v>6.2</v>
      </c>
      <c r="CH34" s="1" t="s">
        <v>107</v>
      </c>
      <c r="CI34" s="1">
        <v>3.87</v>
      </c>
      <c r="CJ34" s="1" t="s">
        <v>107</v>
      </c>
      <c r="CK34" s="1">
        <v>4.76</v>
      </c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x14ac:dyDescent="0.25">
      <c r="A35" s="1">
        <v>34</v>
      </c>
      <c r="B35" s="1">
        <v>551</v>
      </c>
      <c r="C35" s="2">
        <v>43326.515277777777</v>
      </c>
      <c r="D35" s="1" t="s">
        <v>105</v>
      </c>
      <c r="E35" s="1">
        <v>120</v>
      </c>
      <c r="F35" s="1" t="s">
        <v>106</v>
      </c>
      <c r="G35" s="1">
        <v>2</v>
      </c>
      <c r="H35" s="1" t="s">
        <v>103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 t="s">
        <v>104</v>
      </c>
      <c r="T35" s="1"/>
      <c r="U35" s="1">
        <v>37.19088</v>
      </c>
      <c r="V35" s="1">
        <v>-121.871819</v>
      </c>
      <c r="W35" s="1">
        <v>222.800003</v>
      </c>
      <c r="X35" s="1" t="s">
        <v>107</v>
      </c>
      <c r="Y35" s="1">
        <v>2.2799999999999998</v>
      </c>
      <c r="Z35" s="1">
        <v>57.6</v>
      </c>
      <c r="AA35" s="1">
        <v>1.94</v>
      </c>
      <c r="AB35" s="1">
        <v>71.42</v>
      </c>
      <c r="AC35" s="1">
        <v>1.85</v>
      </c>
      <c r="AD35" s="1" t="s">
        <v>107</v>
      </c>
      <c r="AE35" s="1">
        <v>3.78</v>
      </c>
      <c r="AF35" s="1">
        <v>33.03</v>
      </c>
      <c r="AG35" s="1">
        <v>1.62</v>
      </c>
      <c r="AH35" s="1" t="s">
        <v>107</v>
      </c>
      <c r="AI35" s="1">
        <v>2.61</v>
      </c>
      <c r="AJ35" s="1">
        <v>9.39</v>
      </c>
      <c r="AK35" s="1">
        <v>2.58</v>
      </c>
      <c r="AL35" s="1" t="s">
        <v>107</v>
      </c>
      <c r="AM35" s="1">
        <v>2.79</v>
      </c>
      <c r="AN35" s="1" t="s">
        <v>107</v>
      </c>
      <c r="AO35" s="1">
        <v>2.36</v>
      </c>
      <c r="AP35" s="1">
        <v>7.77</v>
      </c>
      <c r="AQ35" s="1">
        <v>2.2200000000000002</v>
      </c>
      <c r="AR35" s="1">
        <v>10.220000000000001</v>
      </c>
      <c r="AS35" s="1">
        <v>4.29</v>
      </c>
      <c r="AT35" s="1">
        <v>103.02</v>
      </c>
      <c r="AU35" s="1">
        <v>6.29</v>
      </c>
      <c r="AV35" s="1" t="s">
        <v>107</v>
      </c>
      <c r="AW35" s="1">
        <v>28.34</v>
      </c>
      <c r="AX35" s="1">
        <v>34.630000000000003</v>
      </c>
      <c r="AY35" s="1">
        <v>8.6199999999999992</v>
      </c>
      <c r="AZ35" s="1">
        <v>517.95000000000005</v>
      </c>
      <c r="BA35" s="1">
        <v>18.309999999999999</v>
      </c>
      <c r="BB35" s="1" t="s">
        <v>107</v>
      </c>
      <c r="BC35" s="1">
        <v>99.14</v>
      </c>
      <c r="BD35" s="1">
        <v>36228.28</v>
      </c>
      <c r="BE35" s="1">
        <v>170.87</v>
      </c>
      <c r="BF35" s="1">
        <v>1219.96</v>
      </c>
      <c r="BG35" s="1">
        <v>48.73</v>
      </c>
      <c r="BH35" s="1">
        <v>642.1</v>
      </c>
      <c r="BI35" s="1">
        <v>18.05</v>
      </c>
      <c r="BJ35" s="1">
        <v>60.71</v>
      </c>
      <c r="BK35" s="1">
        <v>18.59</v>
      </c>
      <c r="BL35" s="1">
        <v>1926.96</v>
      </c>
      <c r="BM35" s="1">
        <v>67.08</v>
      </c>
      <c r="BN35" s="1">
        <v>60.45</v>
      </c>
      <c r="BO35" s="1">
        <v>23.98</v>
      </c>
      <c r="BP35" s="1">
        <v>11859.69</v>
      </c>
      <c r="BQ35" s="1">
        <v>167.92</v>
      </c>
      <c r="BR35" s="1">
        <v>6910.24</v>
      </c>
      <c r="BS35" s="1">
        <v>182.65</v>
      </c>
      <c r="BT35" s="1">
        <v>633.9</v>
      </c>
      <c r="BU35" s="1">
        <v>212.85</v>
      </c>
      <c r="BV35" s="1">
        <v>276.69</v>
      </c>
      <c r="BW35" s="1">
        <v>20.5</v>
      </c>
      <c r="BX35" s="1">
        <v>8.27</v>
      </c>
      <c r="BY35" s="1">
        <v>4.55</v>
      </c>
      <c r="BZ35" s="1" t="s">
        <v>107</v>
      </c>
      <c r="CA35" s="1">
        <v>20.66</v>
      </c>
      <c r="CB35" s="1" t="s">
        <v>107</v>
      </c>
      <c r="CC35" s="1">
        <v>10.38</v>
      </c>
      <c r="CD35" s="1" t="s">
        <v>107</v>
      </c>
      <c r="CE35" s="1">
        <v>6.42</v>
      </c>
      <c r="CF35" s="1" t="s">
        <v>107</v>
      </c>
      <c r="CG35" s="1">
        <v>9.43</v>
      </c>
      <c r="CH35" s="1" t="s">
        <v>107</v>
      </c>
      <c r="CI35" s="1">
        <v>6.18</v>
      </c>
      <c r="CJ35" s="1" t="s">
        <v>107</v>
      </c>
      <c r="CK35" s="1">
        <v>7.33</v>
      </c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x14ac:dyDescent="0.25">
      <c r="A36" s="1">
        <v>35</v>
      </c>
      <c r="B36" s="1">
        <v>552</v>
      </c>
      <c r="C36" s="2">
        <v>43326.517361111109</v>
      </c>
      <c r="D36" s="1" t="s">
        <v>105</v>
      </c>
      <c r="E36" s="1">
        <v>120</v>
      </c>
      <c r="F36" s="1" t="s">
        <v>106</v>
      </c>
      <c r="G36" s="1">
        <v>2</v>
      </c>
      <c r="H36" s="1" t="s">
        <v>103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 t="s">
        <v>104</v>
      </c>
      <c r="T36" s="1"/>
      <c r="U36" s="1">
        <v>37.191006000000002</v>
      </c>
      <c r="V36" s="1">
        <v>-121.87175000000001</v>
      </c>
      <c r="W36" s="1">
        <v>221</v>
      </c>
      <c r="X36" s="1">
        <v>2.29</v>
      </c>
      <c r="Y36" s="1">
        <v>1.51</v>
      </c>
      <c r="Z36" s="1">
        <v>50.84</v>
      </c>
      <c r="AA36" s="1">
        <v>1.85</v>
      </c>
      <c r="AB36" s="1">
        <v>67.040000000000006</v>
      </c>
      <c r="AC36" s="1">
        <v>1.79</v>
      </c>
      <c r="AD36" s="1" t="s">
        <v>107</v>
      </c>
      <c r="AE36" s="1">
        <v>3.65</v>
      </c>
      <c r="AF36" s="1">
        <v>30.66</v>
      </c>
      <c r="AG36" s="1">
        <v>1.56</v>
      </c>
      <c r="AH36" s="1" t="s">
        <v>107</v>
      </c>
      <c r="AI36" s="1">
        <v>2.5</v>
      </c>
      <c r="AJ36" s="1">
        <v>8.07</v>
      </c>
      <c r="AK36" s="1">
        <v>2.5099999999999998</v>
      </c>
      <c r="AL36" s="1" t="s">
        <v>107</v>
      </c>
      <c r="AM36" s="1">
        <v>2.74</v>
      </c>
      <c r="AN36" s="1" t="s">
        <v>107</v>
      </c>
      <c r="AO36" s="1">
        <v>2.34</v>
      </c>
      <c r="AP36" s="1">
        <v>8.2799999999999994</v>
      </c>
      <c r="AQ36" s="1">
        <v>2.19</v>
      </c>
      <c r="AR36" s="1" t="s">
        <v>107</v>
      </c>
      <c r="AS36" s="1">
        <v>6.09</v>
      </c>
      <c r="AT36" s="1">
        <v>103.12</v>
      </c>
      <c r="AU36" s="1">
        <v>6.21</v>
      </c>
      <c r="AV36" s="1" t="s">
        <v>107</v>
      </c>
      <c r="AW36" s="1">
        <v>28.04</v>
      </c>
      <c r="AX36" s="1">
        <v>33.68</v>
      </c>
      <c r="AY36" s="1">
        <v>8.7200000000000006</v>
      </c>
      <c r="AZ36" s="1">
        <v>613.58000000000004</v>
      </c>
      <c r="BA36" s="1">
        <v>19.12</v>
      </c>
      <c r="BB36" s="1" t="s">
        <v>107</v>
      </c>
      <c r="BC36" s="1">
        <v>102.21</v>
      </c>
      <c r="BD36" s="1">
        <v>39798.050000000003</v>
      </c>
      <c r="BE36" s="1">
        <v>177.98</v>
      </c>
      <c r="BF36" s="1">
        <v>1321.57</v>
      </c>
      <c r="BG36" s="1">
        <v>49.72</v>
      </c>
      <c r="BH36" s="1">
        <v>763.22</v>
      </c>
      <c r="BI36" s="1">
        <v>19.32</v>
      </c>
      <c r="BJ36" s="1">
        <v>86.44</v>
      </c>
      <c r="BK36" s="1">
        <v>19.02</v>
      </c>
      <c r="BL36" s="1">
        <v>1796.61</v>
      </c>
      <c r="BM36" s="1">
        <v>66.39</v>
      </c>
      <c r="BN36" s="1" t="s">
        <v>107</v>
      </c>
      <c r="BO36" s="1">
        <v>38.67</v>
      </c>
      <c r="BP36" s="1">
        <v>14368.38</v>
      </c>
      <c r="BQ36" s="1">
        <v>185.02</v>
      </c>
      <c r="BR36" s="1">
        <v>8045.48</v>
      </c>
      <c r="BS36" s="1">
        <v>196.71</v>
      </c>
      <c r="BT36" s="1">
        <v>710.14</v>
      </c>
      <c r="BU36" s="1">
        <v>222.11</v>
      </c>
      <c r="BV36" s="1" t="s">
        <v>107</v>
      </c>
      <c r="BW36" s="1">
        <v>26.98</v>
      </c>
      <c r="BX36" s="1" t="s">
        <v>107</v>
      </c>
      <c r="BY36" s="1">
        <v>6.26</v>
      </c>
      <c r="BZ36" s="1" t="s">
        <v>107</v>
      </c>
      <c r="CA36" s="1">
        <v>18.89</v>
      </c>
      <c r="CB36" s="1" t="s">
        <v>107</v>
      </c>
      <c r="CC36" s="1">
        <v>9.49</v>
      </c>
      <c r="CD36" s="1" t="s">
        <v>107</v>
      </c>
      <c r="CE36" s="1">
        <v>5.94</v>
      </c>
      <c r="CF36" s="1" t="s">
        <v>107</v>
      </c>
      <c r="CG36" s="1">
        <v>8.8800000000000008</v>
      </c>
      <c r="CH36" s="1" t="s">
        <v>107</v>
      </c>
      <c r="CI36" s="1">
        <v>5.88</v>
      </c>
      <c r="CJ36" s="1" t="s">
        <v>107</v>
      </c>
      <c r="CK36" s="1">
        <v>6.71</v>
      </c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x14ac:dyDescent="0.25">
      <c r="A37" s="1">
        <v>36</v>
      </c>
      <c r="B37" s="1">
        <v>553</v>
      </c>
      <c r="C37" s="2">
        <v>43326.520138888889</v>
      </c>
      <c r="D37" s="1" t="s">
        <v>105</v>
      </c>
      <c r="E37" s="1">
        <v>120</v>
      </c>
      <c r="F37" s="1" t="s">
        <v>106</v>
      </c>
      <c r="G37" s="1">
        <v>2</v>
      </c>
      <c r="H37" s="1" t="s">
        <v>103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 t="s">
        <v>104</v>
      </c>
      <c r="T37" s="1"/>
      <c r="U37" s="1">
        <v>37.191367999999997</v>
      </c>
      <c r="V37" s="1">
        <v>-121.871399</v>
      </c>
      <c r="W37" s="1">
        <v>214.800003</v>
      </c>
      <c r="X37" s="1" t="s">
        <v>107</v>
      </c>
      <c r="Y37" s="1">
        <v>2.27</v>
      </c>
      <c r="Z37" s="1">
        <v>63.4</v>
      </c>
      <c r="AA37" s="1">
        <v>1.96</v>
      </c>
      <c r="AB37" s="1">
        <v>64.83</v>
      </c>
      <c r="AC37" s="1">
        <v>1.75</v>
      </c>
      <c r="AD37" s="1">
        <v>4.37</v>
      </c>
      <c r="AE37" s="1">
        <v>2.4500000000000002</v>
      </c>
      <c r="AF37" s="1">
        <v>27.91</v>
      </c>
      <c r="AG37" s="1">
        <v>1.51</v>
      </c>
      <c r="AH37" s="1" t="s">
        <v>107</v>
      </c>
      <c r="AI37" s="1">
        <v>2.58</v>
      </c>
      <c r="AJ37" s="1">
        <v>13.82</v>
      </c>
      <c r="AK37" s="1">
        <v>2.71</v>
      </c>
      <c r="AL37" s="1" t="s">
        <v>107</v>
      </c>
      <c r="AM37" s="1">
        <v>2.6</v>
      </c>
      <c r="AN37" s="1" t="s">
        <v>107</v>
      </c>
      <c r="AO37" s="1">
        <v>2.25</v>
      </c>
      <c r="AP37" s="1">
        <v>4.97</v>
      </c>
      <c r="AQ37" s="1">
        <v>2.2200000000000002</v>
      </c>
      <c r="AR37" s="1" t="s">
        <v>107</v>
      </c>
      <c r="AS37" s="1">
        <v>6.1</v>
      </c>
      <c r="AT37" s="1">
        <v>119.87</v>
      </c>
      <c r="AU37" s="1">
        <v>6.48</v>
      </c>
      <c r="AV37" s="1" t="s">
        <v>107</v>
      </c>
      <c r="AW37" s="1">
        <v>28.71</v>
      </c>
      <c r="AX37" s="1">
        <v>36.56</v>
      </c>
      <c r="AY37" s="1">
        <v>8.66</v>
      </c>
      <c r="AZ37" s="1">
        <v>744.02</v>
      </c>
      <c r="BA37" s="1">
        <v>20.079999999999998</v>
      </c>
      <c r="BB37" s="1">
        <v>110.69</v>
      </c>
      <c r="BC37" s="1">
        <v>65.09</v>
      </c>
      <c r="BD37" s="1">
        <v>35327.33</v>
      </c>
      <c r="BE37" s="1">
        <v>166.49</v>
      </c>
      <c r="BF37" s="1">
        <v>765.9</v>
      </c>
      <c r="BG37" s="1">
        <v>42.39</v>
      </c>
      <c r="BH37" s="1">
        <v>461.2</v>
      </c>
      <c r="BI37" s="1">
        <v>14.84</v>
      </c>
      <c r="BJ37" s="1">
        <v>59.53</v>
      </c>
      <c r="BK37" s="1">
        <v>15.55</v>
      </c>
      <c r="BL37" s="1">
        <v>1185.31</v>
      </c>
      <c r="BM37" s="1">
        <v>53.28</v>
      </c>
      <c r="BN37" s="1">
        <v>43.19</v>
      </c>
      <c r="BO37" s="1">
        <v>25.1</v>
      </c>
      <c r="BP37" s="1">
        <v>16007.66</v>
      </c>
      <c r="BQ37" s="1">
        <v>178.83</v>
      </c>
      <c r="BR37" s="1">
        <v>4487.87</v>
      </c>
      <c r="BS37" s="1">
        <v>142.4</v>
      </c>
      <c r="BT37" s="1">
        <v>916.83</v>
      </c>
      <c r="BU37" s="1">
        <v>209.54</v>
      </c>
      <c r="BV37" s="1">
        <v>379.34</v>
      </c>
      <c r="BW37" s="1">
        <v>20.420000000000002</v>
      </c>
      <c r="BX37" s="1">
        <v>35.15</v>
      </c>
      <c r="BY37" s="1">
        <v>4.5199999999999996</v>
      </c>
      <c r="BZ37" s="1">
        <v>27.69</v>
      </c>
      <c r="CA37" s="1">
        <v>13.7</v>
      </c>
      <c r="CB37" s="1">
        <v>10.26</v>
      </c>
      <c r="CC37" s="1">
        <v>6.8</v>
      </c>
      <c r="CD37" s="1" t="s">
        <v>107</v>
      </c>
      <c r="CE37" s="1">
        <v>6.41</v>
      </c>
      <c r="CF37" s="1" t="s">
        <v>107</v>
      </c>
      <c r="CG37" s="1">
        <v>9.35</v>
      </c>
      <c r="CH37" s="1" t="s">
        <v>107</v>
      </c>
      <c r="CI37" s="1">
        <v>6.12</v>
      </c>
      <c r="CJ37" s="1" t="s">
        <v>107</v>
      </c>
      <c r="CK37" s="1">
        <v>7.07</v>
      </c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x14ac:dyDescent="0.25">
      <c r="A38" s="1">
        <v>37</v>
      </c>
      <c r="B38" s="1">
        <v>554</v>
      </c>
      <c r="C38" s="2">
        <v>43326.522222222222</v>
      </c>
      <c r="D38" s="1" t="s">
        <v>105</v>
      </c>
      <c r="E38" s="1">
        <v>120</v>
      </c>
      <c r="F38" s="1" t="s">
        <v>106</v>
      </c>
      <c r="G38" s="1">
        <v>2</v>
      </c>
      <c r="H38" s="1" t="s">
        <v>103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 t="s">
        <v>104</v>
      </c>
      <c r="T38" s="1"/>
      <c r="U38" s="1">
        <v>37.191456000000002</v>
      </c>
      <c r="V38" s="1">
        <v>-121.871414</v>
      </c>
      <c r="W38" s="1">
        <v>214</v>
      </c>
      <c r="X38" s="1" t="s">
        <v>107</v>
      </c>
      <c r="Y38" s="1">
        <v>2.2799999999999998</v>
      </c>
      <c r="Z38" s="1">
        <v>53.65</v>
      </c>
      <c r="AA38" s="1">
        <v>1.86</v>
      </c>
      <c r="AB38" s="1">
        <v>26.23</v>
      </c>
      <c r="AC38" s="1">
        <v>1.28</v>
      </c>
      <c r="AD38" s="1" t="s">
        <v>107</v>
      </c>
      <c r="AE38" s="1">
        <v>3.57</v>
      </c>
      <c r="AF38" s="1">
        <v>22.19</v>
      </c>
      <c r="AG38" s="1">
        <v>1.44</v>
      </c>
      <c r="AH38" s="1" t="s">
        <v>107</v>
      </c>
      <c r="AI38" s="1">
        <v>2.73</v>
      </c>
      <c r="AJ38" s="1" t="s">
        <v>107</v>
      </c>
      <c r="AK38" s="1">
        <v>3.52</v>
      </c>
      <c r="AL38" s="1" t="s">
        <v>107</v>
      </c>
      <c r="AM38" s="1">
        <v>2.82</v>
      </c>
      <c r="AN38" s="1" t="s">
        <v>107</v>
      </c>
      <c r="AO38" s="1">
        <v>2.38</v>
      </c>
      <c r="AP38" s="1">
        <v>5.0199999999999996</v>
      </c>
      <c r="AQ38" s="1">
        <v>2.0099999999999998</v>
      </c>
      <c r="AR38" s="1" t="s">
        <v>107</v>
      </c>
      <c r="AS38" s="1">
        <v>6.85</v>
      </c>
      <c r="AT38" s="1">
        <v>86.33</v>
      </c>
      <c r="AU38" s="1">
        <v>6.11</v>
      </c>
      <c r="AV38" s="1" t="s">
        <v>107</v>
      </c>
      <c r="AW38" s="1">
        <v>34.78</v>
      </c>
      <c r="AX38" s="1">
        <v>38.9</v>
      </c>
      <c r="AY38" s="1">
        <v>9.76</v>
      </c>
      <c r="AZ38" s="1">
        <v>1392.71</v>
      </c>
      <c r="BA38" s="1">
        <v>26.12</v>
      </c>
      <c r="BB38" s="1" t="s">
        <v>107</v>
      </c>
      <c r="BC38" s="1">
        <v>133.03</v>
      </c>
      <c r="BD38" s="1">
        <v>63136.61</v>
      </c>
      <c r="BE38" s="1">
        <v>228.69</v>
      </c>
      <c r="BF38" s="1">
        <v>1212.29</v>
      </c>
      <c r="BG38" s="1">
        <v>53.5</v>
      </c>
      <c r="BH38" s="1">
        <v>1281.79</v>
      </c>
      <c r="BI38" s="1">
        <v>28.99</v>
      </c>
      <c r="BJ38" s="1">
        <v>71.42</v>
      </c>
      <c r="BK38" s="1">
        <v>20.16</v>
      </c>
      <c r="BL38" s="1">
        <v>1105.53</v>
      </c>
      <c r="BM38" s="1">
        <v>66.38</v>
      </c>
      <c r="BN38" s="1">
        <v>38.64</v>
      </c>
      <c r="BO38" s="1">
        <v>20.86</v>
      </c>
      <c r="BP38" s="1">
        <v>5400.45</v>
      </c>
      <c r="BQ38" s="1">
        <v>140.6</v>
      </c>
      <c r="BR38" s="1">
        <v>4197.96</v>
      </c>
      <c r="BS38" s="1">
        <v>176.06</v>
      </c>
      <c r="BT38" s="1">
        <v>679.7</v>
      </c>
      <c r="BU38" s="1">
        <v>279.39</v>
      </c>
      <c r="BV38" s="1">
        <v>238.2</v>
      </c>
      <c r="BW38" s="1">
        <v>22.8</v>
      </c>
      <c r="BX38" s="1">
        <v>38.94</v>
      </c>
      <c r="BY38" s="1">
        <v>5.31</v>
      </c>
      <c r="BZ38" s="1">
        <v>57.65</v>
      </c>
      <c r="CA38" s="1">
        <v>16.36</v>
      </c>
      <c r="CB38" s="1">
        <v>19.75</v>
      </c>
      <c r="CC38" s="1">
        <v>8.11</v>
      </c>
      <c r="CD38" s="1">
        <v>12.5</v>
      </c>
      <c r="CE38" s="1">
        <v>5.18</v>
      </c>
      <c r="CF38" s="1" t="s">
        <v>107</v>
      </c>
      <c r="CG38" s="1">
        <v>11.31</v>
      </c>
      <c r="CH38" s="1" t="s">
        <v>107</v>
      </c>
      <c r="CI38" s="1">
        <v>7.48</v>
      </c>
      <c r="CJ38" s="1" t="s">
        <v>107</v>
      </c>
      <c r="CK38" s="1">
        <v>8.4600000000000009</v>
      </c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x14ac:dyDescent="0.25">
      <c r="A39" s="1">
        <v>38</v>
      </c>
      <c r="B39" s="1">
        <v>555</v>
      </c>
      <c r="C39" s="2">
        <v>43326.523611111108</v>
      </c>
      <c r="D39" s="1" t="s">
        <v>105</v>
      </c>
      <c r="E39" s="1">
        <v>120</v>
      </c>
      <c r="F39" s="1" t="s">
        <v>106</v>
      </c>
      <c r="G39" s="1">
        <v>2</v>
      </c>
      <c r="H39" s="1" t="s">
        <v>103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104</v>
      </c>
      <c r="T39" s="1"/>
      <c r="U39" s="1">
        <v>37.191428999999999</v>
      </c>
      <c r="V39" s="1">
        <v>-121.87142900000001</v>
      </c>
      <c r="W39" s="1">
        <v>211.5</v>
      </c>
      <c r="X39" s="1">
        <v>2.63</v>
      </c>
      <c r="Y39" s="1">
        <v>1.68</v>
      </c>
      <c r="Z39" s="1">
        <v>48.61</v>
      </c>
      <c r="AA39" s="1">
        <v>1.96</v>
      </c>
      <c r="AB39" s="1">
        <v>28.71</v>
      </c>
      <c r="AC39" s="1">
        <v>1.43</v>
      </c>
      <c r="AD39" s="1" t="s">
        <v>107</v>
      </c>
      <c r="AE39" s="1">
        <v>3.76</v>
      </c>
      <c r="AF39" s="1">
        <v>22.12</v>
      </c>
      <c r="AG39" s="1">
        <v>1.54</v>
      </c>
      <c r="AH39" s="1" t="s">
        <v>107</v>
      </c>
      <c r="AI39" s="1">
        <v>2.89</v>
      </c>
      <c r="AJ39" s="1" t="s">
        <v>107</v>
      </c>
      <c r="AK39" s="1">
        <v>3.82</v>
      </c>
      <c r="AL39" s="1" t="s">
        <v>107</v>
      </c>
      <c r="AM39" s="1">
        <v>3.07</v>
      </c>
      <c r="AN39" s="1" t="s">
        <v>107</v>
      </c>
      <c r="AO39" s="1">
        <v>2.69</v>
      </c>
      <c r="AP39" s="1">
        <v>4.34</v>
      </c>
      <c r="AQ39" s="1">
        <v>2.17</v>
      </c>
      <c r="AR39" s="1" t="s">
        <v>107</v>
      </c>
      <c r="AS39" s="1">
        <v>7.55</v>
      </c>
      <c r="AT39" s="1">
        <v>82.01</v>
      </c>
      <c r="AU39" s="1">
        <v>6.6</v>
      </c>
      <c r="AV39" s="1" t="s">
        <v>107</v>
      </c>
      <c r="AW39" s="1">
        <v>38.33</v>
      </c>
      <c r="AX39" s="1">
        <v>28.97</v>
      </c>
      <c r="AY39" s="1">
        <v>10.93</v>
      </c>
      <c r="AZ39" s="1">
        <v>1304.45</v>
      </c>
      <c r="BA39" s="1">
        <v>28.13</v>
      </c>
      <c r="BB39" s="1">
        <v>333.43</v>
      </c>
      <c r="BC39" s="1">
        <v>93.28</v>
      </c>
      <c r="BD39" s="1">
        <v>58031.09</v>
      </c>
      <c r="BE39" s="1">
        <v>237.7</v>
      </c>
      <c r="BF39" s="1">
        <v>1223.0899999999999</v>
      </c>
      <c r="BG39" s="1">
        <v>56.39</v>
      </c>
      <c r="BH39" s="1">
        <v>825.58</v>
      </c>
      <c r="BI39" s="1">
        <v>19.61</v>
      </c>
      <c r="BJ39" s="1">
        <v>61.11</v>
      </c>
      <c r="BK39" s="1">
        <v>15.62</v>
      </c>
      <c r="BL39" s="1">
        <v>1111.6600000000001</v>
      </c>
      <c r="BM39" s="1">
        <v>52.93</v>
      </c>
      <c r="BN39" s="1">
        <v>41.11</v>
      </c>
      <c r="BO39" s="1">
        <v>16.84</v>
      </c>
      <c r="BP39" s="1">
        <v>5262.85</v>
      </c>
      <c r="BQ39" s="1">
        <v>114.52</v>
      </c>
      <c r="BR39" s="1">
        <v>4469.75</v>
      </c>
      <c r="BS39" s="1">
        <v>147.9</v>
      </c>
      <c r="BT39" s="1">
        <v>574.64</v>
      </c>
      <c r="BU39" s="1">
        <v>202.76</v>
      </c>
      <c r="BV39" s="1">
        <v>98.26</v>
      </c>
      <c r="BW39" s="1">
        <v>21.8</v>
      </c>
      <c r="BX39" s="1" t="s">
        <v>107</v>
      </c>
      <c r="BY39" s="1">
        <v>7.69</v>
      </c>
      <c r="BZ39" s="1" t="s">
        <v>107</v>
      </c>
      <c r="CA39" s="1">
        <v>23.24</v>
      </c>
      <c r="CB39" s="1" t="s">
        <v>107</v>
      </c>
      <c r="CC39" s="1">
        <v>11.66</v>
      </c>
      <c r="CD39" s="1" t="s">
        <v>107</v>
      </c>
      <c r="CE39" s="1">
        <v>7.36</v>
      </c>
      <c r="CF39" s="1" t="s">
        <v>107</v>
      </c>
      <c r="CG39" s="1">
        <v>11.07</v>
      </c>
      <c r="CH39" s="1" t="s">
        <v>107</v>
      </c>
      <c r="CI39" s="1">
        <v>7.07</v>
      </c>
      <c r="CJ39" s="1" t="s">
        <v>107</v>
      </c>
      <c r="CK39" s="1">
        <v>8.14</v>
      </c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x14ac:dyDescent="0.25">
      <c r="A40" s="1">
        <v>39</v>
      </c>
      <c r="B40" s="1">
        <v>556</v>
      </c>
      <c r="C40" s="2">
        <v>43326.530555555553</v>
      </c>
      <c r="D40" s="1" t="s">
        <v>105</v>
      </c>
      <c r="E40" s="1">
        <v>120</v>
      </c>
      <c r="F40" s="1" t="s">
        <v>106</v>
      </c>
      <c r="G40" s="1">
        <v>2</v>
      </c>
      <c r="H40" s="1" t="s">
        <v>103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 t="s">
        <v>104</v>
      </c>
      <c r="T40" s="1"/>
      <c r="U40" s="1">
        <v>37.191715000000002</v>
      </c>
      <c r="V40" s="1">
        <v>-121.872421</v>
      </c>
      <c r="W40" s="1">
        <v>189.199997</v>
      </c>
      <c r="X40" s="1" t="s">
        <v>107</v>
      </c>
      <c r="Y40" s="1">
        <v>2.4300000000000002</v>
      </c>
      <c r="Z40" s="1">
        <v>76.3</v>
      </c>
      <c r="AA40" s="1">
        <v>2.5099999999999998</v>
      </c>
      <c r="AB40" s="1">
        <v>281.63</v>
      </c>
      <c r="AC40" s="1">
        <v>3.58</v>
      </c>
      <c r="AD40" s="1">
        <v>5.14</v>
      </c>
      <c r="AE40" s="1">
        <v>3.16</v>
      </c>
      <c r="AF40" s="1">
        <v>56.21</v>
      </c>
      <c r="AG40" s="1">
        <v>2.1</v>
      </c>
      <c r="AH40" s="1">
        <v>3.15</v>
      </c>
      <c r="AI40" s="1">
        <v>1.97</v>
      </c>
      <c r="AJ40" s="1">
        <v>5.08</v>
      </c>
      <c r="AK40" s="1">
        <v>2.56</v>
      </c>
      <c r="AL40" s="1" t="s">
        <v>107</v>
      </c>
      <c r="AM40" s="1">
        <v>3.02</v>
      </c>
      <c r="AN40" s="1" t="s">
        <v>107</v>
      </c>
      <c r="AO40" s="1">
        <v>2.56</v>
      </c>
      <c r="AP40" s="1">
        <v>41.93</v>
      </c>
      <c r="AQ40" s="1">
        <v>3.01</v>
      </c>
      <c r="AR40" s="1" t="s">
        <v>107</v>
      </c>
      <c r="AS40" s="1">
        <v>6.73</v>
      </c>
      <c r="AT40" s="1">
        <v>64.36</v>
      </c>
      <c r="AU40" s="1">
        <v>5.74</v>
      </c>
      <c r="AV40" s="1" t="s">
        <v>107</v>
      </c>
      <c r="AW40" s="1">
        <v>30.69</v>
      </c>
      <c r="AX40" s="1">
        <v>45.66</v>
      </c>
      <c r="AY40" s="1">
        <v>9.4</v>
      </c>
      <c r="AZ40" s="1">
        <v>644.16</v>
      </c>
      <c r="BA40" s="1">
        <v>20.440000000000001</v>
      </c>
      <c r="BB40" s="1">
        <v>169.67</v>
      </c>
      <c r="BC40" s="1">
        <v>69.95</v>
      </c>
      <c r="BD40" s="1">
        <v>36683.449999999997</v>
      </c>
      <c r="BE40" s="1">
        <v>178.18</v>
      </c>
      <c r="BF40" s="1">
        <v>853.56</v>
      </c>
      <c r="BG40" s="1">
        <v>45.8</v>
      </c>
      <c r="BH40" s="1">
        <v>352.51</v>
      </c>
      <c r="BI40" s="1">
        <v>14.82</v>
      </c>
      <c r="BJ40" s="1">
        <v>127.33</v>
      </c>
      <c r="BK40" s="1">
        <v>22.13</v>
      </c>
      <c r="BL40" s="1">
        <v>3234.18</v>
      </c>
      <c r="BM40" s="1">
        <v>81.16</v>
      </c>
      <c r="BN40" s="1">
        <v>59.63</v>
      </c>
      <c r="BO40" s="1">
        <v>31.79</v>
      </c>
      <c r="BP40" s="1">
        <v>21767.69</v>
      </c>
      <c r="BQ40" s="1">
        <v>230.87</v>
      </c>
      <c r="BR40" s="1">
        <v>18856.32</v>
      </c>
      <c r="BS40" s="1">
        <v>295.01</v>
      </c>
      <c r="BT40" s="1">
        <v>377.56</v>
      </c>
      <c r="BU40" s="1">
        <v>211.4</v>
      </c>
      <c r="BV40" s="1">
        <v>451.58</v>
      </c>
      <c r="BW40" s="1">
        <v>24.65</v>
      </c>
      <c r="BX40" s="1">
        <v>49.72</v>
      </c>
      <c r="BY40" s="1">
        <v>5.49</v>
      </c>
      <c r="BZ40" s="1">
        <v>75.31</v>
      </c>
      <c r="CA40" s="1">
        <v>16.760000000000002</v>
      </c>
      <c r="CB40" s="1">
        <v>191.32</v>
      </c>
      <c r="CC40" s="1">
        <v>10.18</v>
      </c>
      <c r="CD40" s="1">
        <v>17.670000000000002</v>
      </c>
      <c r="CE40" s="1">
        <v>5.35</v>
      </c>
      <c r="CF40" s="1">
        <v>16.45</v>
      </c>
      <c r="CG40" s="1">
        <v>7.82</v>
      </c>
      <c r="CH40" s="1" t="s">
        <v>107</v>
      </c>
      <c r="CI40" s="1">
        <v>7.7</v>
      </c>
      <c r="CJ40" s="1" t="s">
        <v>107</v>
      </c>
      <c r="CK40" s="1">
        <v>8.84</v>
      </c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x14ac:dyDescent="0.25">
      <c r="A41" s="1">
        <v>40</v>
      </c>
      <c r="B41" s="1">
        <v>557</v>
      </c>
      <c r="C41" s="2">
        <v>43326.532638888886</v>
      </c>
      <c r="D41" s="1" t="s">
        <v>105</v>
      </c>
      <c r="E41" s="1">
        <v>120</v>
      </c>
      <c r="F41" s="1" t="s">
        <v>106</v>
      </c>
      <c r="G41" s="1">
        <v>2</v>
      </c>
      <c r="H41" s="1" t="s">
        <v>103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 t="s">
        <v>104</v>
      </c>
      <c r="T41" s="1"/>
      <c r="U41" s="1">
        <v>37.191715000000002</v>
      </c>
      <c r="V41" s="1">
        <v>-121.87248200000001</v>
      </c>
      <c r="W41" s="1">
        <v>188</v>
      </c>
      <c r="X41" s="1" t="s">
        <v>107</v>
      </c>
      <c r="Y41" s="1">
        <v>2.5</v>
      </c>
      <c r="Z41" s="1">
        <v>92.28</v>
      </c>
      <c r="AA41" s="1">
        <v>2.54</v>
      </c>
      <c r="AB41" s="1">
        <v>156.09</v>
      </c>
      <c r="AC41" s="1">
        <v>2.81</v>
      </c>
      <c r="AD41" s="1">
        <v>6.91</v>
      </c>
      <c r="AE41" s="1">
        <v>3.4</v>
      </c>
      <c r="AF41" s="1">
        <v>73.06</v>
      </c>
      <c r="AG41" s="1">
        <v>2.41</v>
      </c>
      <c r="AH41" s="1" t="s">
        <v>107</v>
      </c>
      <c r="AI41" s="1">
        <v>3.06</v>
      </c>
      <c r="AJ41" s="1">
        <v>10.27</v>
      </c>
      <c r="AK41" s="1">
        <v>2.86</v>
      </c>
      <c r="AL41" s="1">
        <v>3.88</v>
      </c>
      <c r="AM41" s="1">
        <v>2.21</v>
      </c>
      <c r="AN41" s="1" t="s">
        <v>107</v>
      </c>
      <c r="AO41" s="1">
        <v>2.67</v>
      </c>
      <c r="AP41" s="1">
        <v>56.06</v>
      </c>
      <c r="AQ41" s="1">
        <v>3.49</v>
      </c>
      <c r="AR41" s="1">
        <v>10.83</v>
      </c>
      <c r="AS41" s="1">
        <v>4.84</v>
      </c>
      <c r="AT41" s="1">
        <v>70.14</v>
      </c>
      <c r="AU41" s="1">
        <v>6.08</v>
      </c>
      <c r="AV41" s="1" t="s">
        <v>107</v>
      </c>
      <c r="AW41" s="1">
        <v>33.619999999999997</v>
      </c>
      <c r="AX41" s="1">
        <v>44.17</v>
      </c>
      <c r="AY41" s="1">
        <v>10.01</v>
      </c>
      <c r="AZ41" s="1">
        <v>932.4</v>
      </c>
      <c r="BA41" s="1">
        <v>23.87</v>
      </c>
      <c r="BB41" s="1" t="s">
        <v>107</v>
      </c>
      <c r="BC41" s="1">
        <v>128.81</v>
      </c>
      <c r="BD41" s="1">
        <v>53036.07</v>
      </c>
      <c r="BE41" s="1">
        <v>221.23</v>
      </c>
      <c r="BF41" s="1">
        <v>1939.5</v>
      </c>
      <c r="BG41" s="1">
        <v>62.8</v>
      </c>
      <c r="BH41" s="1">
        <v>659.59</v>
      </c>
      <c r="BI41" s="1">
        <v>19.22</v>
      </c>
      <c r="BJ41" s="1">
        <v>76.489999999999995</v>
      </c>
      <c r="BK41" s="1">
        <v>20.51</v>
      </c>
      <c r="BL41" s="1">
        <v>2435.1</v>
      </c>
      <c r="BM41" s="1">
        <v>75.73</v>
      </c>
      <c r="BN41" s="1">
        <v>118.67</v>
      </c>
      <c r="BO41" s="1">
        <v>38.729999999999997</v>
      </c>
      <c r="BP41" s="1">
        <v>29775.87</v>
      </c>
      <c r="BQ41" s="1">
        <v>276.62</v>
      </c>
      <c r="BR41" s="1">
        <v>15842.24</v>
      </c>
      <c r="BS41" s="1">
        <v>284.64</v>
      </c>
      <c r="BT41" s="1">
        <v>950.43</v>
      </c>
      <c r="BU41" s="1">
        <v>260.07</v>
      </c>
      <c r="BV41" s="1">
        <v>469.46</v>
      </c>
      <c r="BW41" s="1">
        <v>22.65</v>
      </c>
      <c r="BX41" s="1">
        <v>40.130000000000003</v>
      </c>
      <c r="BY41" s="1">
        <v>4.96</v>
      </c>
      <c r="BZ41" s="1">
        <v>70.290000000000006</v>
      </c>
      <c r="CA41" s="1">
        <v>15.26</v>
      </c>
      <c r="CB41" s="1">
        <v>180.48</v>
      </c>
      <c r="CC41" s="1">
        <v>9.19</v>
      </c>
      <c r="CD41" s="1">
        <v>11.62</v>
      </c>
      <c r="CE41" s="1">
        <v>4.8</v>
      </c>
      <c r="CF41" s="1" t="s">
        <v>107</v>
      </c>
      <c r="CG41" s="1">
        <v>10.48</v>
      </c>
      <c r="CH41" s="1" t="s">
        <v>107</v>
      </c>
      <c r="CI41" s="1">
        <v>6.88</v>
      </c>
      <c r="CJ41" s="1" t="s">
        <v>107</v>
      </c>
      <c r="CK41" s="1">
        <v>8.15</v>
      </c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x14ac:dyDescent="0.25">
      <c r="A42" s="1">
        <v>41</v>
      </c>
      <c r="B42" s="1">
        <v>558</v>
      </c>
      <c r="C42" s="2">
        <v>43326.53402777778</v>
      </c>
      <c r="D42" s="1" t="s">
        <v>105</v>
      </c>
      <c r="E42" s="1">
        <v>120</v>
      </c>
      <c r="F42" s="1" t="s">
        <v>106</v>
      </c>
      <c r="G42" s="1">
        <v>2</v>
      </c>
      <c r="H42" s="1" t="s">
        <v>103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 t="s">
        <v>104</v>
      </c>
      <c r="T42" s="1"/>
      <c r="U42" s="1">
        <v>37.191688999999997</v>
      </c>
      <c r="V42" s="1">
        <v>-121.872383</v>
      </c>
      <c r="W42" s="1">
        <v>193</v>
      </c>
      <c r="X42" s="1" t="s">
        <v>107</v>
      </c>
      <c r="Y42" s="1">
        <v>2.4500000000000002</v>
      </c>
      <c r="Z42" s="1">
        <v>81.69</v>
      </c>
      <c r="AA42" s="1">
        <v>2.46</v>
      </c>
      <c r="AB42" s="1">
        <v>196.17</v>
      </c>
      <c r="AC42" s="1">
        <v>3.06</v>
      </c>
      <c r="AD42" s="1">
        <v>5.0199999999999996</v>
      </c>
      <c r="AE42" s="1">
        <v>3.15</v>
      </c>
      <c r="AF42" s="1">
        <v>58.27</v>
      </c>
      <c r="AG42" s="1">
        <v>2.15</v>
      </c>
      <c r="AH42" s="1" t="s">
        <v>107</v>
      </c>
      <c r="AI42" s="1">
        <v>2.91</v>
      </c>
      <c r="AJ42" s="1">
        <v>4.87</v>
      </c>
      <c r="AK42" s="1">
        <v>2.56</v>
      </c>
      <c r="AL42" s="1" t="s">
        <v>107</v>
      </c>
      <c r="AM42" s="1">
        <v>3.04</v>
      </c>
      <c r="AN42" s="1" t="s">
        <v>107</v>
      </c>
      <c r="AO42" s="1">
        <v>2.54</v>
      </c>
      <c r="AP42" s="1">
        <v>36.71</v>
      </c>
      <c r="AQ42" s="1">
        <v>2.94</v>
      </c>
      <c r="AR42" s="1" t="s">
        <v>107</v>
      </c>
      <c r="AS42" s="1">
        <v>6.95</v>
      </c>
      <c r="AT42" s="1">
        <v>58.77</v>
      </c>
      <c r="AU42" s="1">
        <v>5.74</v>
      </c>
      <c r="AV42" s="1" t="s">
        <v>107</v>
      </c>
      <c r="AW42" s="1">
        <v>32.74</v>
      </c>
      <c r="AX42" s="1">
        <v>31.01</v>
      </c>
      <c r="AY42" s="1">
        <v>9.4700000000000006</v>
      </c>
      <c r="AZ42" s="1">
        <v>744.17</v>
      </c>
      <c r="BA42" s="1">
        <v>21.76</v>
      </c>
      <c r="BB42" s="1" t="s">
        <v>107</v>
      </c>
      <c r="BC42" s="1">
        <v>112.86</v>
      </c>
      <c r="BD42" s="1">
        <v>41931.660000000003</v>
      </c>
      <c r="BE42" s="1">
        <v>193.16</v>
      </c>
      <c r="BF42" s="1">
        <v>593.69000000000005</v>
      </c>
      <c r="BG42" s="1">
        <v>43.82</v>
      </c>
      <c r="BH42" s="1">
        <v>636.66999999999996</v>
      </c>
      <c r="BI42" s="1">
        <v>17.54</v>
      </c>
      <c r="BJ42" s="1">
        <v>72.37</v>
      </c>
      <c r="BK42" s="1">
        <v>18.88</v>
      </c>
      <c r="BL42" s="1">
        <v>2561.0700000000002</v>
      </c>
      <c r="BM42" s="1">
        <v>70.819999999999993</v>
      </c>
      <c r="BN42" s="1">
        <v>57.67</v>
      </c>
      <c r="BO42" s="1">
        <v>32.07</v>
      </c>
      <c r="BP42" s="1">
        <v>23417.25</v>
      </c>
      <c r="BQ42" s="1">
        <v>231.3</v>
      </c>
      <c r="BR42" s="1">
        <v>11722.81</v>
      </c>
      <c r="BS42" s="1">
        <v>231.92</v>
      </c>
      <c r="BT42" s="1" t="s">
        <v>107</v>
      </c>
      <c r="BU42" s="1">
        <v>266.12</v>
      </c>
      <c r="BV42" s="1">
        <v>470.87</v>
      </c>
      <c r="BW42" s="1">
        <v>24.02</v>
      </c>
      <c r="BX42" s="1">
        <v>50.08</v>
      </c>
      <c r="BY42" s="1">
        <v>5.32</v>
      </c>
      <c r="BZ42" s="1">
        <v>80.33</v>
      </c>
      <c r="CA42" s="1">
        <v>16.3</v>
      </c>
      <c r="CB42" s="1">
        <v>185.11</v>
      </c>
      <c r="CC42" s="1">
        <v>9.7899999999999991</v>
      </c>
      <c r="CD42" s="1">
        <v>19.57</v>
      </c>
      <c r="CE42" s="1">
        <v>5.21</v>
      </c>
      <c r="CF42" s="1" t="s">
        <v>107</v>
      </c>
      <c r="CG42" s="1">
        <v>11.12</v>
      </c>
      <c r="CH42" s="1" t="s">
        <v>107</v>
      </c>
      <c r="CI42" s="1">
        <v>7.34</v>
      </c>
      <c r="CJ42" s="1" t="s">
        <v>107</v>
      </c>
      <c r="CK42" s="1">
        <v>8.57</v>
      </c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" customFormat="1" x14ac:dyDescent="0.25">
      <c r="A43" s="3">
        <v>42</v>
      </c>
      <c r="B43" s="3">
        <v>559</v>
      </c>
      <c r="C43" s="4">
        <v>43326.604861111111</v>
      </c>
      <c r="D43" s="3" t="s">
        <v>105</v>
      </c>
      <c r="E43" s="3">
        <v>0.14000000000000001</v>
      </c>
      <c r="F43" s="3" t="s">
        <v>106</v>
      </c>
      <c r="G43" s="3">
        <v>2</v>
      </c>
      <c r="H43" s="3" t="s">
        <v>103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 t="s">
        <v>104</v>
      </c>
      <c r="T43" s="3"/>
      <c r="U43" s="3">
        <v>37.189453</v>
      </c>
      <c r="V43" s="3">
        <v>-121.86648599999999</v>
      </c>
      <c r="W43" s="3">
        <v>304</v>
      </c>
      <c r="X43" s="3" t="s">
        <v>107</v>
      </c>
      <c r="Y43" s="3">
        <v>66.81</v>
      </c>
      <c r="Z43" s="3" t="s">
        <v>107</v>
      </c>
      <c r="AA43" s="3">
        <v>114.4</v>
      </c>
      <c r="AB43" s="3" t="s">
        <v>107</v>
      </c>
      <c r="AC43" s="3">
        <v>101.53</v>
      </c>
      <c r="AD43" s="3" t="s">
        <v>107</v>
      </c>
      <c r="AE43" s="3">
        <v>212.93</v>
      </c>
      <c r="AF43" s="3" t="s">
        <v>107</v>
      </c>
      <c r="AG43" s="3">
        <v>131.06</v>
      </c>
      <c r="AH43" s="3" t="s">
        <v>107</v>
      </c>
      <c r="AI43" s="3">
        <v>36.33</v>
      </c>
      <c r="AJ43" s="3" t="s">
        <v>107</v>
      </c>
      <c r="AK43" s="3">
        <v>361.51</v>
      </c>
      <c r="AL43" s="3" t="s">
        <v>107</v>
      </c>
      <c r="AM43" s="3">
        <v>22.69</v>
      </c>
      <c r="AN43" s="3" t="s">
        <v>107</v>
      </c>
      <c r="AO43" s="3">
        <v>25.63</v>
      </c>
      <c r="AP43" s="3" t="s">
        <v>107</v>
      </c>
      <c r="AQ43" s="3">
        <v>185.78</v>
      </c>
      <c r="AR43" s="3" t="s">
        <v>107</v>
      </c>
      <c r="AS43" s="3">
        <v>204.12</v>
      </c>
      <c r="AT43" s="3" t="s">
        <v>107</v>
      </c>
      <c r="AU43" s="3">
        <v>95.64</v>
      </c>
      <c r="AV43" s="3" t="s">
        <v>107</v>
      </c>
      <c r="AW43" s="3">
        <v>1442.63</v>
      </c>
      <c r="AX43" s="3" t="s">
        <v>107</v>
      </c>
      <c r="AY43" s="3">
        <v>824.96</v>
      </c>
      <c r="AZ43" s="3">
        <v>2376.5300000000002</v>
      </c>
      <c r="BA43" s="3">
        <v>1552.17</v>
      </c>
      <c r="BB43" s="3" t="s">
        <v>107</v>
      </c>
      <c r="BC43" s="3">
        <v>5462.18</v>
      </c>
      <c r="BD43" s="3">
        <v>44165.2</v>
      </c>
      <c r="BE43" s="3">
        <v>9149.89</v>
      </c>
      <c r="BF43" s="3" t="s">
        <v>107</v>
      </c>
      <c r="BG43" s="3">
        <v>3032.77</v>
      </c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s="5" customFormat="1" x14ac:dyDescent="0.25">
      <c r="A44" s="3">
        <v>43</v>
      </c>
      <c r="B44" s="3">
        <v>560</v>
      </c>
      <c r="C44" s="4">
        <v>43326.605555555558</v>
      </c>
      <c r="D44" s="3" t="s">
        <v>105</v>
      </c>
      <c r="E44" s="3">
        <v>60.11</v>
      </c>
      <c r="F44" s="3" t="s">
        <v>106</v>
      </c>
      <c r="G44" s="3">
        <v>2</v>
      </c>
      <c r="H44" s="3" t="s">
        <v>103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 t="s">
        <v>104</v>
      </c>
      <c r="T44" s="3"/>
      <c r="U44" s="3">
        <v>37.189430000000002</v>
      </c>
      <c r="V44" s="3">
        <v>-121.866371</v>
      </c>
      <c r="W44" s="3">
        <v>304.79998799999998</v>
      </c>
      <c r="X44" s="3" t="s">
        <v>107</v>
      </c>
      <c r="Y44" s="3">
        <v>2.2799999999999998</v>
      </c>
      <c r="Z44" s="3">
        <v>20.98</v>
      </c>
      <c r="AA44" s="3">
        <v>1.53</v>
      </c>
      <c r="AB44" s="3">
        <v>27.69</v>
      </c>
      <c r="AC44" s="3">
        <v>1.34</v>
      </c>
      <c r="AD44" s="3" t="s">
        <v>107</v>
      </c>
      <c r="AE44" s="3">
        <v>3.31</v>
      </c>
      <c r="AF44" s="3">
        <v>9.85</v>
      </c>
      <c r="AG44" s="3">
        <v>1.18</v>
      </c>
      <c r="AH44" s="3" t="s">
        <v>107</v>
      </c>
      <c r="AI44" s="3">
        <v>2.62</v>
      </c>
      <c r="AJ44" s="3" t="s">
        <v>107</v>
      </c>
      <c r="AK44" s="3">
        <v>3.58</v>
      </c>
      <c r="AL44" s="3" t="s">
        <v>107</v>
      </c>
      <c r="AM44" s="3">
        <v>3.03</v>
      </c>
      <c r="AN44" s="3" t="s">
        <v>107</v>
      </c>
      <c r="AO44" s="3">
        <v>2.6</v>
      </c>
      <c r="AP44" s="3">
        <v>3.4</v>
      </c>
      <c r="AQ44" s="3">
        <v>2</v>
      </c>
      <c r="AR44" s="3" t="s">
        <v>107</v>
      </c>
      <c r="AS44" s="3">
        <v>7.13</v>
      </c>
      <c r="AT44" s="3">
        <v>38.35</v>
      </c>
      <c r="AU44" s="3">
        <v>5.18</v>
      </c>
      <c r="AV44" s="3" t="s">
        <v>107</v>
      </c>
      <c r="AW44" s="3">
        <v>35.020000000000003</v>
      </c>
      <c r="AX44" s="3">
        <v>31.56</v>
      </c>
      <c r="AY44" s="3">
        <v>9.94</v>
      </c>
      <c r="AZ44" s="3">
        <v>1225.53</v>
      </c>
      <c r="BA44" s="3">
        <v>25.68</v>
      </c>
      <c r="BB44" s="3">
        <v>120.04</v>
      </c>
      <c r="BC44" s="3">
        <v>79.2</v>
      </c>
      <c r="BD44" s="3">
        <v>46986.91</v>
      </c>
      <c r="BE44" s="3">
        <v>203.41</v>
      </c>
      <c r="BF44" s="3">
        <v>839.93</v>
      </c>
      <c r="BG44" s="3">
        <v>47.47</v>
      </c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x14ac:dyDescent="0.25">
      <c r="A45" s="1">
        <v>44</v>
      </c>
      <c r="B45" s="1">
        <v>561</v>
      </c>
      <c r="C45" s="2">
        <v>43326.607638888891</v>
      </c>
      <c r="D45" s="1" t="s">
        <v>105</v>
      </c>
      <c r="E45" s="1">
        <v>120</v>
      </c>
      <c r="F45" s="1" t="s">
        <v>106</v>
      </c>
      <c r="G45" s="1">
        <v>2</v>
      </c>
      <c r="H45" s="1" t="s">
        <v>103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 t="s">
        <v>104</v>
      </c>
      <c r="T45" s="1"/>
      <c r="U45" s="1">
        <v>37.189430000000002</v>
      </c>
      <c r="V45" s="1">
        <v>-121.86657</v>
      </c>
      <c r="W45" s="1">
        <v>305</v>
      </c>
      <c r="X45" s="1" t="s">
        <v>107</v>
      </c>
      <c r="Y45" s="1">
        <v>2.2599999999999998</v>
      </c>
      <c r="Z45" s="1">
        <v>12.84</v>
      </c>
      <c r="AA45" s="1">
        <v>1.38</v>
      </c>
      <c r="AB45" s="1">
        <v>23.92</v>
      </c>
      <c r="AC45" s="1">
        <v>1.26</v>
      </c>
      <c r="AD45" s="1" t="s">
        <v>107</v>
      </c>
      <c r="AE45" s="1">
        <v>3.16</v>
      </c>
      <c r="AF45" s="1">
        <v>6.76</v>
      </c>
      <c r="AG45" s="1">
        <v>1.07</v>
      </c>
      <c r="AH45" s="1" t="s">
        <v>107</v>
      </c>
      <c r="AI45" s="1">
        <v>2.48</v>
      </c>
      <c r="AJ45" s="1" t="s">
        <v>107</v>
      </c>
      <c r="AK45" s="1">
        <v>3.4</v>
      </c>
      <c r="AL45" s="1" t="s">
        <v>107</v>
      </c>
      <c r="AM45" s="1">
        <v>2.86</v>
      </c>
      <c r="AN45" s="1" t="s">
        <v>107</v>
      </c>
      <c r="AO45" s="1">
        <v>2.39</v>
      </c>
      <c r="AP45" s="1" t="s">
        <v>107</v>
      </c>
      <c r="AQ45" s="1">
        <v>2.75</v>
      </c>
      <c r="AR45" s="1" t="s">
        <v>107</v>
      </c>
      <c r="AS45" s="1">
        <v>6.96</v>
      </c>
      <c r="AT45" s="1">
        <v>36.51</v>
      </c>
      <c r="AU45" s="1">
        <v>5.01</v>
      </c>
      <c r="AV45" s="1" t="s">
        <v>107</v>
      </c>
      <c r="AW45" s="1">
        <v>35.090000000000003</v>
      </c>
      <c r="AX45" s="1">
        <v>18.13</v>
      </c>
      <c r="AY45" s="1">
        <v>9.58</v>
      </c>
      <c r="AZ45" s="1">
        <v>1415.3</v>
      </c>
      <c r="BA45" s="1">
        <v>26.56</v>
      </c>
      <c r="BB45" s="1">
        <v>199.52</v>
      </c>
      <c r="BC45" s="1">
        <v>78.489999999999995</v>
      </c>
      <c r="BD45" s="1">
        <v>47303.73</v>
      </c>
      <c r="BE45" s="1">
        <v>200.6</v>
      </c>
      <c r="BF45" s="1">
        <v>855.86</v>
      </c>
      <c r="BG45" s="1">
        <v>47.14</v>
      </c>
      <c r="BH45" s="1">
        <v>902.61</v>
      </c>
      <c r="BI45" s="1">
        <v>22.67</v>
      </c>
      <c r="BJ45" s="1">
        <v>29.68</v>
      </c>
      <c r="BK45" s="1">
        <v>14.08</v>
      </c>
      <c r="BL45" s="1">
        <v>332.18</v>
      </c>
      <c r="BM45" s="1">
        <v>43.1</v>
      </c>
      <c r="BN45" s="1" t="s">
        <v>107</v>
      </c>
      <c r="BO45" s="1">
        <v>29.69</v>
      </c>
      <c r="BP45" s="1">
        <v>6575.08</v>
      </c>
      <c r="BQ45" s="1">
        <v>136.77000000000001</v>
      </c>
      <c r="BR45" s="1">
        <v>1800.61</v>
      </c>
      <c r="BS45" s="1">
        <v>115.41</v>
      </c>
      <c r="BT45" s="1" t="s">
        <v>107</v>
      </c>
      <c r="BU45" s="1">
        <v>293.33999999999997</v>
      </c>
      <c r="BV45" s="1">
        <v>263.63</v>
      </c>
      <c r="BW45" s="1">
        <v>22.38</v>
      </c>
      <c r="BX45" s="1">
        <v>56.43</v>
      </c>
      <c r="BY45" s="1">
        <v>5.27</v>
      </c>
      <c r="BZ45" s="1">
        <v>86.07</v>
      </c>
      <c r="CA45" s="1">
        <v>16.239999999999998</v>
      </c>
      <c r="CB45" s="1">
        <v>24.6</v>
      </c>
      <c r="CC45" s="1">
        <v>7.97</v>
      </c>
      <c r="CD45" s="1">
        <v>15.95</v>
      </c>
      <c r="CE45" s="1">
        <v>5.1100000000000003</v>
      </c>
      <c r="CF45" s="1">
        <v>15.09</v>
      </c>
      <c r="CG45" s="1">
        <v>7.5</v>
      </c>
      <c r="CH45" s="1">
        <v>9.43</v>
      </c>
      <c r="CI45" s="1">
        <v>4.99</v>
      </c>
      <c r="CJ45" s="1" t="s">
        <v>107</v>
      </c>
      <c r="CK45" s="1">
        <v>8.3699999999999992</v>
      </c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 x14ac:dyDescent="0.25">
      <c r="A46" s="1">
        <v>45</v>
      </c>
      <c r="B46" s="1">
        <v>562</v>
      </c>
      <c r="C46" s="2">
        <v>43326.609027777777</v>
      </c>
      <c r="D46" s="1" t="s">
        <v>105</v>
      </c>
      <c r="E46" s="1">
        <v>120</v>
      </c>
      <c r="F46" s="1" t="s">
        <v>106</v>
      </c>
      <c r="G46" s="1">
        <v>2</v>
      </c>
      <c r="H46" s="1" t="s">
        <v>103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 t="s">
        <v>104</v>
      </c>
      <c r="T46" s="1"/>
      <c r="U46" s="1">
        <v>37.189739000000003</v>
      </c>
      <c r="V46" s="1">
        <v>-121.866455</v>
      </c>
      <c r="W46" s="1">
        <v>280.20001200000002</v>
      </c>
      <c r="X46" s="1" t="s">
        <v>107</v>
      </c>
      <c r="Y46" s="1">
        <v>2.35</v>
      </c>
      <c r="Z46" s="1">
        <v>76.23</v>
      </c>
      <c r="AA46" s="1">
        <v>2.15</v>
      </c>
      <c r="AB46" s="1">
        <v>54.39</v>
      </c>
      <c r="AC46" s="1">
        <v>1.7</v>
      </c>
      <c r="AD46" s="1" t="s">
        <v>107</v>
      </c>
      <c r="AE46" s="1">
        <v>3.68</v>
      </c>
      <c r="AF46" s="1">
        <v>25.97</v>
      </c>
      <c r="AG46" s="1">
        <v>1.53</v>
      </c>
      <c r="AH46" s="1" t="s">
        <v>107</v>
      </c>
      <c r="AI46" s="1">
        <v>2.74</v>
      </c>
      <c r="AJ46" s="1">
        <v>4.43</v>
      </c>
      <c r="AK46" s="1">
        <v>2.4500000000000002</v>
      </c>
      <c r="AL46" s="1" t="s">
        <v>107</v>
      </c>
      <c r="AM46" s="1">
        <v>2.8</v>
      </c>
      <c r="AN46" s="1" t="s">
        <v>107</v>
      </c>
      <c r="AO46" s="1">
        <v>2.41</v>
      </c>
      <c r="AP46" s="1">
        <v>4.12</v>
      </c>
      <c r="AQ46" s="1">
        <v>2.0499999999999998</v>
      </c>
      <c r="AR46" s="1" t="s">
        <v>107</v>
      </c>
      <c r="AS46" s="1">
        <v>6.38</v>
      </c>
      <c r="AT46" s="1">
        <v>42.35</v>
      </c>
      <c r="AU46" s="1">
        <v>5.07</v>
      </c>
      <c r="AV46" s="1" t="s">
        <v>107</v>
      </c>
      <c r="AW46" s="1">
        <v>30.41</v>
      </c>
      <c r="AX46" s="1">
        <v>19.350000000000001</v>
      </c>
      <c r="AY46" s="1">
        <v>8.77</v>
      </c>
      <c r="AZ46" s="1">
        <v>820.12</v>
      </c>
      <c r="BA46" s="1">
        <v>21.62</v>
      </c>
      <c r="BB46" s="1" t="s">
        <v>107</v>
      </c>
      <c r="BC46" s="1">
        <v>105.38</v>
      </c>
      <c r="BD46" s="1">
        <v>38392.480000000003</v>
      </c>
      <c r="BE46" s="1">
        <v>181.23</v>
      </c>
      <c r="BF46" s="1">
        <v>688.53</v>
      </c>
      <c r="BG46" s="1">
        <v>43.21</v>
      </c>
      <c r="BH46" s="1">
        <v>673.83</v>
      </c>
      <c r="BI46" s="1">
        <v>20.350000000000001</v>
      </c>
      <c r="BJ46" s="1">
        <v>77.94</v>
      </c>
      <c r="BK46" s="1">
        <v>20.079999999999998</v>
      </c>
      <c r="BL46" s="1">
        <v>1984.35</v>
      </c>
      <c r="BM46" s="1">
        <v>71.61</v>
      </c>
      <c r="BN46" s="1">
        <v>47.34</v>
      </c>
      <c r="BO46" s="1">
        <v>27.6</v>
      </c>
      <c r="BP46" s="1">
        <v>13461.17</v>
      </c>
      <c r="BQ46" s="1">
        <v>194.92</v>
      </c>
      <c r="BR46" s="1">
        <v>5797.58</v>
      </c>
      <c r="BS46" s="1">
        <v>186.62</v>
      </c>
      <c r="BT46" s="1" t="s">
        <v>107</v>
      </c>
      <c r="BU46" s="1">
        <v>297.83999999999997</v>
      </c>
      <c r="BV46" s="1">
        <v>272.12</v>
      </c>
      <c r="BW46" s="1">
        <v>20.16</v>
      </c>
      <c r="BX46" s="1">
        <v>43.59</v>
      </c>
      <c r="BY46" s="1">
        <v>4.67</v>
      </c>
      <c r="BZ46" s="1">
        <v>57.79</v>
      </c>
      <c r="CA46" s="1">
        <v>14.31</v>
      </c>
      <c r="CB46" s="1">
        <v>19.86</v>
      </c>
      <c r="CC46" s="1">
        <v>7.09</v>
      </c>
      <c r="CD46" s="1">
        <v>10.71</v>
      </c>
      <c r="CE46" s="1">
        <v>4.5</v>
      </c>
      <c r="CF46" s="1" t="s">
        <v>107</v>
      </c>
      <c r="CG46" s="1">
        <v>9.8000000000000007</v>
      </c>
      <c r="CH46" s="1" t="s">
        <v>107</v>
      </c>
      <c r="CI46" s="1">
        <v>6.43</v>
      </c>
      <c r="CJ46" s="1" t="s">
        <v>107</v>
      </c>
      <c r="CK46" s="1">
        <v>7.49</v>
      </c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 x14ac:dyDescent="0.25">
      <c r="A47" s="1">
        <v>46</v>
      </c>
      <c r="B47" s="1">
        <v>563</v>
      </c>
      <c r="C47" s="2">
        <v>43326.611111111109</v>
      </c>
      <c r="D47" s="1" t="s">
        <v>105</v>
      </c>
      <c r="E47" s="1">
        <v>120</v>
      </c>
      <c r="F47" s="1" t="s">
        <v>106</v>
      </c>
      <c r="G47" s="1">
        <v>2</v>
      </c>
      <c r="H47" s="1" t="s">
        <v>103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 t="s">
        <v>104</v>
      </c>
      <c r="T47" s="1"/>
      <c r="U47" s="1">
        <v>37.190185999999997</v>
      </c>
      <c r="V47" s="1">
        <v>-121.86610400000001</v>
      </c>
      <c r="W47" s="1">
        <v>257.5</v>
      </c>
      <c r="X47" s="1" t="s">
        <v>107</v>
      </c>
      <c r="Y47" s="1">
        <v>2.2799999999999998</v>
      </c>
      <c r="Z47" s="1">
        <v>7.87</v>
      </c>
      <c r="AA47" s="1">
        <v>1.44</v>
      </c>
      <c r="AB47" s="1">
        <v>71.510000000000005</v>
      </c>
      <c r="AC47" s="1">
        <v>1.92</v>
      </c>
      <c r="AD47" s="1" t="s">
        <v>107</v>
      </c>
      <c r="AE47" s="1">
        <v>3.28</v>
      </c>
      <c r="AF47" s="1">
        <v>5.3</v>
      </c>
      <c r="AG47" s="1">
        <v>1.06</v>
      </c>
      <c r="AH47" s="1" t="s">
        <v>107</v>
      </c>
      <c r="AI47" s="1">
        <v>2.5299999999999998</v>
      </c>
      <c r="AJ47" s="1" t="s">
        <v>107</v>
      </c>
      <c r="AK47" s="1">
        <v>3.5</v>
      </c>
      <c r="AL47" s="1" t="s">
        <v>107</v>
      </c>
      <c r="AM47" s="1">
        <v>2.86</v>
      </c>
      <c r="AN47" s="1" t="s">
        <v>107</v>
      </c>
      <c r="AO47" s="1">
        <v>2.38</v>
      </c>
      <c r="AP47" s="1" t="s">
        <v>107</v>
      </c>
      <c r="AQ47" s="1">
        <v>2.79</v>
      </c>
      <c r="AR47" s="1" t="s">
        <v>107</v>
      </c>
      <c r="AS47" s="1">
        <v>7.01</v>
      </c>
      <c r="AT47" s="1">
        <v>32.89</v>
      </c>
      <c r="AU47" s="1">
        <v>4.96</v>
      </c>
      <c r="AV47" s="1" t="s">
        <v>107</v>
      </c>
      <c r="AW47" s="1">
        <v>34.659999999999997</v>
      </c>
      <c r="AX47" s="1" t="s">
        <v>107</v>
      </c>
      <c r="AY47" s="1">
        <v>14.2</v>
      </c>
      <c r="AZ47" s="1">
        <v>1269.68</v>
      </c>
      <c r="BA47" s="1">
        <v>25.85</v>
      </c>
      <c r="BB47" s="1" t="s">
        <v>107</v>
      </c>
      <c r="BC47" s="1">
        <v>115.62</v>
      </c>
      <c r="BD47" s="1">
        <v>45580.85</v>
      </c>
      <c r="BE47" s="1">
        <v>199.17</v>
      </c>
      <c r="BF47" s="1">
        <v>679.76</v>
      </c>
      <c r="BG47" s="1">
        <v>44.57</v>
      </c>
      <c r="BH47" s="1">
        <v>831.94</v>
      </c>
      <c r="BI47" s="1">
        <v>21.24</v>
      </c>
      <c r="BJ47" s="1">
        <v>40.72</v>
      </c>
      <c r="BK47" s="1">
        <v>13.74</v>
      </c>
      <c r="BL47" s="1">
        <v>435.2</v>
      </c>
      <c r="BM47" s="1">
        <v>42.64</v>
      </c>
      <c r="BN47" s="1" t="s">
        <v>107</v>
      </c>
      <c r="BO47" s="1">
        <v>39.56</v>
      </c>
      <c r="BP47" s="1">
        <v>13372.17</v>
      </c>
      <c r="BQ47" s="1">
        <v>186.99</v>
      </c>
      <c r="BR47" s="1">
        <v>1464.36</v>
      </c>
      <c r="BS47" s="1">
        <v>108.21</v>
      </c>
      <c r="BT47" s="1" t="s">
        <v>107</v>
      </c>
      <c r="BU47" s="1">
        <v>287.83999999999997</v>
      </c>
      <c r="BV47" s="1">
        <v>253.2</v>
      </c>
      <c r="BW47" s="1">
        <v>22.04</v>
      </c>
      <c r="BX47" s="1">
        <v>54.82</v>
      </c>
      <c r="BY47" s="1">
        <v>5.2</v>
      </c>
      <c r="BZ47" s="1">
        <v>88.81</v>
      </c>
      <c r="CA47" s="1">
        <v>16.079999999999998</v>
      </c>
      <c r="CB47" s="1">
        <v>28.88</v>
      </c>
      <c r="CC47" s="1">
        <v>7.91</v>
      </c>
      <c r="CD47" s="1">
        <v>16.7</v>
      </c>
      <c r="CE47" s="1">
        <v>5.0599999999999996</v>
      </c>
      <c r="CF47" s="1" t="s">
        <v>107</v>
      </c>
      <c r="CG47" s="1">
        <v>10.83</v>
      </c>
      <c r="CH47" s="1">
        <v>10.31</v>
      </c>
      <c r="CI47" s="1">
        <v>4.95</v>
      </c>
      <c r="CJ47" s="1" t="s">
        <v>107</v>
      </c>
      <c r="CK47" s="1">
        <v>8.1300000000000008</v>
      </c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 x14ac:dyDescent="0.25">
      <c r="A48" s="1">
        <v>47</v>
      </c>
      <c r="B48" s="1">
        <v>564</v>
      </c>
      <c r="C48" s="2">
        <v>43326.613194444442</v>
      </c>
      <c r="D48" s="1" t="s">
        <v>105</v>
      </c>
      <c r="E48" s="1">
        <v>120</v>
      </c>
      <c r="F48" s="1" t="s">
        <v>106</v>
      </c>
      <c r="G48" s="1">
        <v>2</v>
      </c>
      <c r="H48" s="1" t="s">
        <v>103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 t="s">
        <v>104</v>
      </c>
      <c r="T48" s="1"/>
      <c r="U48" s="1">
        <v>37.189979999999998</v>
      </c>
      <c r="V48" s="1">
        <v>-121.866325</v>
      </c>
      <c r="W48" s="1">
        <v>290.70001200000002</v>
      </c>
      <c r="X48" s="1" t="s">
        <v>107</v>
      </c>
      <c r="Y48" s="1">
        <v>2.3199999999999998</v>
      </c>
      <c r="Z48" s="1" t="s">
        <v>107</v>
      </c>
      <c r="AA48" s="1">
        <v>2.36</v>
      </c>
      <c r="AB48" s="1">
        <v>140.97999999999999</v>
      </c>
      <c r="AC48" s="1">
        <v>2.74</v>
      </c>
      <c r="AD48" s="1" t="s">
        <v>107</v>
      </c>
      <c r="AE48" s="1">
        <v>4.0199999999999996</v>
      </c>
      <c r="AF48" s="1">
        <v>5.73</v>
      </c>
      <c r="AG48" s="1">
        <v>1.2</v>
      </c>
      <c r="AH48" s="1" t="s">
        <v>107</v>
      </c>
      <c r="AI48" s="1">
        <v>2.79</v>
      </c>
      <c r="AJ48" s="1" t="s">
        <v>107</v>
      </c>
      <c r="AK48" s="1">
        <v>3.52</v>
      </c>
      <c r="AL48" s="1">
        <v>4.0599999999999996</v>
      </c>
      <c r="AM48" s="1">
        <v>2.38</v>
      </c>
      <c r="AN48" s="1" t="s">
        <v>107</v>
      </c>
      <c r="AO48" s="1">
        <v>2.67</v>
      </c>
      <c r="AP48" s="1">
        <v>4.78</v>
      </c>
      <c r="AQ48" s="1">
        <v>2.0699999999999998</v>
      </c>
      <c r="AR48" s="1">
        <v>82.69</v>
      </c>
      <c r="AS48" s="1">
        <v>6.64</v>
      </c>
      <c r="AT48" s="1">
        <v>32.31</v>
      </c>
      <c r="AU48" s="1">
        <v>5.42</v>
      </c>
      <c r="AV48" s="1" t="s">
        <v>107</v>
      </c>
      <c r="AW48" s="1">
        <v>41.8</v>
      </c>
      <c r="AX48" s="1" t="s">
        <v>107</v>
      </c>
      <c r="AY48" s="1">
        <v>16.02</v>
      </c>
      <c r="AZ48" s="1">
        <v>2062.4899999999998</v>
      </c>
      <c r="BA48" s="1">
        <v>32.799999999999997</v>
      </c>
      <c r="BB48" s="1" t="s">
        <v>107</v>
      </c>
      <c r="BC48" s="1">
        <v>169.82</v>
      </c>
      <c r="BD48" s="1">
        <v>93292.61</v>
      </c>
      <c r="BE48" s="1">
        <v>298.45</v>
      </c>
      <c r="BF48" s="1">
        <v>1875.7</v>
      </c>
      <c r="BG48" s="1">
        <v>68.209999999999994</v>
      </c>
      <c r="BH48" s="1">
        <v>2673.24</v>
      </c>
      <c r="BI48" s="1">
        <v>47.23</v>
      </c>
      <c r="BJ48" s="1">
        <v>58.5</v>
      </c>
      <c r="BK48" s="1">
        <v>21.58</v>
      </c>
      <c r="BL48" s="1">
        <v>288.43</v>
      </c>
      <c r="BM48" s="1">
        <v>64.040000000000006</v>
      </c>
      <c r="BN48" s="1">
        <v>108.91</v>
      </c>
      <c r="BO48" s="1">
        <v>53.85</v>
      </c>
      <c r="BP48" s="1">
        <v>32097.79</v>
      </c>
      <c r="BQ48" s="1">
        <v>379.43</v>
      </c>
      <c r="BR48" s="1">
        <v>1771.97</v>
      </c>
      <c r="BS48" s="1">
        <v>171.32</v>
      </c>
      <c r="BT48" s="1" t="s">
        <v>107</v>
      </c>
      <c r="BU48" s="1">
        <v>545.73</v>
      </c>
      <c r="BV48" s="1">
        <v>276.39999999999998</v>
      </c>
      <c r="BW48" s="1">
        <v>20.72</v>
      </c>
      <c r="BX48" s="1">
        <v>54.06</v>
      </c>
      <c r="BY48" s="1">
        <v>4.84</v>
      </c>
      <c r="BZ48" s="1">
        <v>91.67</v>
      </c>
      <c r="CA48" s="1">
        <v>15.03</v>
      </c>
      <c r="CB48" s="1">
        <v>33.85</v>
      </c>
      <c r="CC48" s="1">
        <v>7.46</v>
      </c>
      <c r="CD48" s="1">
        <v>15.94</v>
      </c>
      <c r="CE48" s="1">
        <v>4.7</v>
      </c>
      <c r="CF48" s="1">
        <v>19.23</v>
      </c>
      <c r="CG48" s="1">
        <v>6.98</v>
      </c>
      <c r="CH48" s="1" t="s">
        <v>107</v>
      </c>
      <c r="CI48" s="1">
        <v>6.67</v>
      </c>
      <c r="CJ48" s="1">
        <v>9.0299999999999994</v>
      </c>
      <c r="CK48" s="1">
        <v>5.37</v>
      </c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 x14ac:dyDescent="0.25">
      <c r="A49" s="1">
        <v>48</v>
      </c>
      <c r="B49" s="1">
        <v>565</v>
      </c>
      <c r="C49" s="2">
        <v>43326.614583333336</v>
      </c>
      <c r="D49" s="1" t="s">
        <v>105</v>
      </c>
      <c r="E49" s="1">
        <v>120</v>
      </c>
      <c r="F49" s="1" t="s">
        <v>106</v>
      </c>
      <c r="G49" s="1">
        <v>2</v>
      </c>
      <c r="H49" s="1" t="s">
        <v>103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 t="s">
        <v>104</v>
      </c>
      <c r="T49" s="1"/>
      <c r="U49" s="1">
        <v>37.190795999999999</v>
      </c>
      <c r="V49" s="1">
        <v>-121.86584499999999</v>
      </c>
      <c r="W49" s="1">
        <v>271.79998799999998</v>
      </c>
      <c r="X49" s="1" t="s">
        <v>107</v>
      </c>
      <c r="Y49" s="1">
        <v>2.38</v>
      </c>
      <c r="Z49" s="1" t="s">
        <v>107</v>
      </c>
      <c r="AA49" s="1">
        <v>2.21</v>
      </c>
      <c r="AB49" s="1">
        <v>93.17</v>
      </c>
      <c r="AC49" s="1">
        <v>2.3199999999999998</v>
      </c>
      <c r="AD49" s="1" t="s">
        <v>107</v>
      </c>
      <c r="AE49" s="1">
        <v>3.59</v>
      </c>
      <c r="AF49" s="1">
        <v>5.69</v>
      </c>
      <c r="AG49" s="1">
        <v>1.1599999999999999</v>
      </c>
      <c r="AH49" s="1" t="s">
        <v>107</v>
      </c>
      <c r="AI49" s="1">
        <v>2.82</v>
      </c>
      <c r="AJ49" s="1" t="s">
        <v>107</v>
      </c>
      <c r="AK49" s="1">
        <v>3.61</v>
      </c>
      <c r="AL49" s="1" t="s">
        <v>107</v>
      </c>
      <c r="AM49" s="1">
        <v>3.17</v>
      </c>
      <c r="AN49" s="1" t="s">
        <v>107</v>
      </c>
      <c r="AO49" s="1">
        <v>2.57</v>
      </c>
      <c r="AP49" s="1" t="s">
        <v>107</v>
      </c>
      <c r="AQ49" s="1">
        <v>2.99</v>
      </c>
      <c r="AR49" s="1">
        <v>24.52</v>
      </c>
      <c r="AS49" s="1">
        <v>5.62</v>
      </c>
      <c r="AT49" s="1">
        <v>45.74</v>
      </c>
      <c r="AU49" s="1">
        <v>5.78</v>
      </c>
      <c r="AV49" s="1" t="s">
        <v>107</v>
      </c>
      <c r="AW49" s="1">
        <v>41.25</v>
      </c>
      <c r="AX49" s="1" t="s">
        <v>107</v>
      </c>
      <c r="AY49" s="1">
        <v>16.260000000000002</v>
      </c>
      <c r="AZ49" s="1">
        <v>1882.98</v>
      </c>
      <c r="BA49" s="1">
        <v>32.54</v>
      </c>
      <c r="BB49" s="1" t="s">
        <v>107</v>
      </c>
      <c r="BC49" s="1">
        <v>173.87</v>
      </c>
      <c r="BD49" s="1">
        <v>91808.59</v>
      </c>
      <c r="BE49" s="1">
        <v>303.31</v>
      </c>
      <c r="BF49" s="1">
        <v>1492.7</v>
      </c>
      <c r="BG49" s="1">
        <v>64.84</v>
      </c>
      <c r="BH49" s="1">
        <v>2128.6999999999998</v>
      </c>
      <c r="BI49" s="1">
        <v>40.57</v>
      </c>
      <c r="BJ49" s="1">
        <v>52.97</v>
      </c>
      <c r="BK49" s="1">
        <v>19.43</v>
      </c>
      <c r="BL49" s="1">
        <v>200.01</v>
      </c>
      <c r="BM49" s="1">
        <v>56.56</v>
      </c>
      <c r="BN49" s="1">
        <v>111.03</v>
      </c>
      <c r="BO49" s="1">
        <v>44.61</v>
      </c>
      <c r="BP49" s="1">
        <v>23403.33</v>
      </c>
      <c r="BQ49" s="1">
        <v>310.12</v>
      </c>
      <c r="BR49" s="1">
        <v>1577.91</v>
      </c>
      <c r="BS49" s="1">
        <v>151.57</v>
      </c>
      <c r="BT49" s="1" t="s">
        <v>107</v>
      </c>
      <c r="BU49" s="1">
        <v>463.21</v>
      </c>
      <c r="BV49" s="1">
        <v>286.39999999999998</v>
      </c>
      <c r="BW49" s="1">
        <v>21.93</v>
      </c>
      <c r="BX49" s="1">
        <v>62.4</v>
      </c>
      <c r="BY49" s="1">
        <v>5.16</v>
      </c>
      <c r="BZ49" s="1">
        <v>90.71</v>
      </c>
      <c r="CA49" s="1">
        <v>15.85</v>
      </c>
      <c r="CB49" s="1">
        <v>38.42</v>
      </c>
      <c r="CC49" s="1">
        <v>7.92</v>
      </c>
      <c r="CD49" s="1">
        <v>18.57</v>
      </c>
      <c r="CE49" s="1">
        <v>5</v>
      </c>
      <c r="CF49" s="1">
        <v>11.35</v>
      </c>
      <c r="CG49" s="1">
        <v>7.23</v>
      </c>
      <c r="CH49" s="1" t="s">
        <v>107</v>
      </c>
      <c r="CI49" s="1">
        <v>7.08</v>
      </c>
      <c r="CJ49" s="1" t="s">
        <v>107</v>
      </c>
      <c r="CK49" s="1">
        <v>8.25</v>
      </c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 s="5" customFormat="1" x14ac:dyDescent="0.25">
      <c r="A50" s="3">
        <v>49</v>
      </c>
      <c r="B50" s="3">
        <v>566</v>
      </c>
      <c r="C50" s="4">
        <v>43326.615972222222</v>
      </c>
      <c r="D50" s="3" t="s">
        <v>108</v>
      </c>
      <c r="E50" s="3">
        <v>9.43</v>
      </c>
      <c r="F50" s="3" t="s">
        <v>106</v>
      </c>
      <c r="G50" s="3">
        <v>2</v>
      </c>
      <c r="H50" s="3" t="s">
        <v>103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 t="s">
        <v>104</v>
      </c>
      <c r="T50" s="3" t="s">
        <v>109</v>
      </c>
      <c r="U50" s="3">
        <v>37.189399999999999</v>
      </c>
      <c r="V50" s="3">
        <v>-121.866615</v>
      </c>
      <c r="W50" s="3">
        <v>295</v>
      </c>
      <c r="X50" s="3" t="s">
        <v>107</v>
      </c>
      <c r="Y50" s="3">
        <v>6.99</v>
      </c>
      <c r="Z50" s="3">
        <v>23.75</v>
      </c>
      <c r="AA50" s="3">
        <v>4.08</v>
      </c>
      <c r="AB50" s="3">
        <v>85.01</v>
      </c>
      <c r="AC50" s="3">
        <v>6.16</v>
      </c>
      <c r="AD50" s="3" t="s">
        <v>107</v>
      </c>
      <c r="AE50" s="3">
        <v>11.1</v>
      </c>
      <c r="AF50" s="3">
        <v>7.63</v>
      </c>
      <c r="AG50" s="3">
        <v>2.2000000000000002</v>
      </c>
      <c r="AH50" s="3" t="s">
        <v>107</v>
      </c>
      <c r="AI50" s="3">
        <v>7.6</v>
      </c>
      <c r="AJ50" s="3" t="s">
        <v>107</v>
      </c>
      <c r="AK50" s="3">
        <v>10.97</v>
      </c>
      <c r="AL50" s="3" t="s">
        <v>107</v>
      </c>
      <c r="AM50" s="3">
        <v>8.09</v>
      </c>
      <c r="AN50" s="3" t="s">
        <v>107</v>
      </c>
      <c r="AO50" s="3">
        <v>7.34</v>
      </c>
      <c r="AP50" s="3" t="s">
        <v>107</v>
      </c>
      <c r="AQ50" s="3">
        <v>8.92</v>
      </c>
      <c r="AR50" s="3" t="s">
        <v>107</v>
      </c>
      <c r="AS50" s="3">
        <v>21.73</v>
      </c>
      <c r="AT50" s="3">
        <v>36.28</v>
      </c>
      <c r="AU50" s="3">
        <v>15.4</v>
      </c>
      <c r="AV50" s="3" t="s">
        <v>107</v>
      </c>
      <c r="AW50" s="3">
        <v>108.99</v>
      </c>
      <c r="AX50" s="3" t="s">
        <v>107</v>
      </c>
      <c r="AY50" s="3">
        <v>43.2</v>
      </c>
      <c r="AZ50" s="3">
        <v>1327.81</v>
      </c>
      <c r="BA50" s="3">
        <v>78.36</v>
      </c>
      <c r="BB50" s="3" t="s">
        <v>107</v>
      </c>
      <c r="BC50" s="3">
        <v>331.9</v>
      </c>
      <c r="BD50" s="3">
        <v>51125.96</v>
      </c>
      <c r="BE50" s="3">
        <v>802.13</v>
      </c>
      <c r="BF50" s="3">
        <v>1041.3499999999999</v>
      </c>
      <c r="BG50" s="3">
        <v>144.6</v>
      </c>
      <c r="BH50" s="3">
        <v>588.22</v>
      </c>
      <c r="BI50" s="3">
        <v>238.51</v>
      </c>
      <c r="BJ50" s="3" t="s">
        <v>107</v>
      </c>
      <c r="BK50" s="3">
        <v>1080.25</v>
      </c>
      <c r="BL50" s="3" t="s">
        <v>107</v>
      </c>
      <c r="BM50" s="3">
        <v>1649.83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 t="s">
        <v>107</v>
      </c>
      <c r="CC50" s="3">
        <v>32.97</v>
      </c>
      <c r="CD50" s="3" t="s">
        <v>107</v>
      </c>
      <c r="CE50" s="3">
        <v>36.36</v>
      </c>
      <c r="CF50" s="3" t="s">
        <v>107</v>
      </c>
      <c r="CG50" s="3">
        <v>27.52</v>
      </c>
      <c r="CH50" s="3" t="s">
        <v>107</v>
      </c>
      <c r="CI50" s="3">
        <v>17.100000000000001</v>
      </c>
      <c r="CJ50" s="3" t="s">
        <v>107</v>
      </c>
      <c r="CK50" s="3">
        <v>17.87</v>
      </c>
      <c r="CL50" s="3">
        <v>945275.38</v>
      </c>
      <c r="CM50" s="3">
        <v>635.46</v>
      </c>
      <c r="CN50" s="3" t="s">
        <v>107</v>
      </c>
      <c r="CO50" s="3">
        <v>7.03</v>
      </c>
      <c r="CP50" s="3" t="s">
        <v>107</v>
      </c>
      <c r="CQ50" s="3">
        <v>10.88</v>
      </c>
      <c r="CR50" s="3" t="s">
        <v>107</v>
      </c>
      <c r="CS50" s="3">
        <v>1.5</v>
      </c>
      <c r="CT50" s="3" t="s">
        <v>107</v>
      </c>
      <c r="CU50" s="3">
        <v>1.5</v>
      </c>
      <c r="CV50" s="3" t="s">
        <v>107</v>
      </c>
      <c r="CW50" s="3">
        <v>1.5</v>
      </c>
    </row>
    <row r="51" spans="1:101" x14ac:dyDescent="0.25">
      <c r="A51" s="1">
        <v>50</v>
      </c>
      <c r="B51" s="1">
        <v>567</v>
      </c>
      <c r="C51" s="2">
        <v>43326.617361111108</v>
      </c>
      <c r="D51" s="1" t="s">
        <v>105</v>
      </c>
      <c r="E51" s="1">
        <v>120</v>
      </c>
      <c r="F51" s="1" t="s">
        <v>106</v>
      </c>
      <c r="G51" s="1">
        <v>2</v>
      </c>
      <c r="H51" s="1" t="s">
        <v>103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 t="s">
        <v>104</v>
      </c>
      <c r="T51" s="1"/>
      <c r="U51" s="1">
        <v>37.189377</v>
      </c>
      <c r="V51" s="1">
        <v>-121.86663799999999</v>
      </c>
      <c r="W51" s="1">
        <v>296</v>
      </c>
      <c r="X51" s="1" t="s">
        <v>107</v>
      </c>
      <c r="Y51" s="1">
        <v>2.14</v>
      </c>
      <c r="Z51" s="1">
        <v>29.12</v>
      </c>
      <c r="AA51" s="1">
        <v>1.57</v>
      </c>
      <c r="AB51" s="1">
        <v>46.02</v>
      </c>
      <c r="AC51" s="1">
        <v>1.52</v>
      </c>
      <c r="AD51" s="1" t="s">
        <v>107</v>
      </c>
      <c r="AE51" s="1">
        <v>3.22</v>
      </c>
      <c r="AF51" s="1">
        <v>12.73</v>
      </c>
      <c r="AG51" s="1">
        <v>1.18</v>
      </c>
      <c r="AH51" s="1" t="s">
        <v>107</v>
      </c>
      <c r="AI51" s="1">
        <v>2.35</v>
      </c>
      <c r="AJ51" s="1" t="s">
        <v>107</v>
      </c>
      <c r="AK51" s="1">
        <v>3.27</v>
      </c>
      <c r="AL51" s="1" t="s">
        <v>107</v>
      </c>
      <c r="AM51" s="1">
        <v>2.61</v>
      </c>
      <c r="AN51" s="1" t="s">
        <v>107</v>
      </c>
      <c r="AO51" s="1">
        <v>2.25</v>
      </c>
      <c r="AP51" s="1" t="s">
        <v>107</v>
      </c>
      <c r="AQ51" s="1">
        <v>2.7</v>
      </c>
      <c r="AR51" s="1" t="s">
        <v>107</v>
      </c>
      <c r="AS51" s="1">
        <v>6.53</v>
      </c>
      <c r="AT51" s="1">
        <v>31.33</v>
      </c>
      <c r="AU51" s="1">
        <v>4.62</v>
      </c>
      <c r="AV51" s="1" t="s">
        <v>107</v>
      </c>
      <c r="AW51" s="1">
        <v>32.700000000000003</v>
      </c>
      <c r="AX51" s="1" t="s">
        <v>107</v>
      </c>
      <c r="AY51" s="1">
        <v>13.18</v>
      </c>
      <c r="AZ51" s="1">
        <v>1327.95</v>
      </c>
      <c r="BA51" s="1">
        <v>24.66</v>
      </c>
      <c r="BB51" s="1" t="s">
        <v>107</v>
      </c>
      <c r="BC51" s="1">
        <v>105</v>
      </c>
      <c r="BD51" s="1">
        <v>41756.050000000003</v>
      </c>
      <c r="BE51" s="1">
        <v>180.94</v>
      </c>
      <c r="BF51" s="1">
        <v>637.58000000000004</v>
      </c>
      <c r="BG51" s="1">
        <v>40.159999999999997</v>
      </c>
      <c r="BH51" s="1">
        <v>665.05</v>
      </c>
      <c r="BI51" s="1">
        <v>21.97</v>
      </c>
      <c r="BJ51" s="1">
        <v>59.8</v>
      </c>
      <c r="BK51" s="1">
        <v>18.43</v>
      </c>
      <c r="BL51" s="1">
        <v>960.06</v>
      </c>
      <c r="BM51" s="1">
        <v>60.29</v>
      </c>
      <c r="BN51" s="1" t="s">
        <v>107</v>
      </c>
      <c r="BO51" s="1">
        <v>37.06</v>
      </c>
      <c r="BP51" s="1">
        <v>9375.75</v>
      </c>
      <c r="BQ51" s="1">
        <v>174.61</v>
      </c>
      <c r="BR51" s="1">
        <v>2838.91</v>
      </c>
      <c r="BS51" s="1">
        <v>149.34</v>
      </c>
      <c r="BT51" s="1" t="s">
        <v>107</v>
      </c>
      <c r="BU51" s="1">
        <v>347.52</v>
      </c>
      <c r="BV51" s="1">
        <v>167.96</v>
      </c>
      <c r="BW51" s="1">
        <v>19.05</v>
      </c>
      <c r="BX51" s="1">
        <v>25.99</v>
      </c>
      <c r="BY51" s="1">
        <v>4.4800000000000004</v>
      </c>
      <c r="BZ51" s="1">
        <v>39.39</v>
      </c>
      <c r="CA51" s="1">
        <v>13.83</v>
      </c>
      <c r="CB51" s="1">
        <v>11</v>
      </c>
      <c r="CC51" s="1">
        <v>6.84</v>
      </c>
      <c r="CD51" s="1" t="s">
        <v>107</v>
      </c>
      <c r="CE51" s="1">
        <v>6.46</v>
      </c>
      <c r="CF51" s="1" t="s">
        <v>107</v>
      </c>
      <c r="CG51" s="1">
        <v>9.6199999999999992</v>
      </c>
      <c r="CH51" s="1" t="s">
        <v>107</v>
      </c>
      <c r="CI51" s="1">
        <v>6.22</v>
      </c>
      <c r="CJ51" s="1" t="s">
        <v>107</v>
      </c>
      <c r="CK51" s="1">
        <v>7.32</v>
      </c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 s="5" customFormat="1" x14ac:dyDescent="0.25">
      <c r="A52" s="3">
        <v>51</v>
      </c>
      <c r="B52" s="3">
        <v>568</v>
      </c>
      <c r="C52" s="4">
        <v>43326.62777777778</v>
      </c>
      <c r="D52" s="3" t="s">
        <v>105</v>
      </c>
      <c r="E52" s="3">
        <v>63.64</v>
      </c>
      <c r="F52" s="3" t="s">
        <v>106</v>
      </c>
      <c r="G52" s="3">
        <v>2</v>
      </c>
      <c r="H52" s="3" t="s">
        <v>103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 t="s">
        <v>104</v>
      </c>
      <c r="T52" s="3"/>
      <c r="U52" s="3">
        <v>37.187564999999999</v>
      </c>
      <c r="V52" s="3">
        <v>-121.86623400000001</v>
      </c>
      <c r="W52" s="3">
        <v>295</v>
      </c>
      <c r="X52" s="3" t="s">
        <v>107</v>
      </c>
      <c r="Y52" s="3">
        <v>2.76</v>
      </c>
      <c r="Z52" s="3">
        <v>63.64</v>
      </c>
      <c r="AA52" s="3">
        <v>2.42</v>
      </c>
      <c r="AB52" s="3">
        <v>47.16</v>
      </c>
      <c r="AC52" s="3">
        <v>1.95</v>
      </c>
      <c r="AD52" s="3" t="s">
        <v>107</v>
      </c>
      <c r="AE52" s="3">
        <v>4.75</v>
      </c>
      <c r="AF52" s="3">
        <v>20.29</v>
      </c>
      <c r="AG52" s="3">
        <v>1.74</v>
      </c>
      <c r="AH52" s="3" t="s">
        <v>107</v>
      </c>
      <c r="AI52" s="3">
        <v>3.51</v>
      </c>
      <c r="AJ52" s="3">
        <v>7.7</v>
      </c>
      <c r="AK52" s="3">
        <v>3.16</v>
      </c>
      <c r="AL52" s="3" t="s">
        <v>107</v>
      </c>
      <c r="AM52" s="3">
        <v>3.94</v>
      </c>
      <c r="AN52" s="3" t="s">
        <v>107</v>
      </c>
      <c r="AO52" s="3">
        <v>3.08</v>
      </c>
      <c r="AP52" s="3">
        <v>18.420000000000002</v>
      </c>
      <c r="AQ52" s="3">
        <v>3.06</v>
      </c>
      <c r="AR52" s="3">
        <v>82.47</v>
      </c>
      <c r="AS52" s="3">
        <v>7.6</v>
      </c>
      <c r="AT52" s="3">
        <v>77.680000000000007</v>
      </c>
      <c r="AU52" s="3">
        <v>7.42</v>
      </c>
      <c r="AV52" s="3" t="s">
        <v>107</v>
      </c>
      <c r="AW52" s="3">
        <v>49.28</v>
      </c>
      <c r="AX52" s="3" t="s">
        <v>107</v>
      </c>
      <c r="AY52" s="3">
        <v>19.309999999999999</v>
      </c>
      <c r="AZ52" s="3">
        <v>2320.3200000000002</v>
      </c>
      <c r="BA52" s="3">
        <v>39.229999999999997</v>
      </c>
      <c r="BB52" s="3" t="s">
        <v>107</v>
      </c>
      <c r="BC52" s="3">
        <v>225.27</v>
      </c>
      <c r="BD52" s="3">
        <v>130046.8</v>
      </c>
      <c r="BE52" s="3">
        <v>394.62</v>
      </c>
      <c r="BF52" s="3">
        <v>2007.96</v>
      </c>
      <c r="BG52" s="3">
        <v>80.91</v>
      </c>
      <c r="BH52" s="3">
        <v>44.18</v>
      </c>
      <c r="BI52" s="3">
        <v>10.48</v>
      </c>
      <c r="BJ52" s="3" t="s">
        <v>107</v>
      </c>
      <c r="BK52" s="3">
        <v>17.55</v>
      </c>
      <c r="BL52" s="3" t="s">
        <v>107</v>
      </c>
      <c r="BM52" s="3">
        <v>54.6</v>
      </c>
      <c r="BN52" s="3" t="s">
        <v>107</v>
      </c>
      <c r="BO52" s="3">
        <v>4.53</v>
      </c>
      <c r="BP52" s="3" t="s">
        <v>107</v>
      </c>
      <c r="BQ52" s="3">
        <v>38.369999999999997</v>
      </c>
      <c r="BR52" s="3">
        <v>767.62</v>
      </c>
      <c r="BS52" s="3">
        <v>133.59</v>
      </c>
      <c r="BT52" s="3" t="s">
        <v>107</v>
      </c>
      <c r="BU52" s="3">
        <v>189.71</v>
      </c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x14ac:dyDescent="0.25">
      <c r="A53" s="1">
        <v>52</v>
      </c>
      <c r="B53" s="1">
        <v>569</v>
      </c>
      <c r="C53" s="2">
        <v>43326.629166666666</v>
      </c>
      <c r="D53" s="1" t="s">
        <v>105</v>
      </c>
      <c r="E53" s="1">
        <v>120</v>
      </c>
      <c r="F53" s="1" t="s">
        <v>106</v>
      </c>
      <c r="G53" s="1">
        <v>2</v>
      </c>
      <c r="H53" s="1" t="s">
        <v>103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 t="s">
        <v>104</v>
      </c>
      <c r="T53" s="1"/>
      <c r="U53" s="1">
        <v>37.187550000000002</v>
      </c>
      <c r="V53" s="1">
        <v>-121.866257</v>
      </c>
      <c r="W53" s="1">
        <v>294.10000600000001</v>
      </c>
      <c r="X53" s="1" t="s">
        <v>107</v>
      </c>
      <c r="Y53" s="1">
        <v>2.83</v>
      </c>
      <c r="Z53" s="1">
        <v>27.02</v>
      </c>
      <c r="AA53" s="1">
        <v>2.0299999999999998</v>
      </c>
      <c r="AB53" s="1">
        <v>25.16</v>
      </c>
      <c r="AC53" s="1">
        <v>1.68</v>
      </c>
      <c r="AD53" s="1" t="s">
        <v>107</v>
      </c>
      <c r="AE53" s="1">
        <v>4.97</v>
      </c>
      <c r="AF53" s="1">
        <v>12.63</v>
      </c>
      <c r="AG53" s="1">
        <v>1.66</v>
      </c>
      <c r="AH53" s="1" t="s">
        <v>107</v>
      </c>
      <c r="AI53" s="1">
        <v>3.92</v>
      </c>
      <c r="AJ53" s="1" t="s">
        <v>107</v>
      </c>
      <c r="AK53" s="1">
        <v>4.8600000000000003</v>
      </c>
      <c r="AL53" s="1">
        <v>4.96</v>
      </c>
      <c r="AM53" s="1">
        <v>3.05</v>
      </c>
      <c r="AN53" s="1" t="s">
        <v>107</v>
      </c>
      <c r="AO53" s="1">
        <v>3.61</v>
      </c>
      <c r="AP53" s="1">
        <v>22.62</v>
      </c>
      <c r="AQ53" s="1">
        <v>3.31</v>
      </c>
      <c r="AR53" s="1">
        <v>96.49</v>
      </c>
      <c r="AS53" s="1">
        <v>8.64</v>
      </c>
      <c r="AT53" s="1">
        <v>83.06</v>
      </c>
      <c r="AU53" s="1">
        <v>8.17</v>
      </c>
      <c r="AV53" s="1" t="s">
        <v>107</v>
      </c>
      <c r="AW53" s="1">
        <v>55.85</v>
      </c>
      <c r="AX53" s="1" t="s">
        <v>107</v>
      </c>
      <c r="AY53" s="1">
        <v>21.81</v>
      </c>
      <c r="AZ53" s="1">
        <v>2660.55</v>
      </c>
      <c r="BA53" s="1">
        <v>44.24</v>
      </c>
      <c r="BB53" s="1" t="s">
        <v>107</v>
      </c>
      <c r="BC53" s="1">
        <v>265.12</v>
      </c>
      <c r="BD53" s="1">
        <v>162074.76999999999</v>
      </c>
      <c r="BE53" s="1">
        <v>466.22</v>
      </c>
      <c r="BF53" s="1">
        <v>4532.63</v>
      </c>
      <c r="BG53" s="1">
        <v>112.68</v>
      </c>
      <c r="BH53" s="1">
        <v>1431.3</v>
      </c>
      <c r="BI53" s="1">
        <v>34.29</v>
      </c>
      <c r="BJ53" s="1">
        <v>107.01</v>
      </c>
      <c r="BK53" s="1">
        <v>26.76</v>
      </c>
      <c r="BL53" s="1">
        <v>1620.93</v>
      </c>
      <c r="BM53" s="1">
        <v>88.88</v>
      </c>
      <c r="BN53" s="1" t="s">
        <v>107</v>
      </c>
      <c r="BO53" s="1">
        <v>22.13</v>
      </c>
      <c r="BP53" s="1">
        <v>1107.8699999999999</v>
      </c>
      <c r="BQ53" s="1">
        <v>86.9</v>
      </c>
      <c r="BR53" s="1">
        <v>2861.89</v>
      </c>
      <c r="BS53" s="1">
        <v>167.15</v>
      </c>
      <c r="BT53" s="1" t="s">
        <v>107</v>
      </c>
      <c r="BU53" s="1">
        <v>441.13</v>
      </c>
      <c r="BV53" s="1">
        <v>1038.9000000000001</v>
      </c>
      <c r="BW53" s="1">
        <v>33.06</v>
      </c>
      <c r="BX53" s="1">
        <v>126.62</v>
      </c>
      <c r="BY53" s="1">
        <v>6.81</v>
      </c>
      <c r="BZ53" s="1">
        <v>175.85</v>
      </c>
      <c r="CA53" s="1">
        <v>20.7</v>
      </c>
      <c r="CB53" s="1">
        <v>104.57</v>
      </c>
      <c r="CC53" s="1">
        <v>10.74</v>
      </c>
      <c r="CD53" s="1">
        <v>33.33</v>
      </c>
      <c r="CE53" s="1">
        <v>6.47</v>
      </c>
      <c r="CF53" s="1">
        <v>26.73</v>
      </c>
      <c r="CG53" s="1">
        <v>9.32</v>
      </c>
      <c r="CH53" s="1" t="s">
        <v>107</v>
      </c>
      <c r="CI53" s="1">
        <v>9.09</v>
      </c>
      <c r="CJ53" s="1" t="s">
        <v>107</v>
      </c>
      <c r="CK53" s="1">
        <v>10.74</v>
      </c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x14ac:dyDescent="0.25">
      <c r="A54" s="1">
        <v>53</v>
      </c>
      <c r="B54" s="1">
        <v>570</v>
      </c>
      <c r="C54" s="2">
        <v>43326.630555555559</v>
      </c>
      <c r="D54" s="1" t="s">
        <v>105</v>
      </c>
      <c r="E54" s="1">
        <v>120</v>
      </c>
      <c r="F54" s="1" t="s">
        <v>106</v>
      </c>
      <c r="G54" s="1">
        <v>2</v>
      </c>
      <c r="H54" s="1" t="s">
        <v>103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 t="s">
        <v>104</v>
      </c>
      <c r="T54" s="1"/>
      <c r="U54" s="1">
        <v>37.187538000000004</v>
      </c>
      <c r="V54" s="1">
        <v>-121.866257</v>
      </c>
      <c r="W54" s="1">
        <v>294.79998799999998</v>
      </c>
      <c r="X54" s="1" t="s">
        <v>107</v>
      </c>
      <c r="Y54" s="1">
        <v>2.61</v>
      </c>
      <c r="Z54" s="1">
        <v>28.57</v>
      </c>
      <c r="AA54" s="1">
        <v>1.9</v>
      </c>
      <c r="AB54" s="1">
        <v>24.68</v>
      </c>
      <c r="AC54" s="1">
        <v>1.54</v>
      </c>
      <c r="AD54" s="1" t="s">
        <v>107</v>
      </c>
      <c r="AE54" s="1">
        <v>4.47</v>
      </c>
      <c r="AF54" s="1">
        <v>13.06</v>
      </c>
      <c r="AG54" s="1">
        <v>1.53</v>
      </c>
      <c r="AH54" s="1" t="s">
        <v>107</v>
      </c>
      <c r="AI54" s="1">
        <v>3.45</v>
      </c>
      <c r="AJ54" s="1" t="s">
        <v>107</v>
      </c>
      <c r="AK54" s="1">
        <v>4.3600000000000003</v>
      </c>
      <c r="AL54" s="1" t="s">
        <v>107</v>
      </c>
      <c r="AM54" s="1">
        <v>3.68</v>
      </c>
      <c r="AN54" s="1" t="s">
        <v>107</v>
      </c>
      <c r="AO54" s="1">
        <v>2.91</v>
      </c>
      <c r="AP54" s="1">
        <v>18.600000000000001</v>
      </c>
      <c r="AQ54" s="1">
        <v>2.92</v>
      </c>
      <c r="AR54" s="1">
        <v>61.68</v>
      </c>
      <c r="AS54" s="1">
        <v>7.04</v>
      </c>
      <c r="AT54" s="1">
        <v>66.59</v>
      </c>
      <c r="AU54" s="1">
        <v>6.98</v>
      </c>
      <c r="AV54" s="1" t="s">
        <v>107</v>
      </c>
      <c r="AW54" s="1">
        <v>47.94</v>
      </c>
      <c r="AX54" s="1">
        <v>19.670000000000002</v>
      </c>
      <c r="AY54" s="1">
        <v>12.77</v>
      </c>
      <c r="AZ54" s="1">
        <v>2317.38</v>
      </c>
      <c r="BA54" s="1">
        <v>38.520000000000003</v>
      </c>
      <c r="BB54" s="1" t="s">
        <v>107</v>
      </c>
      <c r="BC54" s="1">
        <v>223.89</v>
      </c>
      <c r="BD54" s="1">
        <v>133999.81</v>
      </c>
      <c r="BE54" s="1">
        <v>396.47</v>
      </c>
      <c r="BF54" s="1">
        <v>1531.09</v>
      </c>
      <c r="BG54" s="1">
        <v>75.36</v>
      </c>
      <c r="BH54" s="1">
        <v>2197.06</v>
      </c>
      <c r="BI54" s="1">
        <v>42.58</v>
      </c>
      <c r="BJ54" s="1">
        <v>121.81</v>
      </c>
      <c r="BK54" s="1">
        <v>27.49</v>
      </c>
      <c r="BL54" s="1">
        <v>1775.43</v>
      </c>
      <c r="BM54" s="1">
        <v>90.65</v>
      </c>
      <c r="BN54" s="1" t="s">
        <v>107</v>
      </c>
      <c r="BO54" s="1">
        <v>24.93</v>
      </c>
      <c r="BP54" s="1">
        <v>1567.77</v>
      </c>
      <c r="BQ54" s="1">
        <v>101.27</v>
      </c>
      <c r="BR54" s="1">
        <v>3431.72</v>
      </c>
      <c r="BS54" s="1">
        <v>186.82</v>
      </c>
      <c r="BT54" s="1" t="s">
        <v>107</v>
      </c>
      <c r="BU54" s="1">
        <v>454.64</v>
      </c>
      <c r="BV54" s="1">
        <v>499.51</v>
      </c>
      <c r="BW54" s="1">
        <v>25.5</v>
      </c>
      <c r="BX54" s="1">
        <v>77.7</v>
      </c>
      <c r="BY54" s="1">
        <v>5.72</v>
      </c>
      <c r="BZ54" s="1">
        <v>137.65</v>
      </c>
      <c r="CA54" s="1">
        <v>17.79</v>
      </c>
      <c r="CB54" s="1">
        <v>72.459999999999994</v>
      </c>
      <c r="CC54" s="1">
        <v>9.07</v>
      </c>
      <c r="CD54" s="1">
        <v>31.37</v>
      </c>
      <c r="CE54" s="1">
        <v>5.66</v>
      </c>
      <c r="CF54" s="1">
        <v>25.96</v>
      </c>
      <c r="CG54" s="1">
        <v>8.16</v>
      </c>
      <c r="CH54" s="1">
        <v>9.58</v>
      </c>
      <c r="CI54" s="1">
        <v>5.32</v>
      </c>
      <c r="CJ54" s="1" t="s">
        <v>107</v>
      </c>
      <c r="CK54" s="1">
        <v>9.27</v>
      </c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" customFormat="1" x14ac:dyDescent="0.25">
      <c r="A55" s="3">
        <v>54</v>
      </c>
      <c r="B55" s="3">
        <v>571</v>
      </c>
      <c r="C55" s="4">
        <v>43326.631249999999</v>
      </c>
      <c r="D55" s="3" t="s">
        <v>105</v>
      </c>
      <c r="E55" s="3">
        <v>40.380000000000003</v>
      </c>
      <c r="F55" s="3" t="s">
        <v>106</v>
      </c>
      <c r="G55" s="3">
        <v>2</v>
      </c>
      <c r="H55" s="3" t="s">
        <v>103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 t="s">
        <v>104</v>
      </c>
      <c r="T55" s="3"/>
      <c r="U55" s="3">
        <v>37.187553000000001</v>
      </c>
      <c r="V55" s="3">
        <v>-121.86628</v>
      </c>
      <c r="W55" s="3">
        <v>294.5</v>
      </c>
      <c r="X55" s="3" t="s">
        <v>107</v>
      </c>
      <c r="Y55" s="3">
        <v>14.47</v>
      </c>
      <c r="Z55" s="3" t="s">
        <v>107</v>
      </c>
      <c r="AA55" s="3">
        <v>11.71</v>
      </c>
      <c r="AB55" s="3">
        <v>17.61</v>
      </c>
      <c r="AC55" s="3">
        <v>6.61</v>
      </c>
      <c r="AD55" s="3" t="s">
        <v>107</v>
      </c>
      <c r="AE55" s="3">
        <v>23.35</v>
      </c>
      <c r="AF55" s="3" t="s">
        <v>107</v>
      </c>
      <c r="AG55" s="3">
        <v>10.29</v>
      </c>
      <c r="AH55" s="3">
        <v>25.79</v>
      </c>
      <c r="AI55" s="3">
        <v>14.62</v>
      </c>
      <c r="AJ55" s="3" t="s">
        <v>107</v>
      </c>
      <c r="AK55" s="3">
        <v>25.4</v>
      </c>
      <c r="AL55" s="3" t="s">
        <v>107</v>
      </c>
      <c r="AM55" s="3">
        <v>28.82</v>
      </c>
      <c r="AN55" s="3" t="s">
        <v>107</v>
      </c>
      <c r="AO55" s="3">
        <v>28.69</v>
      </c>
      <c r="AP55" s="3" t="s">
        <v>107</v>
      </c>
      <c r="AQ55" s="3">
        <v>22.97</v>
      </c>
      <c r="AR55" s="3" t="s">
        <v>107</v>
      </c>
      <c r="AS55" s="3">
        <v>95.68</v>
      </c>
      <c r="AT55" s="3">
        <v>123.3</v>
      </c>
      <c r="AU55" s="3">
        <v>56.28</v>
      </c>
      <c r="AV55" s="3" t="s">
        <v>107</v>
      </c>
      <c r="AW55" s="3">
        <v>457.2</v>
      </c>
      <c r="AX55" s="3" t="s">
        <v>107</v>
      </c>
      <c r="AY55" s="3">
        <v>205.75</v>
      </c>
      <c r="AZ55" s="3">
        <v>2411.59</v>
      </c>
      <c r="BA55" s="3">
        <v>241.01</v>
      </c>
      <c r="BB55" s="3" t="s">
        <v>107</v>
      </c>
      <c r="BC55" s="3">
        <v>805.56</v>
      </c>
      <c r="BD55" s="3">
        <v>98969.59</v>
      </c>
      <c r="BE55" s="3">
        <v>1425.72</v>
      </c>
      <c r="BF55" s="3">
        <v>2162.9899999999998</v>
      </c>
      <c r="BG55" s="3">
        <v>345.29</v>
      </c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x14ac:dyDescent="0.25">
      <c r="A56" s="1">
        <v>55</v>
      </c>
      <c r="B56" s="1">
        <v>572</v>
      </c>
      <c r="C56" s="2">
        <v>43326.633333333331</v>
      </c>
      <c r="D56" s="1" t="s">
        <v>105</v>
      </c>
      <c r="E56" s="1">
        <v>120</v>
      </c>
      <c r="F56" s="1" t="s">
        <v>106</v>
      </c>
      <c r="G56" s="1">
        <v>2</v>
      </c>
      <c r="H56" s="1" t="s">
        <v>103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 t="s">
        <v>104</v>
      </c>
      <c r="T56" s="1"/>
      <c r="U56" s="1">
        <v>37.187488999999999</v>
      </c>
      <c r="V56" s="1">
        <v>-121.86629499999999</v>
      </c>
      <c r="W56" s="1">
        <v>295.29998799999998</v>
      </c>
      <c r="X56" s="1" t="s">
        <v>107</v>
      </c>
      <c r="Y56" s="1">
        <v>2.75</v>
      </c>
      <c r="Z56" s="1">
        <v>9.16</v>
      </c>
      <c r="AA56" s="1">
        <v>1.59</v>
      </c>
      <c r="AB56" s="1">
        <v>16.97</v>
      </c>
      <c r="AC56" s="1">
        <v>1.39</v>
      </c>
      <c r="AD56" s="1" t="s">
        <v>107</v>
      </c>
      <c r="AE56" s="1">
        <v>4.16</v>
      </c>
      <c r="AF56" s="1">
        <v>7.01</v>
      </c>
      <c r="AG56" s="1">
        <v>1.34</v>
      </c>
      <c r="AH56" s="1" t="s">
        <v>107</v>
      </c>
      <c r="AI56" s="1">
        <v>3.26</v>
      </c>
      <c r="AJ56" s="1" t="s">
        <v>107</v>
      </c>
      <c r="AK56" s="1">
        <v>4.3</v>
      </c>
      <c r="AL56" s="1" t="s">
        <v>107</v>
      </c>
      <c r="AM56" s="1">
        <v>3.91</v>
      </c>
      <c r="AN56" s="1" t="s">
        <v>107</v>
      </c>
      <c r="AO56" s="1">
        <v>3.16</v>
      </c>
      <c r="AP56" s="1">
        <v>12.22</v>
      </c>
      <c r="AQ56" s="1">
        <v>2.73</v>
      </c>
      <c r="AR56" s="1">
        <v>54.87</v>
      </c>
      <c r="AS56" s="1">
        <v>7.49</v>
      </c>
      <c r="AT56" s="1">
        <v>73.3</v>
      </c>
      <c r="AU56" s="1">
        <v>7.45</v>
      </c>
      <c r="AV56" s="1" t="s">
        <v>107</v>
      </c>
      <c r="AW56" s="1">
        <v>52.25</v>
      </c>
      <c r="AX56" s="1" t="s">
        <v>107</v>
      </c>
      <c r="AY56" s="1">
        <v>20.6</v>
      </c>
      <c r="AZ56" s="1">
        <v>2446.44</v>
      </c>
      <c r="BA56" s="1">
        <v>40.229999999999997</v>
      </c>
      <c r="BB56" s="1" t="s">
        <v>107</v>
      </c>
      <c r="BC56" s="1">
        <v>210.99</v>
      </c>
      <c r="BD56" s="1">
        <v>115570.97</v>
      </c>
      <c r="BE56" s="1">
        <v>371.93</v>
      </c>
      <c r="BF56" s="1">
        <v>2120.5</v>
      </c>
      <c r="BG56" s="1">
        <v>82.05</v>
      </c>
      <c r="BH56" s="1">
        <v>2165</v>
      </c>
      <c r="BI56" s="1">
        <v>38.869999999999997</v>
      </c>
      <c r="BJ56" s="1">
        <v>108.7</v>
      </c>
      <c r="BK56" s="1">
        <v>20.64</v>
      </c>
      <c r="BL56" s="1">
        <v>593.41</v>
      </c>
      <c r="BM56" s="1">
        <v>59.14</v>
      </c>
      <c r="BN56" s="1" t="s">
        <v>107</v>
      </c>
      <c r="BO56" s="1">
        <v>17.309999999999999</v>
      </c>
      <c r="BP56" s="1">
        <v>380.46</v>
      </c>
      <c r="BQ56" s="1">
        <v>60.5</v>
      </c>
      <c r="BR56" s="1">
        <v>1832.54</v>
      </c>
      <c r="BS56" s="1">
        <v>132.41</v>
      </c>
      <c r="BT56" s="1" t="s">
        <v>107</v>
      </c>
      <c r="BU56" s="1">
        <v>427.58</v>
      </c>
      <c r="BV56" s="1">
        <v>486.28</v>
      </c>
      <c r="BW56" s="1">
        <v>32.090000000000003</v>
      </c>
      <c r="BX56" s="1">
        <v>84.24</v>
      </c>
      <c r="BY56" s="1">
        <v>7.28</v>
      </c>
      <c r="BZ56" s="1">
        <v>126.17</v>
      </c>
      <c r="CA56" s="1">
        <v>22.33</v>
      </c>
      <c r="CB56" s="1">
        <v>65.58</v>
      </c>
      <c r="CC56" s="1">
        <v>11.33</v>
      </c>
      <c r="CD56" s="1">
        <v>25.71</v>
      </c>
      <c r="CE56" s="1">
        <v>7.04</v>
      </c>
      <c r="CF56" s="1" t="s">
        <v>107</v>
      </c>
      <c r="CG56" s="1">
        <v>15.09</v>
      </c>
      <c r="CH56" s="1">
        <v>11.18</v>
      </c>
      <c r="CI56" s="1">
        <v>6.76</v>
      </c>
      <c r="CJ56" s="1" t="s">
        <v>107</v>
      </c>
      <c r="CK56" s="1">
        <v>11.18</v>
      </c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" customFormat="1" x14ac:dyDescent="0.25">
      <c r="A57" s="3">
        <v>56</v>
      </c>
      <c r="B57" s="3">
        <v>573</v>
      </c>
      <c r="C57" s="4">
        <v>43326.633333333331</v>
      </c>
      <c r="D57" s="3" t="s">
        <v>105</v>
      </c>
      <c r="E57" s="3">
        <v>17.7</v>
      </c>
      <c r="F57" s="3" t="s">
        <v>106</v>
      </c>
      <c r="G57" s="3">
        <v>2</v>
      </c>
      <c r="H57" s="3" t="s">
        <v>103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 t="s">
        <v>104</v>
      </c>
      <c r="T57" s="3"/>
      <c r="U57" s="3">
        <v>37.187491999999999</v>
      </c>
      <c r="V57" s="3">
        <v>-121.866333</v>
      </c>
      <c r="W57" s="3">
        <v>295.89999399999999</v>
      </c>
      <c r="X57" s="3" t="s">
        <v>107</v>
      </c>
      <c r="Y57" s="3">
        <v>5.3</v>
      </c>
      <c r="Z57" s="3">
        <v>6.96</v>
      </c>
      <c r="AA57" s="3">
        <v>2.85</v>
      </c>
      <c r="AB57" s="3">
        <v>8.66</v>
      </c>
      <c r="AC57" s="3">
        <v>2.2000000000000002</v>
      </c>
      <c r="AD57" s="3" t="s">
        <v>107</v>
      </c>
      <c r="AE57" s="3">
        <v>7.52</v>
      </c>
      <c r="AF57" s="3">
        <v>5.47</v>
      </c>
      <c r="AG57" s="3">
        <v>2.4300000000000002</v>
      </c>
      <c r="AH57" s="3" t="s">
        <v>107</v>
      </c>
      <c r="AI57" s="3">
        <v>5.76</v>
      </c>
      <c r="AJ57" s="3">
        <v>15.36</v>
      </c>
      <c r="AK57" s="3">
        <v>6.54</v>
      </c>
      <c r="AL57" s="3" t="s">
        <v>107</v>
      </c>
      <c r="AM57" s="3">
        <v>7.23</v>
      </c>
      <c r="AN57" s="3" t="s">
        <v>107</v>
      </c>
      <c r="AO57" s="3">
        <v>5.95</v>
      </c>
      <c r="AP57" s="3" t="s">
        <v>107</v>
      </c>
      <c r="AQ57" s="3">
        <v>8.41</v>
      </c>
      <c r="AR57" s="3" t="s">
        <v>107</v>
      </c>
      <c r="AS57" s="3">
        <v>16.84</v>
      </c>
      <c r="AT57" s="3">
        <v>49.35</v>
      </c>
      <c r="AU57" s="3">
        <v>12.58</v>
      </c>
      <c r="AV57" s="3" t="s">
        <v>107</v>
      </c>
      <c r="AW57" s="3">
        <v>76.52</v>
      </c>
      <c r="AX57" s="3" t="s">
        <v>107</v>
      </c>
      <c r="AY57" s="3">
        <v>33.630000000000003</v>
      </c>
      <c r="AZ57" s="3">
        <v>650.61</v>
      </c>
      <c r="BA57" s="3">
        <v>48.3</v>
      </c>
      <c r="BB57" s="3" t="s">
        <v>107</v>
      </c>
      <c r="BC57" s="3">
        <v>254.7</v>
      </c>
      <c r="BD57" s="3">
        <v>42632.34</v>
      </c>
      <c r="BE57" s="3">
        <v>431.09</v>
      </c>
      <c r="BF57" s="3">
        <v>387.25</v>
      </c>
      <c r="BG57" s="3">
        <v>93.88</v>
      </c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</row>
    <row r="58" spans="1:101" x14ac:dyDescent="0.25">
      <c r="A58" s="1">
        <v>57</v>
      </c>
      <c r="B58" s="1">
        <v>574</v>
      </c>
      <c r="C58" s="2">
        <v>43326.638888888891</v>
      </c>
      <c r="D58" s="1" t="s">
        <v>105</v>
      </c>
      <c r="E58" s="1">
        <v>120</v>
      </c>
      <c r="F58" s="1" t="s">
        <v>106</v>
      </c>
      <c r="G58" s="1">
        <v>2</v>
      </c>
      <c r="H58" s="1" t="s">
        <v>103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 t="s">
        <v>104</v>
      </c>
      <c r="T58" s="1"/>
      <c r="U58" s="1">
        <v>37.187396999999997</v>
      </c>
      <c r="V58" s="1">
        <v>-121.866524</v>
      </c>
      <c r="W58" s="1">
        <v>290.39999399999999</v>
      </c>
      <c r="X58" s="1" t="s">
        <v>107</v>
      </c>
      <c r="Y58" s="1">
        <v>2.77</v>
      </c>
      <c r="Z58" s="1">
        <v>7.2</v>
      </c>
      <c r="AA58" s="1">
        <v>1.66</v>
      </c>
      <c r="AB58" s="1">
        <v>28.01</v>
      </c>
      <c r="AC58" s="1">
        <v>1.68</v>
      </c>
      <c r="AD58" s="1" t="s">
        <v>107</v>
      </c>
      <c r="AE58" s="1">
        <v>4.33</v>
      </c>
      <c r="AF58" s="1">
        <v>7.82</v>
      </c>
      <c r="AG58" s="1">
        <v>1.41</v>
      </c>
      <c r="AH58" s="1" t="s">
        <v>107</v>
      </c>
      <c r="AI58" s="1">
        <v>3.61</v>
      </c>
      <c r="AJ58" s="1" t="s">
        <v>107</v>
      </c>
      <c r="AK58" s="1">
        <v>4.5599999999999996</v>
      </c>
      <c r="AL58" s="1" t="s">
        <v>107</v>
      </c>
      <c r="AM58" s="1">
        <v>3.93</v>
      </c>
      <c r="AN58" s="1" t="s">
        <v>107</v>
      </c>
      <c r="AO58" s="1">
        <v>3.12</v>
      </c>
      <c r="AP58" s="1">
        <v>26.08</v>
      </c>
      <c r="AQ58" s="1">
        <v>3.27</v>
      </c>
      <c r="AR58" s="1">
        <v>77</v>
      </c>
      <c r="AS58" s="1">
        <v>8.24</v>
      </c>
      <c r="AT58" s="1">
        <v>96.48</v>
      </c>
      <c r="AU58" s="1">
        <v>8.27</v>
      </c>
      <c r="AV58" s="1" t="s">
        <v>107</v>
      </c>
      <c r="AW58" s="1">
        <v>58.63</v>
      </c>
      <c r="AX58" s="1" t="s">
        <v>107</v>
      </c>
      <c r="AY58" s="1">
        <v>22.27</v>
      </c>
      <c r="AZ58" s="1">
        <v>3473.08</v>
      </c>
      <c r="BA58" s="1">
        <v>48.31</v>
      </c>
      <c r="BB58" s="1" t="s">
        <v>107</v>
      </c>
      <c r="BC58" s="1">
        <v>263.43</v>
      </c>
      <c r="BD58" s="1">
        <v>166771.59</v>
      </c>
      <c r="BE58" s="1">
        <v>462.66</v>
      </c>
      <c r="BF58" s="1">
        <v>3641.08</v>
      </c>
      <c r="BG58" s="1">
        <v>107.1</v>
      </c>
      <c r="BH58" s="1">
        <v>4197.3599999999997</v>
      </c>
      <c r="BI58" s="1">
        <v>65.59</v>
      </c>
      <c r="BJ58" s="1">
        <v>144.53</v>
      </c>
      <c r="BK58" s="1">
        <v>31.56</v>
      </c>
      <c r="BL58" s="1">
        <v>1036.9100000000001</v>
      </c>
      <c r="BM58" s="1">
        <v>93.9</v>
      </c>
      <c r="BN58" s="1" t="s">
        <v>107</v>
      </c>
      <c r="BO58" s="1">
        <v>27.37</v>
      </c>
      <c r="BP58" s="1">
        <v>736.22</v>
      </c>
      <c r="BQ58" s="1">
        <v>94.9</v>
      </c>
      <c r="BR58" s="1">
        <v>1980.31</v>
      </c>
      <c r="BS58" s="1">
        <v>177.58</v>
      </c>
      <c r="BT58" s="1" t="s">
        <v>107</v>
      </c>
      <c r="BU58" s="1">
        <v>619.88</v>
      </c>
      <c r="BV58" s="1">
        <v>456.18</v>
      </c>
      <c r="BW58" s="1">
        <v>25.24</v>
      </c>
      <c r="BX58" s="1">
        <v>66.930000000000007</v>
      </c>
      <c r="BY58" s="1">
        <v>5.67</v>
      </c>
      <c r="BZ58" s="1">
        <v>93.42</v>
      </c>
      <c r="CA58" s="1">
        <v>17.350000000000001</v>
      </c>
      <c r="CB58" s="1">
        <v>71.45</v>
      </c>
      <c r="CC58" s="1">
        <v>9.0399999999999991</v>
      </c>
      <c r="CD58" s="1">
        <v>12.93</v>
      </c>
      <c r="CE58" s="1">
        <v>5.38</v>
      </c>
      <c r="CF58" s="1" t="s">
        <v>107</v>
      </c>
      <c r="CG58" s="1">
        <v>11.74</v>
      </c>
      <c r="CH58" s="1" t="s">
        <v>107</v>
      </c>
      <c r="CI58" s="1">
        <v>7.79</v>
      </c>
      <c r="CJ58" s="1" t="s">
        <v>107</v>
      </c>
      <c r="CK58" s="1">
        <v>8.9600000000000009</v>
      </c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x14ac:dyDescent="0.25">
      <c r="A59" s="1">
        <v>58</v>
      </c>
      <c r="B59" s="1">
        <v>575</v>
      </c>
      <c r="C59" s="2">
        <v>43326.640972222223</v>
      </c>
      <c r="D59" s="1" t="s">
        <v>105</v>
      </c>
      <c r="E59" s="1">
        <v>120</v>
      </c>
      <c r="F59" s="1" t="s">
        <v>106</v>
      </c>
      <c r="G59" s="1">
        <v>2</v>
      </c>
      <c r="H59" s="1" t="s">
        <v>103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 t="s">
        <v>104</v>
      </c>
      <c r="T59" s="1"/>
      <c r="U59" s="1">
        <v>37.187446999999999</v>
      </c>
      <c r="V59" s="1">
        <v>-121.86642500000001</v>
      </c>
      <c r="W59" s="1">
        <v>288.79998799999998</v>
      </c>
      <c r="X59" s="1" t="s">
        <v>107</v>
      </c>
      <c r="Y59" s="1">
        <v>2.75</v>
      </c>
      <c r="Z59" s="1">
        <v>3.31</v>
      </c>
      <c r="AA59" s="1">
        <v>1.57</v>
      </c>
      <c r="AB59" s="1">
        <v>32.409999999999997</v>
      </c>
      <c r="AC59" s="1">
        <v>1.76</v>
      </c>
      <c r="AD59" s="1" t="s">
        <v>107</v>
      </c>
      <c r="AE59" s="1">
        <v>4.84</v>
      </c>
      <c r="AF59" s="1">
        <v>6.2</v>
      </c>
      <c r="AG59" s="1">
        <v>1.41</v>
      </c>
      <c r="AH59" s="1" t="s">
        <v>107</v>
      </c>
      <c r="AI59" s="1">
        <v>3.5</v>
      </c>
      <c r="AJ59" s="1">
        <v>5.85</v>
      </c>
      <c r="AK59" s="1">
        <v>3.14</v>
      </c>
      <c r="AL59" s="1" t="s">
        <v>107</v>
      </c>
      <c r="AM59" s="1">
        <v>4.1500000000000004</v>
      </c>
      <c r="AN59" s="1" t="s">
        <v>107</v>
      </c>
      <c r="AO59" s="1">
        <v>3.27</v>
      </c>
      <c r="AP59" s="1">
        <v>10.99</v>
      </c>
      <c r="AQ59" s="1">
        <v>2.88</v>
      </c>
      <c r="AR59" s="1">
        <v>144.53</v>
      </c>
      <c r="AS59" s="1">
        <v>9.07</v>
      </c>
      <c r="AT59" s="1">
        <v>79.67</v>
      </c>
      <c r="AU59" s="1">
        <v>7.77</v>
      </c>
      <c r="AV59" s="1" t="s">
        <v>107</v>
      </c>
      <c r="AW59" s="1">
        <v>56.52</v>
      </c>
      <c r="AX59" s="1" t="s">
        <v>107</v>
      </c>
      <c r="AY59" s="1">
        <v>22.12</v>
      </c>
      <c r="AZ59" s="1">
        <v>3267.34</v>
      </c>
      <c r="BA59" s="1">
        <v>46.09</v>
      </c>
      <c r="BB59" s="1" t="s">
        <v>107</v>
      </c>
      <c r="BC59" s="1">
        <v>240.42</v>
      </c>
      <c r="BD59" s="1">
        <v>146609.07999999999</v>
      </c>
      <c r="BE59" s="1">
        <v>423.4</v>
      </c>
      <c r="BF59" s="1">
        <v>2407.6</v>
      </c>
      <c r="BG59" s="1">
        <v>91.08</v>
      </c>
      <c r="BH59" s="1">
        <v>2191.9699999999998</v>
      </c>
      <c r="BI59" s="1">
        <v>35.4</v>
      </c>
      <c r="BJ59" s="1">
        <v>66.540000000000006</v>
      </c>
      <c r="BK59" s="1">
        <v>17.18</v>
      </c>
      <c r="BL59" s="1">
        <v>578.65</v>
      </c>
      <c r="BM59" s="1">
        <v>52.48</v>
      </c>
      <c r="BN59" s="1">
        <v>17.73</v>
      </c>
      <c r="BO59" s="1">
        <v>9.89</v>
      </c>
      <c r="BP59" s="1">
        <v>371.38</v>
      </c>
      <c r="BQ59" s="1">
        <v>51.05</v>
      </c>
      <c r="BR59" s="1">
        <v>1395.21</v>
      </c>
      <c r="BS59" s="1">
        <v>106.48</v>
      </c>
      <c r="BT59" s="1" t="s">
        <v>107</v>
      </c>
      <c r="BU59" s="1">
        <v>334.14</v>
      </c>
      <c r="BV59" s="1">
        <v>367.85</v>
      </c>
      <c r="BW59" s="1">
        <v>30.48</v>
      </c>
      <c r="BX59" s="1">
        <v>66.12</v>
      </c>
      <c r="BY59" s="1">
        <v>7.04</v>
      </c>
      <c r="BZ59" s="1">
        <v>118.75</v>
      </c>
      <c r="CA59" s="1">
        <v>21.85</v>
      </c>
      <c r="CB59" s="1">
        <v>60.93</v>
      </c>
      <c r="CC59" s="1">
        <v>11.08</v>
      </c>
      <c r="CD59" s="1">
        <v>28.31</v>
      </c>
      <c r="CE59" s="1">
        <v>6.97</v>
      </c>
      <c r="CF59" s="1">
        <v>19.079999999999998</v>
      </c>
      <c r="CG59" s="1">
        <v>9.99</v>
      </c>
      <c r="CH59" s="1">
        <v>14.12</v>
      </c>
      <c r="CI59" s="1">
        <v>6.73</v>
      </c>
      <c r="CJ59" s="1" t="s">
        <v>107</v>
      </c>
      <c r="CK59" s="1">
        <v>11.18</v>
      </c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x14ac:dyDescent="0.25">
      <c r="A60" s="1">
        <v>59</v>
      </c>
      <c r="B60" s="1">
        <v>576</v>
      </c>
      <c r="C60" s="2">
        <v>43326.643055555556</v>
      </c>
      <c r="D60" s="1" t="s">
        <v>105</v>
      </c>
      <c r="E60" s="1">
        <v>120</v>
      </c>
      <c r="F60" s="1" t="s">
        <v>106</v>
      </c>
      <c r="G60" s="1">
        <v>2</v>
      </c>
      <c r="H60" s="1" t="s">
        <v>103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 t="s">
        <v>104</v>
      </c>
      <c r="T60" s="1"/>
      <c r="U60" s="1">
        <v>37.187404999999998</v>
      </c>
      <c r="V60" s="1">
        <v>-121.86638600000001</v>
      </c>
      <c r="W60" s="1">
        <v>289.29998799999998</v>
      </c>
      <c r="X60" s="1" t="s">
        <v>107</v>
      </c>
      <c r="Y60" s="1">
        <v>2.1</v>
      </c>
      <c r="Z60" s="1">
        <v>25.81</v>
      </c>
      <c r="AA60" s="1">
        <v>1.43</v>
      </c>
      <c r="AB60" s="1">
        <v>37.340000000000003</v>
      </c>
      <c r="AC60" s="1">
        <v>1.33</v>
      </c>
      <c r="AD60" s="1" t="s">
        <v>107</v>
      </c>
      <c r="AE60" s="1">
        <v>3.07</v>
      </c>
      <c r="AF60" s="1">
        <v>17.03</v>
      </c>
      <c r="AG60" s="1">
        <v>1.21</v>
      </c>
      <c r="AH60" s="1" t="s">
        <v>107</v>
      </c>
      <c r="AI60" s="1">
        <v>2.2400000000000002</v>
      </c>
      <c r="AJ60" s="1">
        <v>5.43</v>
      </c>
      <c r="AK60" s="1">
        <v>2.21</v>
      </c>
      <c r="AL60" s="1" t="s">
        <v>107</v>
      </c>
      <c r="AM60" s="1">
        <v>2.39</v>
      </c>
      <c r="AN60" s="1" t="s">
        <v>107</v>
      </c>
      <c r="AO60" s="1">
        <v>1.99</v>
      </c>
      <c r="AP60" s="1" t="s">
        <v>107</v>
      </c>
      <c r="AQ60" s="1">
        <v>2.71</v>
      </c>
      <c r="AR60" s="1" t="s">
        <v>107</v>
      </c>
      <c r="AS60" s="1">
        <v>5.72</v>
      </c>
      <c r="AT60" s="1">
        <v>61.5</v>
      </c>
      <c r="AU60" s="1">
        <v>5.0599999999999996</v>
      </c>
      <c r="AV60" s="1" t="s">
        <v>107</v>
      </c>
      <c r="AW60" s="1">
        <v>28.59</v>
      </c>
      <c r="AX60" s="1">
        <v>22.63</v>
      </c>
      <c r="AY60" s="1">
        <v>7.96</v>
      </c>
      <c r="AZ60" s="1">
        <v>883.11</v>
      </c>
      <c r="BA60" s="1">
        <v>20.03</v>
      </c>
      <c r="BB60" s="1" t="s">
        <v>107</v>
      </c>
      <c r="BC60" s="1">
        <v>90.25</v>
      </c>
      <c r="BD60" s="1">
        <v>33811.040000000001</v>
      </c>
      <c r="BE60" s="1">
        <v>154.91999999999999</v>
      </c>
      <c r="BF60" s="1">
        <v>398.96</v>
      </c>
      <c r="BG60" s="1">
        <v>33.44</v>
      </c>
      <c r="BH60" s="1">
        <v>593.23</v>
      </c>
      <c r="BI60" s="1">
        <v>22.04</v>
      </c>
      <c r="BJ60" s="1">
        <v>121.1</v>
      </c>
      <c r="BK60" s="1">
        <v>23.39</v>
      </c>
      <c r="BL60" s="1">
        <v>897.39</v>
      </c>
      <c r="BM60" s="1">
        <v>71.72</v>
      </c>
      <c r="BN60" s="1" t="s">
        <v>107</v>
      </c>
      <c r="BO60" s="1">
        <v>31.25</v>
      </c>
      <c r="BP60" s="1">
        <v>5958.47</v>
      </c>
      <c r="BQ60" s="1">
        <v>141.37</v>
      </c>
      <c r="BR60" s="1">
        <v>2407.9</v>
      </c>
      <c r="BS60" s="1">
        <v>142.36000000000001</v>
      </c>
      <c r="BT60" s="1">
        <v>1313.31</v>
      </c>
      <c r="BU60" s="1">
        <v>316.27</v>
      </c>
      <c r="BV60" s="1" t="s">
        <v>107</v>
      </c>
      <c r="BW60" s="1">
        <v>20.16</v>
      </c>
      <c r="BX60" s="1" t="s">
        <v>107</v>
      </c>
      <c r="BY60" s="1">
        <v>4.75</v>
      </c>
      <c r="BZ60" s="1" t="s">
        <v>107</v>
      </c>
      <c r="CA60" s="1">
        <v>14.13</v>
      </c>
      <c r="CB60" s="1" t="s">
        <v>107</v>
      </c>
      <c r="CC60" s="1">
        <v>6.93</v>
      </c>
      <c r="CD60" s="1" t="s">
        <v>107</v>
      </c>
      <c r="CE60" s="1">
        <v>4.4400000000000004</v>
      </c>
      <c r="CF60" s="1" t="s">
        <v>107</v>
      </c>
      <c r="CG60" s="1">
        <v>6.66</v>
      </c>
      <c r="CH60" s="1" t="s">
        <v>107</v>
      </c>
      <c r="CI60" s="1">
        <v>4.2</v>
      </c>
      <c r="CJ60" s="1" t="s">
        <v>107</v>
      </c>
      <c r="CK60" s="1">
        <v>5.08</v>
      </c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x14ac:dyDescent="0.25">
      <c r="A61" s="1">
        <v>60</v>
      </c>
      <c r="B61" s="1">
        <v>577</v>
      </c>
      <c r="C61" s="2">
        <v>43326.645138888889</v>
      </c>
      <c r="D61" s="1" t="s">
        <v>105</v>
      </c>
      <c r="E61" s="1">
        <v>120</v>
      </c>
      <c r="F61" s="1" t="s">
        <v>106</v>
      </c>
      <c r="G61" s="1">
        <v>2</v>
      </c>
      <c r="H61" s="1" t="s">
        <v>103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 t="s">
        <v>104</v>
      </c>
      <c r="T61" s="1"/>
      <c r="U61" s="1">
        <v>37.187320999999997</v>
      </c>
      <c r="V61" s="1">
        <v>-121.86631800000001</v>
      </c>
      <c r="W61" s="1">
        <v>286.39999399999999</v>
      </c>
      <c r="X61" s="1" t="s">
        <v>107</v>
      </c>
      <c r="Y61" s="1">
        <v>2.39</v>
      </c>
      <c r="Z61" s="1">
        <v>85.37</v>
      </c>
      <c r="AA61" s="1">
        <v>2.2400000000000002</v>
      </c>
      <c r="AB61" s="1">
        <v>45.89</v>
      </c>
      <c r="AC61" s="1">
        <v>1.61</v>
      </c>
      <c r="AD61" s="1" t="s">
        <v>107</v>
      </c>
      <c r="AE61" s="1">
        <v>3.91</v>
      </c>
      <c r="AF61" s="1">
        <v>30.85</v>
      </c>
      <c r="AG61" s="1">
        <v>1.65</v>
      </c>
      <c r="AH61" s="1" t="s">
        <v>107</v>
      </c>
      <c r="AI61" s="1">
        <v>2.78</v>
      </c>
      <c r="AJ61" s="1">
        <v>8.8000000000000007</v>
      </c>
      <c r="AK61" s="1">
        <v>2.67</v>
      </c>
      <c r="AL61" s="1" t="s">
        <v>107</v>
      </c>
      <c r="AM61" s="1">
        <v>2.95</v>
      </c>
      <c r="AN61" s="1" t="s">
        <v>107</v>
      </c>
      <c r="AO61" s="1">
        <v>2.46</v>
      </c>
      <c r="AP61" s="1">
        <v>4.1100000000000003</v>
      </c>
      <c r="AQ61" s="1">
        <v>2.2000000000000002</v>
      </c>
      <c r="AR61" s="1">
        <v>8.23</v>
      </c>
      <c r="AS61" s="1">
        <v>4.66</v>
      </c>
      <c r="AT61" s="1">
        <v>85.94</v>
      </c>
      <c r="AU61" s="1">
        <v>6.25</v>
      </c>
      <c r="AV61" s="1" t="s">
        <v>107</v>
      </c>
      <c r="AW61" s="1">
        <v>32.9</v>
      </c>
      <c r="AX61" s="1">
        <v>39</v>
      </c>
      <c r="AY61" s="1">
        <v>9.5500000000000007</v>
      </c>
      <c r="AZ61" s="1">
        <v>928.97</v>
      </c>
      <c r="BA61" s="1">
        <v>23.01</v>
      </c>
      <c r="BB61" s="1" t="s">
        <v>107</v>
      </c>
      <c r="BC61" s="1">
        <v>124.54</v>
      </c>
      <c r="BD61" s="1">
        <v>53607.32</v>
      </c>
      <c r="BE61" s="1">
        <v>215.79</v>
      </c>
      <c r="BF61" s="1">
        <v>1268.6600000000001</v>
      </c>
      <c r="BG61" s="1">
        <v>54.21</v>
      </c>
      <c r="BH61" s="1">
        <v>1252.6199999999999</v>
      </c>
      <c r="BI61" s="1">
        <v>27.93</v>
      </c>
      <c r="BJ61" s="1">
        <v>114.31</v>
      </c>
      <c r="BK61" s="1">
        <v>24.62</v>
      </c>
      <c r="BL61" s="1">
        <v>2336.44</v>
      </c>
      <c r="BM61" s="1">
        <v>85.71</v>
      </c>
      <c r="BN61" s="1">
        <v>42.78</v>
      </c>
      <c r="BO61" s="1">
        <v>17.46</v>
      </c>
      <c r="BP61" s="1">
        <v>3420.29</v>
      </c>
      <c r="BQ61" s="1">
        <v>112.41</v>
      </c>
      <c r="BR61" s="1">
        <v>4822.2299999999996</v>
      </c>
      <c r="BS61" s="1">
        <v>180.23</v>
      </c>
      <c r="BT61" s="1" t="s">
        <v>107</v>
      </c>
      <c r="BU61" s="1">
        <v>331.12</v>
      </c>
      <c r="BV61" s="1">
        <v>475.14</v>
      </c>
      <c r="BW61" s="1">
        <v>22.09</v>
      </c>
      <c r="BX61" s="1">
        <v>33.29</v>
      </c>
      <c r="BY61" s="1">
        <v>4.74</v>
      </c>
      <c r="BZ61" s="1">
        <v>35.56</v>
      </c>
      <c r="CA61" s="1">
        <v>14.48</v>
      </c>
      <c r="CB61" s="1" t="s">
        <v>107</v>
      </c>
      <c r="CC61" s="1">
        <v>10.72</v>
      </c>
      <c r="CD61" s="1" t="s">
        <v>107</v>
      </c>
      <c r="CE61" s="1">
        <v>6.82</v>
      </c>
      <c r="CF61" s="1" t="s">
        <v>107</v>
      </c>
      <c r="CG61" s="1">
        <v>9.85</v>
      </c>
      <c r="CH61" s="1" t="s">
        <v>107</v>
      </c>
      <c r="CI61" s="1">
        <v>6.43</v>
      </c>
      <c r="CJ61" s="1" t="s">
        <v>107</v>
      </c>
      <c r="CK61" s="1">
        <v>7.77</v>
      </c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x14ac:dyDescent="0.25">
      <c r="A62" s="1">
        <v>61</v>
      </c>
      <c r="B62" s="1">
        <v>578</v>
      </c>
      <c r="C62" s="2">
        <v>43326.691666666666</v>
      </c>
      <c r="D62" s="1" t="s">
        <v>105</v>
      </c>
      <c r="E62" s="1">
        <v>120</v>
      </c>
      <c r="F62" s="1" t="s">
        <v>106</v>
      </c>
      <c r="G62" s="1">
        <v>2</v>
      </c>
      <c r="H62" s="1" t="s">
        <v>103</v>
      </c>
      <c r="I62" s="1"/>
      <c r="J62" s="1"/>
      <c r="K62" s="1"/>
      <c r="L62" s="1" t="s">
        <v>110</v>
      </c>
      <c r="M62" s="1" t="s">
        <v>111</v>
      </c>
      <c r="N62" s="1" t="s">
        <v>112</v>
      </c>
      <c r="O62" s="1"/>
      <c r="P62" s="1"/>
      <c r="Q62" s="1"/>
      <c r="R62" s="1"/>
      <c r="S62" s="1" t="s">
        <v>104</v>
      </c>
      <c r="T62" s="1"/>
      <c r="U62" s="1"/>
      <c r="V62" s="1"/>
      <c r="W62" s="1"/>
      <c r="X62" s="1" t="s">
        <v>107</v>
      </c>
      <c r="Y62" s="1">
        <v>1.94</v>
      </c>
      <c r="Z62" s="1" t="s">
        <v>107</v>
      </c>
      <c r="AA62" s="1">
        <v>1.41</v>
      </c>
      <c r="AB62" s="1" t="s">
        <v>107</v>
      </c>
      <c r="AC62" s="1">
        <v>0.95</v>
      </c>
      <c r="AD62" s="1" t="s">
        <v>107</v>
      </c>
      <c r="AE62" s="1">
        <v>2.4</v>
      </c>
      <c r="AF62" s="1" t="s">
        <v>107</v>
      </c>
      <c r="AG62" s="1">
        <v>1.06</v>
      </c>
      <c r="AH62" s="1" t="s">
        <v>107</v>
      </c>
      <c r="AI62" s="1">
        <v>1.97</v>
      </c>
      <c r="AJ62" s="1" t="s">
        <v>107</v>
      </c>
      <c r="AK62" s="1">
        <v>2.74</v>
      </c>
      <c r="AL62" s="1" t="s">
        <v>107</v>
      </c>
      <c r="AM62" s="1">
        <v>2.35</v>
      </c>
      <c r="AN62" s="1" t="s">
        <v>107</v>
      </c>
      <c r="AO62" s="1">
        <v>1.96</v>
      </c>
      <c r="AP62" s="1" t="s">
        <v>107</v>
      </c>
      <c r="AQ62" s="1">
        <v>2.2000000000000002</v>
      </c>
      <c r="AR62" s="1" t="s">
        <v>107</v>
      </c>
      <c r="AS62" s="1">
        <v>4.8899999999999997</v>
      </c>
      <c r="AT62" s="1" t="s">
        <v>107</v>
      </c>
      <c r="AU62" s="1">
        <v>4.87</v>
      </c>
      <c r="AV62" s="1" t="s">
        <v>107</v>
      </c>
      <c r="AW62" s="1">
        <v>19.760000000000002</v>
      </c>
      <c r="AX62" s="1">
        <v>14.69</v>
      </c>
      <c r="AY62" s="1">
        <v>6.19</v>
      </c>
      <c r="AZ62" s="1" t="s">
        <v>107</v>
      </c>
      <c r="BA62" s="1">
        <v>14.88</v>
      </c>
      <c r="BB62" s="1" t="s">
        <v>107</v>
      </c>
      <c r="BC62" s="1">
        <v>15.7</v>
      </c>
      <c r="BD62" s="1">
        <v>39.869999999999997</v>
      </c>
      <c r="BE62" s="1">
        <v>14.44</v>
      </c>
      <c r="BF62" s="1" t="s">
        <v>107</v>
      </c>
      <c r="BG62" s="1">
        <v>31.63</v>
      </c>
      <c r="BH62" s="1" t="s">
        <v>107</v>
      </c>
      <c r="BI62" s="1">
        <v>7.36</v>
      </c>
      <c r="BJ62" s="1" t="s">
        <v>107</v>
      </c>
      <c r="BK62" s="1">
        <v>7.83</v>
      </c>
      <c r="BL62" s="1">
        <v>62.6</v>
      </c>
      <c r="BM62" s="1">
        <v>14.33</v>
      </c>
      <c r="BN62" s="1" t="s">
        <v>107</v>
      </c>
      <c r="BO62" s="1">
        <v>2.97</v>
      </c>
      <c r="BP62" s="1">
        <v>18.399999999999999</v>
      </c>
      <c r="BQ62" s="1">
        <v>9.7200000000000006</v>
      </c>
      <c r="BR62" s="1">
        <v>55.55</v>
      </c>
      <c r="BS62" s="1">
        <v>31.76</v>
      </c>
      <c r="BT62" s="1" t="s">
        <v>107</v>
      </c>
      <c r="BU62" s="1">
        <v>119.76</v>
      </c>
      <c r="BV62" s="1">
        <v>143.66999999999999</v>
      </c>
      <c r="BW62" s="1">
        <v>16.190000000000001</v>
      </c>
      <c r="BX62" s="1">
        <v>35.119999999999997</v>
      </c>
      <c r="BY62" s="1">
        <v>3.88</v>
      </c>
      <c r="BZ62" s="1">
        <v>60.02</v>
      </c>
      <c r="CA62" s="1">
        <v>12.03</v>
      </c>
      <c r="CB62" s="1">
        <v>18.809999999999999</v>
      </c>
      <c r="CC62" s="1">
        <v>5.95</v>
      </c>
      <c r="CD62" s="1">
        <v>9.91</v>
      </c>
      <c r="CE62" s="1">
        <v>3.77</v>
      </c>
      <c r="CF62" s="1" t="s">
        <v>107</v>
      </c>
      <c r="CG62" s="1">
        <v>8.2899999999999991</v>
      </c>
      <c r="CH62" s="1" t="s">
        <v>107</v>
      </c>
      <c r="CI62" s="1">
        <v>5.38</v>
      </c>
      <c r="CJ62" s="1" t="s">
        <v>107</v>
      </c>
      <c r="CK62" s="1">
        <v>6.36</v>
      </c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x14ac:dyDescent="0.25">
      <c r="A63" s="1">
        <v>62</v>
      </c>
      <c r="B63" s="1">
        <v>579</v>
      </c>
      <c r="C63" s="2">
        <v>43326.693749999999</v>
      </c>
      <c r="D63" s="1" t="s">
        <v>105</v>
      </c>
      <c r="E63" s="1">
        <v>120</v>
      </c>
      <c r="F63" s="1" t="s">
        <v>106</v>
      </c>
      <c r="G63" s="1">
        <v>2</v>
      </c>
      <c r="H63" s="1" t="s">
        <v>103</v>
      </c>
      <c r="I63" s="1"/>
      <c r="J63" s="1"/>
      <c r="K63" s="1"/>
      <c r="L63" s="1" t="s">
        <v>113</v>
      </c>
      <c r="M63" s="1" t="s">
        <v>111</v>
      </c>
      <c r="N63" s="1" t="s">
        <v>112</v>
      </c>
      <c r="O63" s="1"/>
      <c r="P63" s="1"/>
      <c r="Q63" s="1"/>
      <c r="R63" s="1"/>
      <c r="S63" s="1" t="s">
        <v>104</v>
      </c>
      <c r="T63" s="1"/>
      <c r="U63" s="1"/>
      <c r="V63" s="1"/>
      <c r="W63" s="1"/>
      <c r="X63" s="1" t="s">
        <v>107</v>
      </c>
      <c r="Y63" s="1">
        <v>2.36</v>
      </c>
      <c r="Z63" s="1">
        <v>135.99</v>
      </c>
      <c r="AA63" s="1">
        <v>2.72</v>
      </c>
      <c r="AB63" s="1">
        <v>189.72</v>
      </c>
      <c r="AC63" s="1">
        <v>2.85</v>
      </c>
      <c r="AD63" s="1">
        <v>9.2100000000000009</v>
      </c>
      <c r="AE63" s="1">
        <v>3.18</v>
      </c>
      <c r="AF63" s="1">
        <v>71.94</v>
      </c>
      <c r="AG63" s="1">
        <v>2.23</v>
      </c>
      <c r="AH63" s="1">
        <v>10.41</v>
      </c>
      <c r="AI63" s="1">
        <v>2.0699999999999998</v>
      </c>
      <c r="AJ63" s="1">
        <v>10.8</v>
      </c>
      <c r="AK63" s="1">
        <v>2.68</v>
      </c>
      <c r="AL63" s="1" t="s">
        <v>107</v>
      </c>
      <c r="AM63" s="1">
        <v>2.79</v>
      </c>
      <c r="AN63" s="1" t="s">
        <v>107</v>
      </c>
      <c r="AO63" s="1">
        <v>2.4</v>
      </c>
      <c r="AP63" s="1">
        <v>9.9</v>
      </c>
      <c r="AQ63" s="1">
        <v>2.31</v>
      </c>
      <c r="AR63" s="1" t="s">
        <v>107</v>
      </c>
      <c r="AS63" s="1">
        <v>5.9</v>
      </c>
      <c r="AT63" s="1">
        <v>77.150000000000006</v>
      </c>
      <c r="AU63" s="1">
        <v>5.71</v>
      </c>
      <c r="AV63" s="1">
        <v>34.090000000000003</v>
      </c>
      <c r="AW63" s="1">
        <v>16.45</v>
      </c>
      <c r="AX63" s="1">
        <v>49.47</v>
      </c>
      <c r="AY63" s="1">
        <v>8.0299999999999994</v>
      </c>
      <c r="AZ63" s="1">
        <v>102.54</v>
      </c>
      <c r="BA63" s="1">
        <v>13.02</v>
      </c>
      <c r="BB63" s="1" t="s">
        <v>107</v>
      </c>
      <c r="BC63" s="1">
        <v>79.2</v>
      </c>
      <c r="BD63" s="1">
        <v>22723.96</v>
      </c>
      <c r="BE63" s="1">
        <v>135.08000000000001</v>
      </c>
      <c r="BF63" s="1">
        <v>438.96</v>
      </c>
      <c r="BG63" s="1">
        <v>34.86</v>
      </c>
      <c r="BH63" s="1">
        <v>119.22</v>
      </c>
      <c r="BI63" s="1">
        <v>12.72</v>
      </c>
      <c r="BJ63" s="1">
        <v>120.19</v>
      </c>
      <c r="BK63" s="1">
        <v>26.68</v>
      </c>
      <c r="BL63" s="1">
        <v>3701.81</v>
      </c>
      <c r="BM63" s="1">
        <v>97.47</v>
      </c>
      <c r="BN63" s="1">
        <v>70.680000000000007</v>
      </c>
      <c r="BO63" s="1">
        <v>30.44</v>
      </c>
      <c r="BP63" s="1">
        <v>17792.89</v>
      </c>
      <c r="BQ63" s="1">
        <v>218.19</v>
      </c>
      <c r="BR63" s="1">
        <v>18056.77</v>
      </c>
      <c r="BS63" s="1">
        <v>300.11</v>
      </c>
      <c r="BT63" s="1">
        <v>471.32</v>
      </c>
      <c r="BU63" s="1">
        <v>228.87</v>
      </c>
      <c r="BV63" s="1">
        <v>564.1</v>
      </c>
      <c r="BW63" s="1">
        <v>20.420000000000002</v>
      </c>
      <c r="BX63" s="1">
        <v>25.52</v>
      </c>
      <c r="BY63" s="1">
        <v>4.24</v>
      </c>
      <c r="BZ63" s="1">
        <v>24.12</v>
      </c>
      <c r="CA63" s="1">
        <v>12.93</v>
      </c>
      <c r="CB63" s="1">
        <v>9.8800000000000008</v>
      </c>
      <c r="CC63" s="1">
        <v>6.43</v>
      </c>
      <c r="CD63" s="1" t="s">
        <v>107</v>
      </c>
      <c r="CE63" s="1">
        <v>6.14</v>
      </c>
      <c r="CF63" s="1" t="s">
        <v>107</v>
      </c>
      <c r="CG63" s="1">
        <v>8.81</v>
      </c>
      <c r="CH63" s="1" t="s">
        <v>107</v>
      </c>
      <c r="CI63" s="1">
        <v>5.8</v>
      </c>
      <c r="CJ63" s="1" t="s">
        <v>107</v>
      </c>
      <c r="CK63" s="1">
        <v>6.76</v>
      </c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" customFormat="1" x14ac:dyDescent="0.25">
      <c r="A64" s="3">
        <v>63</v>
      </c>
      <c r="B64" s="3">
        <v>580</v>
      </c>
      <c r="C64" s="4">
        <v>43326.693749999999</v>
      </c>
      <c r="D64" s="3" t="s">
        <v>105</v>
      </c>
      <c r="E64" s="3">
        <v>1.58</v>
      </c>
      <c r="F64" s="3" t="s">
        <v>106</v>
      </c>
      <c r="G64" s="3">
        <v>2</v>
      </c>
      <c r="H64" s="3" t="s">
        <v>103</v>
      </c>
      <c r="I64" s="3"/>
      <c r="J64" s="3"/>
      <c r="K64" s="3"/>
      <c r="L64" s="3" t="s">
        <v>114</v>
      </c>
      <c r="M64" s="3" t="s">
        <v>111</v>
      </c>
      <c r="N64" s="3" t="s">
        <v>112</v>
      </c>
      <c r="O64" s="3"/>
      <c r="P64" s="3"/>
      <c r="Q64" s="3"/>
      <c r="R64" s="3"/>
      <c r="S64" s="3" t="s">
        <v>104</v>
      </c>
      <c r="T64" s="3"/>
      <c r="U64" s="3"/>
      <c r="V64" s="3"/>
      <c r="W64" s="3"/>
      <c r="X64" s="3" t="s">
        <v>107</v>
      </c>
      <c r="Y64" s="3">
        <v>39.29</v>
      </c>
      <c r="Z64" s="3">
        <v>318.99</v>
      </c>
      <c r="AA64" s="3">
        <v>49.7</v>
      </c>
      <c r="AB64" s="3">
        <v>154</v>
      </c>
      <c r="AC64" s="3">
        <v>34.619999999999997</v>
      </c>
      <c r="AD64" s="3" t="s">
        <v>107</v>
      </c>
      <c r="AE64" s="3">
        <v>74.510000000000005</v>
      </c>
      <c r="AF64" s="3">
        <v>159.83000000000001</v>
      </c>
      <c r="AG64" s="3">
        <v>41.53</v>
      </c>
      <c r="AH64" s="3" t="s">
        <v>107</v>
      </c>
      <c r="AI64" s="3">
        <v>75.37</v>
      </c>
      <c r="AJ64" s="3">
        <v>1036.3399999999999</v>
      </c>
      <c r="AK64" s="3">
        <v>195.13</v>
      </c>
      <c r="AL64" s="3" t="s">
        <v>107</v>
      </c>
      <c r="AM64" s="3">
        <v>50.23</v>
      </c>
      <c r="AN64" s="3" t="s">
        <v>107</v>
      </c>
      <c r="AO64" s="3">
        <v>45.92</v>
      </c>
      <c r="AP64" s="3" t="s">
        <v>107</v>
      </c>
      <c r="AQ64" s="3">
        <v>223.84</v>
      </c>
      <c r="AR64" s="3" t="s">
        <v>107</v>
      </c>
      <c r="AS64" s="3">
        <v>79.28</v>
      </c>
      <c r="AT64" s="3">
        <v>771.64</v>
      </c>
      <c r="AU64" s="3">
        <v>187.87</v>
      </c>
      <c r="AV64" s="3" t="s">
        <v>107</v>
      </c>
      <c r="AW64" s="3">
        <v>321.86</v>
      </c>
      <c r="AX64" s="3">
        <v>234.96</v>
      </c>
      <c r="AY64" s="3">
        <v>153.94</v>
      </c>
      <c r="AZ64" s="3">
        <v>356.13</v>
      </c>
      <c r="BA64" s="3">
        <v>217.88</v>
      </c>
      <c r="BB64" s="3" t="s">
        <v>107</v>
      </c>
      <c r="BC64" s="3">
        <v>868.39</v>
      </c>
      <c r="BD64" s="3">
        <v>14939.74</v>
      </c>
      <c r="BE64" s="3">
        <v>1464.12</v>
      </c>
      <c r="BF64" s="3">
        <v>1393.83</v>
      </c>
      <c r="BG64" s="3">
        <v>635.38</v>
      </c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</row>
    <row r="65" spans="1:101" x14ac:dyDescent="0.25">
      <c r="A65" s="1">
        <v>64</v>
      </c>
      <c r="B65" s="1">
        <v>581</v>
      </c>
      <c r="C65" s="2">
        <v>43326.695833333331</v>
      </c>
      <c r="D65" s="1" t="s">
        <v>105</v>
      </c>
      <c r="E65" s="1">
        <v>120</v>
      </c>
      <c r="F65" s="1" t="s">
        <v>106</v>
      </c>
      <c r="G65" s="1">
        <v>2</v>
      </c>
      <c r="H65" s="1" t="s">
        <v>103</v>
      </c>
      <c r="I65" s="1"/>
      <c r="J65" s="1"/>
      <c r="K65" s="1"/>
      <c r="L65" s="1" t="s">
        <v>114</v>
      </c>
      <c r="M65" s="1" t="s">
        <v>111</v>
      </c>
      <c r="N65" s="1" t="s">
        <v>112</v>
      </c>
      <c r="O65" s="1"/>
      <c r="P65" s="1"/>
      <c r="Q65" s="1"/>
      <c r="R65" s="1"/>
      <c r="S65" s="1" t="s">
        <v>104</v>
      </c>
      <c r="T65" s="1"/>
      <c r="U65" s="1"/>
      <c r="V65" s="1"/>
      <c r="W65" s="1"/>
      <c r="X65" s="1">
        <v>14.81</v>
      </c>
      <c r="Y65" s="1">
        <v>1.92</v>
      </c>
      <c r="Z65" s="1">
        <v>276.81</v>
      </c>
      <c r="AA65" s="1">
        <v>3.67</v>
      </c>
      <c r="AB65" s="1">
        <v>139.18</v>
      </c>
      <c r="AC65" s="1">
        <v>2.58</v>
      </c>
      <c r="AD65" s="1">
        <v>14.3</v>
      </c>
      <c r="AE65" s="1">
        <v>4.01</v>
      </c>
      <c r="AF65" s="1">
        <v>138.37</v>
      </c>
      <c r="AG65" s="1">
        <v>3.09</v>
      </c>
      <c r="AH65" s="1">
        <v>29.5</v>
      </c>
      <c r="AI65" s="1">
        <v>4.0599999999999996</v>
      </c>
      <c r="AJ65" s="1">
        <v>798.13</v>
      </c>
      <c r="AK65" s="1">
        <v>13.42</v>
      </c>
      <c r="AL65" s="1" t="s">
        <v>107</v>
      </c>
      <c r="AM65" s="1">
        <v>3.61</v>
      </c>
      <c r="AN65" s="1">
        <v>3.28</v>
      </c>
      <c r="AO65" s="1">
        <v>2</v>
      </c>
      <c r="AP65" s="1">
        <v>70.239999999999995</v>
      </c>
      <c r="AQ65" s="1">
        <v>10.35</v>
      </c>
      <c r="AR65" s="1">
        <v>7.04</v>
      </c>
      <c r="AS65" s="1">
        <v>4.41</v>
      </c>
      <c r="AT65" s="1">
        <v>686.49</v>
      </c>
      <c r="AU65" s="1">
        <v>13.98</v>
      </c>
      <c r="AV65" s="1">
        <v>36.54</v>
      </c>
      <c r="AW65" s="1">
        <v>18.239999999999998</v>
      </c>
      <c r="AX65" s="1">
        <v>201.18</v>
      </c>
      <c r="AY65" s="1">
        <v>11.14</v>
      </c>
      <c r="AZ65" s="1">
        <v>102.4</v>
      </c>
      <c r="BA65" s="1">
        <v>13.6</v>
      </c>
      <c r="BB65" s="1">
        <v>69.8</v>
      </c>
      <c r="BC65" s="1">
        <v>42.34</v>
      </c>
      <c r="BD65" s="1">
        <v>12768.71</v>
      </c>
      <c r="BE65" s="1">
        <v>105.78</v>
      </c>
      <c r="BF65" s="1">
        <v>847.49</v>
      </c>
      <c r="BG65" s="1">
        <v>42.19</v>
      </c>
      <c r="BH65" s="1">
        <v>53.37</v>
      </c>
      <c r="BI65" s="1">
        <v>9.35</v>
      </c>
      <c r="BJ65" s="1">
        <v>46.67</v>
      </c>
      <c r="BK65" s="1">
        <v>19.39</v>
      </c>
      <c r="BL65" s="1">
        <v>1878.11</v>
      </c>
      <c r="BM65" s="1">
        <v>68.94</v>
      </c>
      <c r="BN65" s="1" t="s">
        <v>107</v>
      </c>
      <c r="BO65" s="1">
        <v>22.37</v>
      </c>
      <c r="BP65" s="1">
        <v>5296.43</v>
      </c>
      <c r="BQ65" s="1">
        <v>126.54</v>
      </c>
      <c r="BR65" s="1">
        <v>42438.19</v>
      </c>
      <c r="BS65" s="1">
        <v>387.23</v>
      </c>
      <c r="BT65" s="1">
        <v>1095.24</v>
      </c>
      <c r="BU65" s="1">
        <v>216.05</v>
      </c>
      <c r="BV65" s="1">
        <v>832.74</v>
      </c>
      <c r="BW65" s="1">
        <v>23.36</v>
      </c>
      <c r="BX65" s="1">
        <v>53.26</v>
      </c>
      <c r="BY65" s="1">
        <v>4.6900000000000004</v>
      </c>
      <c r="BZ65" s="1">
        <v>90.88</v>
      </c>
      <c r="CA65" s="1">
        <v>14.46</v>
      </c>
      <c r="CB65" s="1">
        <v>108.02</v>
      </c>
      <c r="CC65" s="1">
        <v>7.93</v>
      </c>
      <c r="CD65" s="1">
        <v>17.47</v>
      </c>
      <c r="CE65" s="1">
        <v>4.57</v>
      </c>
      <c r="CF65" s="1">
        <v>13.08</v>
      </c>
      <c r="CG65" s="1">
        <v>6.62</v>
      </c>
      <c r="CH65" s="1">
        <v>16.93</v>
      </c>
      <c r="CI65" s="1">
        <v>4.59</v>
      </c>
      <c r="CJ65" s="1" t="s">
        <v>107</v>
      </c>
      <c r="CK65" s="1">
        <v>7.65</v>
      </c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x14ac:dyDescent="0.25">
      <c r="A66" s="1">
        <v>65</v>
      </c>
      <c r="B66" s="1">
        <v>582</v>
      </c>
      <c r="C66" s="2">
        <v>43326.697222222225</v>
      </c>
      <c r="D66" s="1" t="s">
        <v>105</v>
      </c>
      <c r="E66" s="1">
        <v>120</v>
      </c>
      <c r="F66" s="1" t="s">
        <v>106</v>
      </c>
      <c r="G66" s="1">
        <v>2</v>
      </c>
      <c r="H66" s="1" t="s">
        <v>103</v>
      </c>
      <c r="I66" s="1"/>
      <c r="J66" s="1"/>
      <c r="K66" s="1"/>
      <c r="L66" s="1" t="s">
        <v>115</v>
      </c>
      <c r="M66" s="1" t="s">
        <v>111</v>
      </c>
      <c r="N66" s="1" t="s">
        <v>112</v>
      </c>
      <c r="O66" s="1"/>
      <c r="P66" s="1"/>
      <c r="Q66" s="1"/>
      <c r="R66" s="1"/>
      <c r="S66" s="1" t="s">
        <v>104</v>
      </c>
      <c r="T66" s="1"/>
      <c r="U66" s="1"/>
      <c r="V66" s="1"/>
      <c r="W66" s="1"/>
      <c r="X66" s="1" t="s">
        <v>107</v>
      </c>
      <c r="Y66" s="1">
        <v>2.7</v>
      </c>
      <c r="Z66" s="1">
        <v>319.89999999999998</v>
      </c>
      <c r="AA66" s="1">
        <v>3.8</v>
      </c>
      <c r="AB66" s="1">
        <v>75.959999999999994</v>
      </c>
      <c r="AC66" s="1">
        <v>1.97</v>
      </c>
      <c r="AD66" s="1">
        <v>8.7899999999999991</v>
      </c>
      <c r="AE66" s="1">
        <v>3.08</v>
      </c>
      <c r="AF66" s="1">
        <v>55.79</v>
      </c>
      <c r="AG66" s="1">
        <v>2.13</v>
      </c>
      <c r="AH66" s="1">
        <v>16.53</v>
      </c>
      <c r="AI66" s="1">
        <v>3.26</v>
      </c>
      <c r="AJ66" s="1">
        <v>463.28</v>
      </c>
      <c r="AK66" s="1">
        <v>11.34</v>
      </c>
      <c r="AL66" s="1">
        <v>30.62</v>
      </c>
      <c r="AM66" s="1">
        <v>5.66</v>
      </c>
      <c r="AN66" s="1">
        <v>450.65</v>
      </c>
      <c r="AO66" s="1">
        <v>7.42</v>
      </c>
      <c r="AP66" s="1">
        <v>427.49</v>
      </c>
      <c r="AQ66" s="1">
        <v>10.75</v>
      </c>
      <c r="AR66" s="1" t="s">
        <v>107</v>
      </c>
      <c r="AS66" s="1">
        <v>6.66</v>
      </c>
      <c r="AT66" s="1">
        <v>44.89</v>
      </c>
      <c r="AU66" s="1">
        <v>5.19</v>
      </c>
      <c r="AV66" s="1">
        <v>26.41</v>
      </c>
      <c r="AW66" s="1">
        <v>16.690000000000001</v>
      </c>
      <c r="AX66" s="1">
        <v>31.08</v>
      </c>
      <c r="AY66" s="1">
        <v>7.87</v>
      </c>
      <c r="AZ66" s="1">
        <v>72.37</v>
      </c>
      <c r="BA66" s="1">
        <v>13.02</v>
      </c>
      <c r="BB66" s="1" t="s">
        <v>107</v>
      </c>
      <c r="BC66" s="1">
        <v>62.93</v>
      </c>
      <c r="BD66" s="1">
        <v>12862.55</v>
      </c>
      <c r="BE66" s="1">
        <v>105.44</v>
      </c>
      <c r="BF66" s="1">
        <v>166.9</v>
      </c>
      <c r="BG66" s="1">
        <v>30.78</v>
      </c>
      <c r="BH66" s="1">
        <v>496.74</v>
      </c>
      <c r="BI66" s="1">
        <v>15.4</v>
      </c>
      <c r="BJ66" s="1">
        <v>135.21</v>
      </c>
      <c r="BK66" s="1">
        <v>24.12</v>
      </c>
      <c r="BL66" s="1">
        <v>4069.86</v>
      </c>
      <c r="BM66" s="1">
        <v>88.1</v>
      </c>
      <c r="BN66" s="1" t="s">
        <v>107</v>
      </c>
      <c r="BO66" s="1">
        <v>25.39</v>
      </c>
      <c r="BP66" s="1">
        <v>6786.51</v>
      </c>
      <c r="BQ66" s="1">
        <v>121.58</v>
      </c>
      <c r="BR66" s="1">
        <v>12035.95</v>
      </c>
      <c r="BS66" s="1">
        <v>214.02</v>
      </c>
      <c r="BT66" s="1">
        <v>382.45</v>
      </c>
      <c r="BU66" s="1">
        <v>173.99</v>
      </c>
      <c r="BV66" s="1">
        <v>723.07</v>
      </c>
      <c r="BW66" s="1">
        <v>21.62</v>
      </c>
      <c r="BX66" s="1">
        <v>42.18</v>
      </c>
      <c r="BY66" s="1">
        <v>4.3899999999999997</v>
      </c>
      <c r="BZ66" s="1">
        <v>38.619999999999997</v>
      </c>
      <c r="CA66" s="1">
        <v>13.26</v>
      </c>
      <c r="CB66" s="1">
        <v>25.69</v>
      </c>
      <c r="CC66" s="1">
        <v>7.43</v>
      </c>
      <c r="CD66" s="1">
        <v>17.77</v>
      </c>
      <c r="CE66" s="1">
        <v>4.9800000000000004</v>
      </c>
      <c r="CF66" s="1">
        <v>503.88</v>
      </c>
      <c r="CG66" s="1">
        <v>11.52</v>
      </c>
      <c r="CH66" s="1">
        <v>467.62</v>
      </c>
      <c r="CI66" s="1">
        <v>9.7799999999999994</v>
      </c>
      <c r="CJ66" s="1">
        <v>25.26</v>
      </c>
      <c r="CK66" s="1">
        <v>5.61</v>
      </c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Y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10.85546875" customWidth="1"/>
    <col min="3" max="3" width="15.85546875" customWidth="1"/>
    <col min="4" max="4" width="12.85546875" customWidth="1"/>
    <col min="8" max="8" width="9.42578125" hidden="1" customWidth="1"/>
    <col min="9" max="17" width="0" hidden="1" customWidth="1"/>
    <col min="18" max="18" width="10.5703125" customWidth="1"/>
    <col min="19" max="19" width="10.42578125" customWidth="1"/>
    <col min="21" max="21" width="11.7109375" customWidth="1"/>
    <col min="22" max="22" width="13.140625" customWidth="1"/>
    <col min="26" max="27" width="0" hidden="1" customWidth="1"/>
    <col min="28" max="28" width="8.85546875" hidden="1" customWidth="1"/>
    <col min="29" max="37" width="0" hidden="1" customWidth="1"/>
    <col min="40" max="41" width="0" hidden="1" customWidth="1"/>
    <col min="47" max="47" width="12.140625" customWidth="1"/>
    <col min="49" max="50" width="0" hidden="1" customWidth="1"/>
    <col min="52" max="52" width="12.42578125" customWidth="1"/>
    <col min="58" max="61" width="0" hidden="1" customWidth="1"/>
    <col min="66" max="71" width="0" hidden="1" customWidth="1"/>
    <col min="79" max="79" width="9.140625" customWidth="1"/>
    <col min="80" max="80" width="0" hidden="1" customWidth="1"/>
    <col min="81" max="81" width="4.5703125" hidden="1" customWidth="1"/>
    <col min="90" max="103" width="0" hidden="1" customWidth="1"/>
  </cols>
  <sheetData>
    <row r="1" spans="1:103" s="48" customFormat="1" ht="45.75" thickBot="1" x14ac:dyDescent="0.3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7" t="s">
        <v>30</v>
      </c>
      <c r="AF1" s="47" t="s">
        <v>31</v>
      </c>
      <c r="AG1" s="47" t="s">
        <v>32</v>
      </c>
      <c r="AH1" s="47" t="s">
        <v>33</v>
      </c>
      <c r="AI1" s="47" t="s">
        <v>34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7" t="s">
        <v>42</v>
      </c>
      <c r="AR1" s="47" t="s">
        <v>43</v>
      </c>
      <c r="AS1" s="47" t="s">
        <v>44</v>
      </c>
      <c r="AT1" s="47" t="s">
        <v>45</v>
      </c>
      <c r="AU1" s="47" t="s">
        <v>128</v>
      </c>
      <c r="AV1" s="47" t="s">
        <v>46</v>
      </c>
      <c r="AW1" s="47" t="s">
        <v>47</v>
      </c>
      <c r="AX1" s="47" t="s">
        <v>48</v>
      </c>
      <c r="AY1" s="47" t="s">
        <v>49</v>
      </c>
      <c r="AZ1" s="47" t="s">
        <v>127</v>
      </c>
      <c r="BA1" s="47" t="s">
        <v>50</v>
      </c>
      <c r="BB1" s="47" t="s">
        <v>51</v>
      </c>
      <c r="BC1" s="47" t="s">
        <v>52</v>
      </c>
      <c r="BD1" s="47" t="s">
        <v>53</v>
      </c>
      <c r="BE1" s="47" t="s">
        <v>54</v>
      </c>
      <c r="BF1" s="47" t="s">
        <v>55</v>
      </c>
      <c r="BG1" s="47" t="s">
        <v>56</v>
      </c>
      <c r="BH1" s="47" t="s">
        <v>57</v>
      </c>
      <c r="BI1" s="47" t="s">
        <v>58</v>
      </c>
      <c r="BJ1" s="47" t="s">
        <v>59</v>
      </c>
      <c r="BK1" s="47" t="s">
        <v>60</v>
      </c>
      <c r="BL1" s="47" t="s">
        <v>61</v>
      </c>
      <c r="BM1" s="47" t="s">
        <v>62</v>
      </c>
      <c r="BN1" s="47" t="s">
        <v>63</v>
      </c>
      <c r="BO1" s="47" t="s">
        <v>64</v>
      </c>
      <c r="BP1" s="47" t="s">
        <v>65</v>
      </c>
      <c r="BQ1" s="47" t="s">
        <v>66</v>
      </c>
      <c r="BR1" s="47" t="s">
        <v>67</v>
      </c>
      <c r="BS1" s="47" t="s">
        <v>68</v>
      </c>
      <c r="BT1" s="47" t="s">
        <v>69</v>
      </c>
      <c r="BU1" s="47" t="s">
        <v>70</v>
      </c>
      <c r="BV1" s="47" t="s">
        <v>71</v>
      </c>
      <c r="BW1" s="47" t="s">
        <v>72</v>
      </c>
      <c r="BX1" s="47" t="s">
        <v>73</v>
      </c>
      <c r="BY1" s="47" t="s">
        <v>74</v>
      </c>
      <c r="BZ1" s="47" t="s">
        <v>75</v>
      </c>
      <c r="CA1" s="47" t="s">
        <v>76</v>
      </c>
      <c r="CB1" s="47" t="s">
        <v>77</v>
      </c>
      <c r="CC1" s="47" t="s">
        <v>78</v>
      </c>
      <c r="CD1" s="47" t="s">
        <v>79</v>
      </c>
      <c r="CE1" s="47" t="s">
        <v>80</v>
      </c>
      <c r="CF1" s="47" t="s">
        <v>81</v>
      </c>
      <c r="CG1" s="47" t="s">
        <v>82</v>
      </c>
      <c r="CH1" s="47" t="s">
        <v>83</v>
      </c>
      <c r="CI1" s="47" t="s">
        <v>84</v>
      </c>
      <c r="CJ1" s="47" t="s">
        <v>85</v>
      </c>
      <c r="CK1" s="47" t="s">
        <v>86</v>
      </c>
      <c r="CL1" s="47" t="s">
        <v>87</v>
      </c>
      <c r="CM1" s="47" t="s">
        <v>88</v>
      </c>
      <c r="CN1" s="47" t="s">
        <v>89</v>
      </c>
      <c r="CO1" s="47" t="s">
        <v>90</v>
      </c>
      <c r="CP1" s="47" t="s">
        <v>91</v>
      </c>
      <c r="CQ1" s="47" t="s">
        <v>92</v>
      </c>
      <c r="CR1" s="47" t="s">
        <v>93</v>
      </c>
      <c r="CS1" s="47" t="s">
        <v>94</v>
      </c>
      <c r="CT1" s="47" t="s">
        <v>95</v>
      </c>
      <c r="CU1" s="47" t="s">
        <v>96</v>
      </c>
      <c r="CV1" s="47" t="s">
        <v>97</v>
      </c>
      <c r="CW1" s="47" t="s">
        <v>98</v>
      </c>
      <c r="CX1" s="47" t="s">
        <v>99</v>
      </c>
      <c r="CY1" s="47" t="s">
        <v>100</v>
      </c>
    </row>
    <row r="2" spans="1:103" ht="15.75" thickTop="1" x14ac:dyDescent="0.25">
      <c r="A2" s="1">
        <v>1</v>
      </c>
      <c r="B2" s="1">
        <v>518</v>
      </c>
      <c r="C2" s="2">
        <v>43326.388888888891</v>
      </c>
      <c r="D2" s="1" t="s">
        <v>101</v>
      </c>
      <c r="E2" s="1">
        <v>50.96</v>
      </c>
      <c r="F2" s="1" t="s">
        <v>102</v>
      </c>
      <c r="G2" s="1">
        <v>2</v>
      </c>
      <c r="H2" s="1" t="s">
        <v>103</v>
      </c>
      <c r="I2" s="1">
        <v>157.13</v>
      </c>
      <c r="J2" s="1">
        <v>7.38</v>
      </c>
      <c r="K2" s="1">
        <v>4</v>
      </c>
      <c r="L2" s="1"/>
      <c r="M2" s="1"/>
      <c r="N2" s="1"/>
      <c r="O2" s="1"/>
      <c r="P2" s="1"/>
      <c r="Q2" s="1"/>
      <c r="R2" s="1"/>
      <c r="S2" s="1" t="s">
        <v>104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</row>
    <row r="3" spans="1:103" x14ac:dyDescent="0.25">
      <c r="A3" s="1">
        <v>2</v>
      </c>
      <c r="B3" s="1">
        <v>519</v>
      </c>
      <c r="C3" s="2">
        <v>43326.392361111109</v>
      </c>
      <c r="D3" s="1" t="s">
        <v>105</v>
      </c>
      <c r="E3" s="1">
        <v>120</v>
      </c>
      <c r="F3" s="1" t="s">
        <v>106</v>
      </c>
      <c r="G3" s="1">
        <v>2</v>
      </c>
      <c r="H3" s="1" t="s">
        <v>103</v>
      </c>
      <c r="I3" s="1"/>
      <c r="J3" s="1"/>
      <c r="K3" s="1"/>
      <c r="L3" s="1"/>
      <c r="M3" s="1"/>
      <c r="N3" s="1"/>
      <c r="O3" s="1"/>
      <c r="P3" s="1"/>
      <c r="Q3" s="1"/>
      <c r="R3" s="1" t="s">
        <v>116</v>
      </c>
      <c r="S3" s="1" t="s">
        <v>104</v>
      </c>
      <c r="T3" s="1"/>
      <c r="U3" s="1"/>
      <c r="V3" s="1"/>
      <c r="W3" s="1"/>
      <c r="X3" s="1" t="s">
        <v>107</v>
      </c>
      <c r="Y3" s="8">
        <v>1.87</v>
      </c>
      <c r="Z3" s="8" t="s">
        <v>107</v>
      </c>
      <c r="AA3" s="8">
        <v>1.38</v>
      </c>
      <c r="AB3" s="8" t="s">
        <v>107</v>
      </c>
      <c r="AC3" s="8">
        <v>0.92</v>
      </c>
      <c r="AD3" s="8" t="s">
        <v>107</v>
      </c>
      <c r="AE3" s="8">
        <v>2.3199999999999998</v>
      </c>
      <c r="AF3" s="8" t="s">
        <v>107</v>
      </c>
      <c r="AG3" s="8">
        <v>1.02</v>
      </c>
      <c r="AH3" s="8" t="s">
        <v>107</v>
      </c>
      <c r="AI3" s="8">
        <v>1.83</v>
      </c>
      <c r="AJ3" s="8" t="s">
        <v>107</v>
      </c>
      <c r="AK3" s="8">
        <v>2.52</v>
      </c>
      <c r="AL3" s="8" t="s">
        <v>107</v>
      </c>
      <c r="AM3" s="8">
        <v>2.21</v>
      </c>
      <c r="AN3" s="8" t="s">
        <v>107</v>
      </c>
      <c r="AO3" s="8">
        <v>1.84</v>
      </c>
      <c r="AP3" s="8" t="s">
        <v>107</v>
      </c>
      <c r="AQ3" s="8">
        <v>2</v>
      </c>
      <c r="AR3" s="8" t="s">
        <v>107</v>
      </c>
      <c r="AS3" s="8">
        <v>4.38</v>
      </c>
      <c r="AT3" s="49">
        <v>4.7699999999999996</v>
      </c>
      <c r="AU3" s="49">
        <f>AT3-2.5</f>
        <v>2.2699999999999996</v>
      </c>
      <c r="AV3" s="49">
        <v>3.11</v>
      </c>
      <c r="AW3" s="49" t="s">
        <v>107</v>
      </c>
      <c r="AX3" s="49">
        <v>17.73</v>
      </c>
      <c r="AY3" s="49">
        <v>10.88</v>
      </c>
      <c r="AZ3" s="8" t="s">
        <v>107</v>
      </c>
      <c r="BA3" s="8">
        <v>5.69</v>
      </c>
      <c r="BB3" s="8" t="s">
        <v>107</v>
      </c>
      <c r="BC3" s="8">
        <v>13.55</v>
      </c>
      <c r="BD3" s="8" t="s">
        <v>107</v>
      </c>
      <c r="BE3" s="8">
        <v>14.54</v>
      </c>
      <c r="BF3" s="8" t="s">
        <v>107</v>
      </c>
      <c r="BG3" s="8">
        <v>19.559999999999999</v>
      </c>
      <c r="BH3" s="8" t="s">
        <v>107</v>
      </c>
      <c r="BI3" s="8">
        <v>29.48</v>
      </c>
      <c r="BJ3" s="8" t="s">
        <v>107</v>
      </c>
      <c r="BK3" s="8">
        <v>9</v>
      </c>
      <c r="BL3" s="8" t="s">
        <v>107</v>
      </c>
      <c r="BM3" s="8">
        <v>9.83</v>
      </c>
      <c r="BN3" s="8">
        <v>78.02</v>
      </c>
      <c r="BO3" s="8">
        <v>18.010000000000002</v>
      </c>
      <c r="BP3" s="8" t="s">
        <v>107</v>
      </c>
      <c r="BQ3" s="8">
        <v>4.6399999999999997</v>
      </c>
      <c r="BR3" s="8">
        <v>112.66</v>
      </c>
      <c r="BS3" s="8">
        <v>16.36</v>
      </c>
      <c r="BT3" s="8" t="s">
        <v>107</v>
      </c>
      <c r="BU3" s="8">
        <v>61.87</v>
      </c>
      <c r="BV3" s="8" t="s">
        <v>107</v>
      </c>
      <c r="BW3" s="8">
        <v>140</v>
      </c>
      <c r="BX3" s="8" t="s">
        <v>107</v>
      </c>
      <c r="BY3" s="8">
        <v>18.75</v>
      </c>
      <c r="BZ3" s="8" t="s">
        <v>107</v>
      </c>
      <c r="CA3" s="8">
        <v>4.57</v>
      </c>
      <c r="CB3" s="8" t="s">
        <v>107</v>
      </c>
      <c r="CC3" s="8">
        <v>13.94</v>
      </c>
      <c r="CD3" s="8" t="s">
        <v>107</v>
      </c>
      <c r="CE3" s="8">
        <v>6.8</v>
      </c>
      <c r="CF3" s="8" t="s">
        <v>107</v>
      </c>
      <c r="CG3" s="8">
        <v>4.3600000000000003</v>
      </c>
      <c r="CH3" s="8" t="s">
        <v>107</v>
      </c>
      <c r="CI3" s="8">
        <v>6.41</v>
      </c>
      <c r="CJ3" s="8" t="s">
        <v>107</v>
      </c>
      <c r="CK3" s="8">
        <v>4.09</v>
      </c>
      <c r="CL3" s="8" t="s">
        <v>107</v>
      </c>
      <c r="CM3" s="8">
        <v>4.8099999999999996</v>
      </c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103" x14ac:dyDescent="0.25">
      <c r="A4" s="1">
        <v>4</v>
      </c>
      <c r="B4" s="1">
        <v>521</v>
      </c>
      <c r="C4" s="2">
        <v>43326.393750000003</v>
      </c>
      <c r="D4" s="1" t="s">
        <v>105</v>
      </c>
      <c r="E4" s="1">
        <v>120</v>
      </c>
      <c r="F4" s="1" t="s">
        <v>106</v>
      </c>
      <c r="G4" s="1">
        <v>2</v>
      </c>
      <c r="H4" s="1" t="s">
        <v>103</v>
      </c>
      <c r="I4" s="1"/>
      <c r="J4" s="1"/>
      <c r="K4" s="1"/>
      <c r="L4" s="1"/>
      <c r="M4" s="1"/>
      <c r="N4" s="1"/>
      <c r="O4" s="1"/>
      <c r="P4" s="1"/>
      <c r="Q4" s="1"/>
      <c r="R4" s="1" t="s">
        <v>117</v>
      </c>
      <c r="S4" s="1" t="s">
        <v>104</v>
      </c>
      <c r="T4" s="1"/>
      <c r="U4" s="1"/>
      <c r="V4" s="1"/>
      <c r="W4" s="1"/>
      <c r="X4" s="1" t="s">
        <v>107</v>
      </c>
      <c r="Y4" s="8">
        <v>2.2400000000000002</v>
      </c>
      <c r="Z4" s="8">
        <v>99.89</v>
      </c>
      <c r="AA4" s="8">
        <v>2.33</v>
      </c>
      <c r="AB4" s="8">
        <v>149.99</v>
      </c>
      <c r="AC4" s="8">
        <v>2.4700000000000002</v>
      </c>
      <c r="AD4" s="8" t="s">
        <v>107</v>
      </c>
      <c r="AE4" s="8">
        <v>4.16</v>
      </c>
      <c r="AF4" s="8">
        <v>58.93</v>
      </c>
      <c r="AG4" s="8">
        <v>1.96</v>
      </c>
      <c r="AH4" s="8">
        <v>5.17</v>
      </c>
      <c r="AI4" s="8">
        <v>1.81</v>
      </c>
      <c r="AJ4" s="8">
        <v>7.76</v>
      </c>
      <c r="AK4" s="8">
        <v>2.44</v>
      </c>
      <c r="AL4" s="8" t="s">
        <v>107</v>
      </c>
      <c r="AM4" s="8">
        <v>2.71</v>
      </c>
      <c r="AN4" s="8" t="s">
        <v>107</v>
      </c>
      <c r="AO4" s="8">
        <v>2.2400000000000002</v>
      </c>
      <c r="AP4" s="8">
        <v>8.91</v>
      </c>
      <c r="AQ4" s="8">
        <v>2.12</v>
      </c>
      <c r="AR4" s="8" t="s">
        <v>107</v>
      </c>
      <c r="AS4" s="8">
        <v>5.46</v>
      </c>
      <c r="AT4" s="8">
        <v>68.64</v>
      </c>
      <c r="AU4" s="8">
        <f t="shared" ref="AU4:AU55" si="0">AT4-2.5</f>
        <v>66.14</v>
      </c>
      <c r="AV4" s="8">
        <v>5.3</v>
      </c>
      <c r="AW4" s="8">
        <v>23.8</v>
      </c>
      <c r="AX4" s="8">
        <v>15.27</v>
      </c>
      <c r="AY4" s="8">
        <v>44.67</v>
      </c>
      <c r="AZ4" s="8">
        <f t="shared" ref="AZ4:AZ55" si="1">AY4-13</f>
        <v>31.67</v>
      </c>
      <c r="BA4" s="8">
        <v>7.54</v>
      </c>
      <c r="BB4" s="8">
        <v>60.03</v>
      </c>
      <c r="BC4" s="8">
        <v>11.85</v>
      </c>
      <c r="BD4" s="8" t="s">
        <v>107</v>
      </c>
      <c r="BE4" s="8">
        <v>71.41</v>
      </c>
      <c r="BF4" s="8">
        <v>19676.810000000001</v>
      </c>
      <c r="BG4" s="8">
        <v>121.7</v>
      </c>
      <c r="BH4" s="8">
        <v>321.24</v>
      </c>
      <c r="BI4" s="8">
        <v>31.06</v>
      </c>
      <c r="BJ4" s="8">
        <v>51.21</v>
      </c>
      <c r="BK4" s="8">
        <v>10.83</v>
      </c>
      <c r="BL4" s="8">
        <v>80.400000000000006</v>
      </c>
      <c r="BM4" s="8">
        <v>21.63</v>
      </c>
      <c r="BN4" s="8">
        <v>2686.3</v>
      </c>
      <c r="BO4" s="8">
        <v>78.319999999999993</v>
      </c>
      <c r="BP4" s="8" t="s">
        <v>107</v>
      </c>
      <c r="BQ4" s="8">
        <v>35.61</v>
      </c>
      <c r="BR4" s="8">
        <v>12801.89</v>
      </c>
      <c r="BS4" s="8">
        <v>173.09</v>
      </c>
      <c r="BT4" s="8">
        <v>13059.68</v>
      </c>
      <c r="BU4" s="8">
        <v>240.24</v>
      </c>
      <c r="BV4" s="8">
        <v>354.03</v>
      </c>
      <c r="BW4" s="8">
        <v>194.56</v>
      </c>
      <c r="BX4" s="8">
        <v>247.3</v>
      </c>
      <c r="BY4" s="8">
        <v>18.3</v>
      </c>
      <c r="BZ4" s="8" t="s">
        <v>107</v>
      </c>
      <c r="CA4" s="8">
        <v>5.97</v>
      </c>
      <c r="CB4" s="8" t="s">
        <v>107</v>
      </c>
      <c r="CC4" s="8">
        <v>18.11</v>
      </c>
      <c r="CD4" s="8" t="s">
        <v>107</v>
      </c>
      <c r="CE4" s="8">
        <v>8.9600000000000009</v>
      </c>
      <c r="CF4" s="8" t="s">
        <v>107</v>
      </c>
      <c r="CG4" s="8">
        <v>5.68</v>
      </c>
      <c r="CH4" s="8" t="s">
        <v>107</v>
      </c>
      <c r="CI4" s="8">
        <v>8.48</v>
      </c>
      <c r="CJ4" s="8" t="s">
        <v>107</v>
      </c>
      <c r="CK4" s="8">
        <v>5.43</v>
      </c>
      <c r="CL4" s="8" t="s">
        <v>107</v>
      </c>
      <c r="CM4" s="8">
        <v>6.4</v>
      </c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103" x14ac:dyDescent="0.25">
      <c r="A5" s="1">
        <v>5</v>
      </c>
      <c r="B5" s="1">
        <v>522</v>
      </c>
      <c r="C5" s="2">
        <v>43326.396527777775</v>
      </c>
      <c r="D5" s="1" t="s">
        <v>105</v>
      </c>
      <c r="E5" s="1">
        <v>120</v>
      </c>
      <c r="F5" s="1" t="s">
        <v>106</v>
      </c>
      <c r="G5" s="1">
        <v>2</v>
      </c>
      <c r="H5" s="1" t="s">
        <v>103</v>
      </c>
      <c r="I5" s="1"/>
      <c r="J5" s="1"/>
      <c r="K5" s="1"/>
      <c r="L5" s="1"/>
      <c r="M5" s="1"/>
      <c r="N5" s="1"/>
      <c r="O5" s="1"/>
      <c r="P5" s="1"/>
      <c r="Q5" s="1"/>
      <c r="R5" s="1" t="s">
        <v>118</v>
      </c>
      <c r="S5" s="1" t="s">
        <v>104</v>
      </c>
      <c r="T5" s="1"/>
      <c r="U5" s="1"/>
      <c r="V5" s="1"/>
      <c r="W5" s="1"/>
      <c r="X5" s="1" t="s">
        <v>107</v>
      </c>
      <c r="Y5" s="8">
        <v>2.79</v>
      </c>
      <c r="Z5" s="8">
        <v>350.29</v>
      </c>
      <c r="AA5" s="8">
        <v>4.04</v>
      </c>
      <c r="AB5" s="8">
        <v>79.959999999999994</v>
      </c>
      <c r="AC5" s="8">
        <v>2.0499999999999998</v>
      </c>
      <c r="AD5" s="8">
        <v>5.54</v>
      </c>
      <c r="AE5" s="8">
        <v>3.06</v>
      </c>
      <c r="AF5" s="8">
        <v>56.27</v>
      </c>
      <c r="AG5" s="8">
        <v>2.16</v>
      </c>
      <c r="AH5" s="8">
        <v>14.64</v>
      </c>
      <c r="AI5" s="8">
        <v>3.32</v>
      </c>
      <c r="AJ5" s="8">
        <v>478.58</v>
      </c>
      <c r="AK5" s="8">
        <v>11.74</v>
      </c>
      <c r="AL5" s="8">
        <v>22.95</v>
      </c>
      <c r="AM5" s="8">
        <v>5.7</v>
      </c>
      <c r="AN5" s="8">
        <v>459.65</v>
      </c>
      <c r="AO5" s="8">
        <v>7.62</v>
      </c>
      <c r="AP5" s="8">
        <v>444.91</v>
      </c>
      <c r="AQ5" s="8">
        <v>11.17</v>
      </c>
      <c r="AR5" s="8" t="s">
        <v>107</v>
      </c>
      <c r="AS5" s="8">
        <v>6.49</v>
      </c>
      <c r="AT5" s="8">
        <v>41.85</v>
      </c>
      <c r="AU5" s="8">
        <f t="shared" si="0"/>
        <v>39.35</v>
      </c>
      <c r="AV5" s="8">
        <v>5.18</v>
      </c>
      <c r="AW5" s="8" t="s">
        <v>107</v>
      </c>
      <c r="AX5" s="8">
        <v>25.17</v>
      </c>
      <c r="AY5" s="8">
        <v>22.51</v>
      </c>
      <c r="AZ5" s="8">
        <f t="shared" si="1"/>
        <v>9.5100000000000016</v>
      </c>
      <c r="BA5" s="8">
        <v>7.83</v>
      </c>
      <c r="BB5" s="8">
        <v>68.11</v>
      </c>
      <c r="BC5" s="8">
        <v>13.21</v>
      </c>
      <c r="BD5" s="8" t="s">
        <v>107</v>
      </c>
      <c r="BE5" s="8">
        <v>64.61</v>
      </c>
      <c r="BF5" s="8">
        <v>13199.35</v>
      </c>
      <c r="BG5" s="8">
        <v>109.01</v>
      </c>
      <c r="BH5" s="8">
        <v>139.37</v>
      </c>
      <c r="BI5" s="8">
        <v>30.96</v>
      </c>
      <c r="BJ5" s="8">
        <v>510.15</v>
      </c>
      <c r="BK5" s="8">
        <v>15.61</v>
      </c>
      <c r="BL5" s="8">
        <v>127.3</v>
      </c>
      <c r="BM5" s="8">
        <v>24.56</v>
      </c>
      <c r="BN5" s="8">
        <v>3975.87</v>
      </c>
      <c r="BO5" s="8">
        <v>89.48</v>
      </c>
      <c r="BP5" s="8" t="s">
        <v>107</v>
      </c>
      <c r="BQ5" s="8">
        <v>25.63</v>
      </c>
      <c r="BR5" s="8">
        <v>6915.63</v>
      </c>
      <c r="BS5" s="8">
        <v>123.01</v>
      </c>
      <c r="BT5" s="8">
        <v>12102.59</v>
      </c>
      <c r="BU5" s="8">
        <v>215.3</v>
      </c>
      <c r="BV5" s="8" t="s">
        <v>107</v>
      </c>
      <c r="BW5" s="8">
        <v>249.05</v>
      </c>
      <c r="BX5" s="8">
        <v>713.13</v>
      </c>
      <c r="BY5" s="8">
        <v>21.63</v>
      </c>
      <c r="BZ5" s="8">
        <v>42.61</v>
      </c>
      <c r="CA5" s="8">
        <v>4.4000000000000004</v>
      </c>
      <c r="CB5" s="8">
        <v>43.78</v>
      </c>
      <c r="CC5" s="8">
        <v>13.35</v>
      </c>
      <c r="CD5" s="8">
        <v>22.88</v>
      </c>
      <c r="CE5" s="8">
        <v>7.43</v>
      </c>
      <c r="CF5" s="8">
        <v>17.760000000000002</v>
      </c>
      <c r="CG5" s="8">
        <v>5</v>
      </c>
      <c r="CH5" s="8">
        <v>508.27</v>
      </c>
      <c r="CI5" s="8">
        <v>11.59</v>
      </c>
      <c r="CJ5" s="8">
        <v>469.75</v>
      </c>
      <c r="CK5" s="8">
        <v>9.82</v>
      </c>
      <c r="CL5" s="8">
        <v>20.309999999999999</v>
      </c>
      <c r="CM5" s="8">
        <v>5.53</v>
      </c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</row>
    <row r="6" spans="1:103" x14ac:dyDescent="0.25">
      <c r="A6" s="1">
        <v>6</v>
      </c>
      <c r="B6" s="1">
        <v>523</v>
      </c>
      <c r="C6" s="2">
        <v>43326.397916666669</v>
      </c>
      <c r="D6" s="1" t="s">
        <v>105</v>
      </c>
      <c r="E6" s="1">
        <v>120</v>
      </c>
      <c r="F6" s="1" t="s">
        <v>106</v>
      </c>
      <c r="G6" s="1">
        <v>2</v>
      </c>
      <c r="H6" s="1" t="s">
        <v>103</v>
      </c>
      <c r="I6" s="1"/>
      <c r="J6" s="1"/>
      <c r="K6" s="1"/>
      <c r="L6" s="1"/>
      <c r="M6" s="1"/>
      <c r="N6" s="1"/>
      <c r="O6" s="1"/>
      <c r="P6" s="1"/>
      <c r="Q6" s="1"/>
      <c r="R6" s="1" t="s">
        <v>119</v>
      </c>
      <c r="S6" s="1" t="s">
        <v>104</v>
      </c>
      <c r="T6" s="1"/>
      <c r="U6" s="1"/>
      <c r="V6" s="1"/>
      <c r="W6" s="1"/>
      <c r="X6" s="1">
        <v>15.06</v>
      </c>
      <c r="Y6" s="8">
        <v>1.88</v>
      </c>
      <c r="Z6" s="8">
        <v>270.42</v>
      </c>
      <c r="AA6" s="8">
        <v>3.57</v>
      </c>
      <c r="AB6" s="8">
        <v>135.68</v>
      </c>
      <c r="AC6" s="8">
        <v>2.5099999999999998</v>
      </c>
      <c r="AD6" s="8">
        <v>7.85</v>
      </c>
      <c r="AE6" s="8">
        <v>3.76</v>
      </c>
      <c r="AF6" s="8">
        <v>130.47999999999999</v>
      </c>
      <c r="AG6" s="8">
        <v>2.94</v>
      </c>
      <c r="AH6" s="8">
        <v>31.26</v>
      </c>
      <c r="AI6" s="8">
        <v>3.95</v>
      </c>
      <c r="AJ6" s="8">
        <v>759.29</v>
      </c>
      <c r="AK6" s="8">
        <v>12.88</v>
      </c>
      <c r="AL6" s="8" t="s">
        <v>107</v>
      </c>
      <c r="AM6" s="8">
        <v>3.56</v>
      </c>
      <c r="AN6" s="8">
        <v>2.96</v>
      </c>
      <c r="AO6" s="8">
        <v>1.95</v>
      </c>
      <c r="AP6" s="8">
        <v>85.34</v>
      </c>
      <c r="AQ6" s="8">
        <v>10.039999999999999</v>
      </c>
      <c r="AR6" s="8" t="s">
        <v>107</v>
      </c>
      <c r="AS6" s="8">
        <v>6.49</v>
      </c>
      <c r="AT6" s="8">
        <v>672.7</v>
      </c>
      <c r="AU6" s="8">
        <f t="shared" si="0"/>
        <v>670.2</v>
      </c>
      <c r="AV6" s="8">
        <v>13.63</v>
      </c>
      <c r="AW6" s="8">
        <v>42.58</v>
      </c>
      <c r="AX6" s="8">
        <v>18.05</v>
      </c>
      <c r="AY6" s="8">
        <v>224.74</v>
      </c>
      <c r="AZ6" s="8">
        <f t="shared" si="1"/>
        <v>211.74</v>
      </c>
      <c r="BA6" s="8">
        <v>11.3</v>
      </c>
      <c r="BB6" s="8">
        <v>104.68</v>
      </c>
      <c r="BC6" s="8">
        <v>13.36</v>
      </c>
      <c r="BD6" s="8" t="s">
        <v>107</v>
      </c>
      <c r="BE6" s="8">
        <v>61.47</v>
      </c>
      <c r="BF6" s="8">
        <v>12499.42</v>
      </c>
      <c r="BG6" s="8">
        <v>102.92</v>
      </c>
      <c r="BH6" s="8">
        <v>803.72</v>
      </c>
      <c r="BI6" s="8">
        <v>40.81</v>
      </c>
      <c r="BJ6" s="8">
        <v>47.61</v>
      </c>
      <c r="BK6" s="8">
        <v>9.06</v>
      </c>
      <c r="BL6" s="8">
        <v>54.2</v>
      </c>
      <c r="BM6" s="8">
        <v>19</v>
      </c>
      <c r="BN6" s="8">
        <v>1775</v>
      </c>
      <c r="BO6" s="8">
        <v>66.83</v>
      </c>
      <c r="BP6" s="8" t="s">
        <v>107</v>
      </c>
      <c r="BQ6" s="8">
        <v>21.99</v>
      </c>
      <c r="BR6" s="8">
        <v>5373.34</v>
      </c>
      <c r="BS6" s="8">
        <v>124.01</v>
      </c>
      <c r="BT6" s="8">
        <v>41521.32</v>
      </c>
      <c r="BU6" s="8">
        <v>375.41</v>
      </c>
      <c r="BV6" s="8">
        <v>934.76</v>
      </c>
      <c r="BW6" s="8">
        <v>203.08</v>
      </c>
      <c r="BX6" s="8">
        <v>774.06</v>
      </c>
      <c r="BY6" s="8">
        <v>22.75</v>
      </c>
      <c r="BZ6" s="8">
        <v>47.34</v>
      </c>
      <c r="CA6" s="8">
        <v>4.6100000000000003</v>
      </c>
      <c r="CB6" s="8">
        <v>80.42</v>
      </c>
      <c r="CC6" s="8">
        <v>14.18</v>
      </c>
      <c r="CD6" s="8">
        <v>102.5</v>
      </c>
      <c r="CE6" s="8">
        <v>7.77</v>
      </c>
      <c r="CF6" s="8">
        <v>15.24</v>
      </c>
      <c r="CG6" s="8">
        <v>4.4800000000000004</v>
      </c>
      <c r="CH6" s="8">
        <v>11.42</v>
      </c>
      <c r="CI6" s="8">
        <v>6.51</v>
      </c>
      <c r="CJ6" s="8">
        <v>13.41</v>
      </c>
      <c r="CK6" s="8">
        <v>4.45</v>
      </c>
      <c r="CL6" s="8" t="s">
        <v>107</v>
      </c>
      <c r="CM6" s="8">
        <v>7.36</v>
      </c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</row>
    <row r="7" spans="1:103" x14ac:dyDescent="0.25">
      <c r="A7" s="1">
        <v>7</v>
      </c>
      <c r="B7" s="1">
        <v>524</v>
      </c>
      <c r="C7" s="2">
        <v>43326.415277777778</v>
      </c>
      <c r="D7" s="1" t="s">
        <v>105</v>
      </c>
      <c r="E7" s="1">
        <v>120</v>
      </c>
      <c r="F7" s="1" t="s">
        <v>106</v>
      </c>
      <c r="G7" s="1">
        <v>2</v>
      </c>
      <c r="H7" s="1" t="s">
        <v>103</v>
      </c>
      <c r="I7" s="1"/>
      <c r="J7" s="1"/>
      <c r="K7" s="1"/>
      <c r="L7" s="1"/>
      <c r="M7" s="1"/>
      <c r="N7" s="1"/>
      <c r="O7" s="1"/>
      <c r="P7" s="1"/>
      <c r="Q7" s="1"/>
      <c r="R7" s="1"/>
      <c r="S7" s="1" t="s">
        <v>104</v>
      </c>
      <c r="T7" s="1"/>
      <c r="U7" s="1"/>
      <c r="V7" s="1"/>
      <c r="W7" s="1"/>
      <c r="X7" s="1" t="s">
        <v>107</v>
      </c>
      <c r="Y7" s="8">
        <v>2.54</v>
      </c>
      <c r="Z7" s="8">
        <v>135.58000000000001</v>
      </c>
      <c r="AA7" s="8">
        <v>2.76</v>
      </c>
      <c r="AB7" s="8">
        <v>52.59</v>
      </c>
      <c r="AC7" s="8">
        <v>1.76</v>
      </c>
      <c r="AD7" s="8" t="s">
        <v>107</v>
      </c>
      <c r="AE7" s="8">
        <v>3.92</v>
      </c>
      <c r="AF7" s="8">
        <v>28.78</v>
      </c>
      <c r="AG7" s="8">
        <v>1.66</v>
      </c>
      <c r="AH7" s="8" t="s">
        <v>107</v>
      </c>
      <c r="AI7" s="8">
        <v>2.77</v>
      </c>
      <c r="AJ7" s="8">
        <v>9.91</v>
      </c>
      <c r="AK7" s="8">
        <v>2.83</v>
      </c>
      <c r="AL7" s="8" t="s">
        <v>107</v>
      </c>
      <c r="AM7" s="8">
        <v>3.2</v>
      </c>
      <c r="AN7" s="8" t="s">
        <v>107</v>
      </c>
      <c r="AO7" s="8">
        <v>2.66</v>
      </c>
      <c r="AP7" s="8">
        <v>5.31</v>
      </c>
      <c r="AQ7" s="8">
        <v>2.35</v>
      </c>
      <c r="AR7" s="8" t="s">
        <v>107</v>
      </c>
      <c r="AS7" s="8">
        <v>6.56</v>
      </c>
      <c r="AT7" s="8">
        <v>76.2</v>
      </c>
      <c r="AU7" s="8">
        <f t="shared" si="0"/>
        <v>73.7</v>
      </c>
      <c r="AV7" s="8">
        <v>6.18</v>
      </c>
      <c r="AW7" s="8" t="s">
        <v>107</v>
      </c>
      <c r="AX7" s="8">
        <v>27.38</v>
      </c>
      <c r="AY7" s="8">
        <v>38.43</v>
      </c>
      <c r="AZ7" s="8">
        <f t="shared" si="1"/>
        <v>25.43</v>
      </c>
      <c r="BA7" s="8">
        <v>8.84</v>
      </c>
      <c r="BB7" s="8">
        <v>181.93</v>
      </c>
      <c r="BC7" s="8">
        <v>15.68</v>
      </c>
      <c r="BD7" s="8" t="s">
        <v>107</v>
      </c>
      <c r="BE7" s="8">
        <v>100.99</v>
      </c>
      <c r="BF7" s="8">
        <v>31666.48</v>
      </c>
      <c r="BG7" s="8">
        <v>172.88</v>
      </c>
      <c r="BH7" s="8">
        <v>708.02</v>
      </c>
      <c r="BI7" s="8">
        <v>46.09</v>
      </c>
      <c r="BJ7" s="8">
        <v>559.17999999999995</v>
      </c>
      <c r="BK7" s="8">
        <v>17.32</v>
      </c>
      <c r="BL7" s="8">
        <v>101.26</v>
      </c>
      <c r="BM7" s="8">
        <v>22.82</v>
      </c>
      <c r="BN7" s="8">
        <v>3756.73</v>
      </c>
      <c r="BO7" s="8">
        <v>86.14</v>
      </c>
      <c r="BP7" s="8" t="s">
        <v>107</v>
      </c>
      <c r="BQ7" s="8">
        <v>36.58</v>
      </c>
      <c r="BR7" s="8">
        <v>12477.58</v>
      </c>
      <c r="BS7" s="8">
        <v>174.13</v>
      </c>
      <c r="BT7" s="8">
        <v>9383.31</v>
      </c>
      <c r="BU7" s="8">
        <v>210.87</v>
      </c>
      <c r="BV7" s="8">
        <v>921.59</v>
      </c>
      <c r="BW7" s="8">
        <v>234.18</v>
      </c>
      <c r="BX7" s="8">
        <v>645.89</v>
      </c>
      <c r="BY7" s="8">
        <v>23.85</v>
      </c>
      <c r="BZ7" s="8">
        <v>112.29</v>
      </c>
      <c r="CA7" s="8">
        <v>5.3</v>
      </c>
      <c r="CB7" s="8">
        <v>163.53</v>
      </c>
      <c r="CC7" s="8">
        <v>16.25</v>
      </c>
      <c r="CD7" s="8">
        <v>52.81</v>
      </c>
      <c r="CE7" s="8">
        <v>7.94</v>
      </c>
      <c r="CF7" s="8">
        <v>28.18</v>
      </c>
      <c r="CG7" s="8">
        <v>5.04</v>
      </c>
      <c r="CH7" s="8">
        <v>19.920000000000002</v>
      </c>
      <c r="CI7" s="8">
        <v>7.24</v>
      </c>
      <c r="CJ7" s="8">
        <v>8.41</v>
      </c>
      <c r="CK7" s="8">
        <v>4.7699999999999996</v>
      </c>
      <c r="CL7" s="8" t="s">
        <v>107</v>
      </c>
      <c r="CM7" s="8">
        <v>8.16</v>
      </c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3" x14ac:dyDescent="0.25">
      <c r="A8" s="1">
        <v>9</v>
      </c>
      <c r="B8" s="1">
        <v>526</v>
      </c>
      <c r="C8" s="2">
        <v>43326.417361111111</v>
      </c>
      <c r="D8" s="1" t="s">
        <v>105</v>
      </c>
      <c r="E8" s="1">
        <v>120</v>
      </c>
      <c r="F8" s="1" t="s">
        <v>106</v>
      </c>
      <c r="G8" s="1">
        <v>2</v>
      </c>
      <c r="H8" s="1" t="s">
        <v>103</v>
      </c>
      <c r="I8" s="1"/>
      <c r="J8" s="1"/>
      <c r="K8" s="1"/>
      <c r="L8" s="1"/>
      <c r="M8" s="1"/>
      <c r="N8" s="1"/>
      <c r="O8" s="1"/>
      <c r="P8" s="1"/>
      <c r="Q8" s="1"/>
      <c r="R8" s="1"/>
      <c r="S8" s="1" t="s">
        <v>104</v>
      </c>
      <c r="T8" s="1"/>
      <c r="U8" s="1"/>
      <c r="V8" s="1"/>
      <c r="W8" s="1"/>
      <c r="X8" s="1" t="s">
        <v>107</v>
      </c>
      <c r="Y8" s="8">
        <v>2.4500000000000002</v>
      </c>
      <c r="Z8" s="8">
        <v>101.94</v>
      </c>
      <c r="AA8" s="8">
        <v>2.46</v>
      </c>
      <c r="AB8" s="8">
        <v>77.53</v>
      </c>
      <c r="AC8" s="8">
        <v>2.02</v>
      </c>
      <c r="AD8" s="8">
        <v>5.25</v>
      </c>
      <c r="AE8" s="8">
        <v>2.74</v>
      </c>
      <c r="AF8" s="8">
        <v>33.96</v>
      </c>
      <c r="AG8" s="8">
        <v>1.74</v>
      </c>
      <c r="AH8" s="8" t="s">
        <v>107</v>
      </c>
      <c r="AI8" s="8">
        <v>2.86</v>
      </c>
      <c r="AJ8" s="8" t="s">
        <v>107</v>
      </c>
      <c r="AK8" s="8">
        <v>3.75</v>
      </c>
      <c r="AL8" s="8" t="s">
        <v>107</v>
      </c>
      <c r="AM8" s="8">
        <v>3.16</v>
      </c>
      <c r="AN8" s="8" t="s">
        <v>107</v>
      </c>
      <c r="AO8" s="8">
        <v>2.65</v>
      </c>
      <c r="AP8" s="8">
        <v>6.09</v>
      </c>
      <c r="AQ8" s="8">
        <v>2.15</v>
      </c>
      <c r="AR8" s="8" t="s">
        <v>107</v>
      </c>
      <c r="AS8" s="8">
        <v>6.45</v>
      </c>
      <c r="AT8" s="8">
        <v>76.47</v>
      </c>
      <c r="AU8" s="8">
        <f t="shared" si="0"/>
        <v>73.97</v>
      </c>
      <c r="AV8" s="8">
        <v>6.06</v>
      </c>
      <c r="AW8" s="8" t="s">
        <v>107</v>
      </c>
      <c r="AX8" s="8">
        <v>27.11</v>
      </c>
      <c r="AY8" s="8">
        <v>44.28</v>
      </c>
      <c r="AZ8" s="8">
        <f t="shared" si="1"/>
        <v>31.28</v>
      </c>
      <c r="BA8" s="8">
        <v>8.8800000000000008</v>
      </c>
      <c r="BB8" s="8">
        <v>148.51</v>
      </c>
      <c r="BC8" s="8">
        <v>15.05</v>
      </c>
      <c r="BD8" s="8" t="s">
        <v>107</v>
      </c>
      <c r="BE8" s="8">
        <v>105.19</v>
      </c>
      <c r="BF8" s="8">
        <v>36891.68</v>
      </c>
      <c r="BG8" s="8">
        <v>181.64</v>
      </c>
      <c r="BH8" s="8">
        <v>770.82</v>
      </c>
      <c r="BI8" s="8">
        <v>44.08</v>
      </c>
      <c r="BJ8" s="8">
        <v>114.3</v>
      </c>
      <c r="BK8" s="8">
        <v>10.87</v>
      </c>
      <c r="BL8" s="8">
        <v>116</v>
      </c>
      <c r="BM8" s="8">
        <v>22.47</v>
      </c>
      <c r="BN8" s="8">
        <v>3708.75</v>
      </c>
      <c r="BO8" s="8">
        <v>84.1</v>
      </c>
      <c r="BP8" s="8" t="s">
        <v>107</v>
      </c>
      <c r="BQ8" s="8">
        <v>41.93</v>
      </c>
      <c r="BR8" s="8">
        <v>18100.22</v>
      </c>
      <c r="BS8" s="8">
        <v>200.72</v>
      </c>
      <c r="BT8" s="8">
        <v>7641.11</v>
      </c>
      <c r="BU8" s="8">
        <v>188.12</v>
      </c>
      <c r="BV8" s="8">
        <v>1333.64</v>
      </c>
      <c r="BW8" s="8">
        <v>247.64</v>
      </c>
      <c r="BX8" s="8">
        <v>509.16</v>
      </c>
      <c r="BY8" s="8">
        <v>23.89</v>
      </c>
      <c r="BZ8" s="8">
        <v>79.540000000000006</v>
      </c>
      <c r="CA8" s="8">
        <v>5.34</v>
      </c>
      <c r="CB8" s="8">
        <v>121.41</v>
      </c>
      <c r="CC8" s="8">
        <v>16.45</v>
      </c>
      <c r="CD8" s="8">
        <v>45.49</v>
      </c>
      <c r="CE8" s="8">
        <v>8.15</v>
      </c>
      <c r="CF8" s="8">
        <v>22.12</v>
      </c>
      <c r="CG8" s="8">
        <v>5.14</v>
      </c>
      <c r="CH8" s="8">
        <v>18.510000000000002</v>
      </c>
      <c r="CI8" s="8">
        <v>7.49</v>
      </c>
      <c r="CJ8" s="8" t="s">
        <v>107</v>
      </c>
      <c r="CK8" s="8">
        <v>7.22</v>
      </c>
      <c r="CL8" s="8" t="s">
        <v>107</v>
      </c>
      <c r="CM8" s="8">
        <v>8.56</v>
      </c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3" x14ac:dyDescent="0.25">
      <c r="A9" s="1">
        <v>10</v>
      </c>
      <c r="B9" s="1">
        <v>527</v>
      </c>
      <c r="C9" s="2">
        <v>43326.419444444444</v>
      </c>
      <c r="D9" s="1" t="s">
        <v>105</v>
      </c>
      <c r="E9" s="1">
        <v>120</v>
      </c>
      <c r="F9" s="1" t="s">
        <v>106</v>
      </c>
      <c r="G9" s="1">
        <v>2</v>
      </c>
      <c r="H9" s="1" t="s">
        <v>103</v>
      </c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104</v>
      </c>
      <c r="T9" s="1"/>
      <c r="U9" s="1"/>
      <c r="V9" s="1"/>
      <c r="W9" s="1"/>
      <c r="X9" s="1" t="s">
        <v>107</v>
      </c>
      <c r="Y9" s="8">
        <v>2.4500000000000002</v>
      </c>
      <c r="Z9" s="8">
        <v>122.52</v>
      </c>
      <c r="AA9" s="8">
        <v>2.62</v>
      </c>
      <c r="AB9" s="8">
        <v>101.65</v>
      </c>
      <c r="AC9" s="8">
        <v>2.2400000000000002</v>
      </c>
      <c r="AD9" s="8" t="s">
        <v>107</v>
      </c>
      <c r="AE9" s="8">
        <v>4.58</v>
      </c>
      <c r="AF9" s="8">
        <v>65</v>
      </c>
      <c r="AG9" s="8">
        <v>2.2000000000000002</v>
      </c>
      <c r="AH9" s="8" t="s">
        <v>107</v>
      </c>
      <c r="AI9" s="8">
        <v>2.92</v>
      </c>
      <c r="AJ9" s="8">
        <v>11.96</v>
      </c>
      <c r="AK9" s="8">
        <v>2.83</v>
      </c>
      <c r="AL9" s="8" t="s">
        <v>107</v>
      </c>
      <c r="AM9" s="8">
        <v>2.99</v>
      </c>
      <c r="AN9" s="8" t="s">
        <v>107</v>
      </c>
      <c r="AO9" s="8">
        <v>2.5299999999999998</v>
      </c>
      <c r="AP9" s="8">
        <v>8.5</v>
      </c>
      <c r="AQ9" s="8">
        <v>2.4</v>
      </c>
      <c r="AR9" s="8" t="s">
        <v>107</v>
      </c>
      <c r="AS9" s="8">
        <v>6.06</v>
      </c>
      <c r="AT9" s="8">
        <v>84.05</v>
      </c>
      <c r="AU9" s="8">
        <f t="shared" si="0"/>
        <v>81.55</v>
      </c>
      <c r="AV9" s="8">
        <v>6.07</v>
      </c>
      <c r="AW9" s="8" t="s">
        <v>107</v>
      </c>
      <c r="AX9" s="8">
        <v>25.35</v>
      </c>
      <c r="AY9" s="8">
        <v>47.15</v>
      </c>
      <c r="AZ9" s="8">
        <f t="shared" si="1"/>
        <v>34.15</v>
      </c>
      <c r="BA9" s="8">
        <v>8.52</v>
      </c>
      <c r="BB9" s="8">
        <v>160.87</v>
      </c>
      <c r="BC9" s="8">
        <v>14.86</v>
      </c>
      <c r="BD9" s="8" t="s">
        <v>107</v>
      </c>
      <c r="BE9" s="8">
        <v>115.13</v>
      </c>
      <c r="BF9" s="8">
        <v>45012.32</v>
      </c>
      <c r="BG9" s="8">
        <v>197.36</v>
      </c>
      <c r="BH9" s="8">
        <v>818.05</v>
      </c>
      <c r="BI9" s="8">
        <v>44.98</v>
      </c>
      <c r="BJ9" s="8">
        <v>247.81</v>
      </c>
      <c r="BK9" s="8">
        <v>17.66</v>
      </c>
      <c r="BL9" s="8">
        <v>164.95</v>
      </c>
      <c r="BM9" s="8">
        <v>35.72</v>
      </c>
      <c r="BN9" s="8">
        <v>5348.14</v>
      </c>
      <c r="BO9" s="8">
        <v>132.68</v>
      </c>
      <c r="BP9" s="8" t="s">
        <v>107</v>
      </c>
      <c r="BQ9" s="8">
        <v>79.14</v>
      </c>
      <c r="BR9" s="8">
        <v>43207.29</v>
      </c>
      <c r="BS9" s="8">
        <v>386.33</v>
      </c>
      <c r="BT9" s="8">
        <v>17550.98</v>
      </c>
      <c r="BU9" s="8">
        <v>352.31</v>
      </c>
      <c r="BV9" s="8">
        <v>11016.04</v>
      </c>
      <c r="BW9" s="8">
        <v>710.59</v>
      </c>
      <c r="BX9" s="8">
        <v>597.44000000000005</v>
      </c>
      <c r="BY9" s="8">
        <v>22.42</v>
      </c>
      <c r="BZ9" s="8">
        <v>62.24</v>
      </c>
      <c r="CA9" s="8">
        <v>4.8099999999999996</v>
      </c>
      <c r="CB9" s="8">
        <v>90.03</v>
      </c>
      <c r="CC9" s="8">
        <v>14.76</v>
      </c>
      <c r="CD9" s="8">
        <v>36.07</v>
      </c>
      <c r="CE9" s="8">
        <v>7.34</v>
      </c>
      <c r="CF9" s="8">
        <v>17.3</v>
      </c>
      <c r="CG9" s="8">
        <v>4.6399999999999997</v>
      </c>
      <c r="CH9" s="8">
        <v>10.199999999999999</v>
      </c>
      <c r="CI9" s="8">
        <v>6.71</v>
      </c>
      <c r="CJ9" s="8" t="s">
        <v>107</v>
      </c>
      <c r="CK9" s="8">
        <v>6.68</v>
      </c>
      <c r="CL9" s="8">
        <v>8.73</v>
      </c>
      <c r="CM9" s="8">
        <v>5.28</v>
      </c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</row>
    <row r="10" spans="1:103" x14ac:dyDescent="0.25">
      <c r="A10" s="1">
        <v>11</v>
      </c>
      <c r="B10" s="1">
        <v>528</v>
      </c>
      <c r="C10" s="2">
        <v>43326.42083333333</v>
      </c>
      <c r="D10" s="1" t="s">
        <v>105</v>
      </c>
      <c r="E10" s="1">
        <v>120</v>
      </c>
      <c r="F10" s="1" t="s">
        <v>106</v>
      </c>
      <c r="G10" s="1">
        <v>2</v>
      </c>
      <c r="H10" s="1" t="s">
        <v>103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 t="s">
        <v>104</v>
      </c>
      <c r="T10" s="1"/>
      <c r="U10" s="1"/>
      <c r="V10" s="1"/>
      <c r="W10" s="1"/>
      <c r="X10" s="1" t="s">
        <v>107</v>
      </c>
      <c r="Y10" s="8">
        <v>2.17</v>
      </c>
      <c r="Z10" s="8">
        <v>64.94</v>
      </c>
      <c r="AA10" s="8">
        <v>1.89</v>
      </c>
      <c r="AB10" s="8">
        <v>49.02</v>
      </c>
      <c r="AC10" s="8">
        <v>1.52</v>
      </c>
      <c r="AD10" s="8">
        <v>4.6500000000000004</v>
      </c>
      <c r="AE10" s="8">
        <v>2.4900000000000002</v>
      </c>
      <c r="AF10" s="8">
        <v>39.130000000000003</v>
      </c>
      <c r="AG10" s="8">
        <v>1.65</v>
      </c>
      <c r="AH10" s="8" t="s">
        <v>107</v>
      </c>
      <c r="AI10" s="8">
        <v>2.4300000000000002</v>
      </c>
      <c r="AJ10" s="8" t="s">
        <v>107</v>
      </c>
      <c r="AK10" s="8">
        <v>3.28</v>
      </c>
      <c r="AL10" s="8" t="s">
        <v>107</v>
      </c>
      <c r="AM10" s="8">
        <v>2.64</v>
      </c>
      <c r="AN10" s="8" t="s">
        <v>107</v>
      </c>
      <c r="AO10" s="8">
        <v>2.23</v>
      </c>
      <c r="AP10" s="8">
        <v>5.32</v>
      </c>
      <c r="AQ10" s="8">
        <v>1.87</v>
      </c>
      <c r="AR10" s="8" t="s">
        <v>107</v>
      </c>
      <c r="AS10" s="8">
        <v>5.35</v>
      </c>
      <c r="AT10" s="8">
        <v>58.93</v>
      </c>
      <c r="AU10" s="8">
        <f t="shared" si="0"/>
        <v>56.43</v>
      </c>
      <c r="AV10" s="8">
        <v>5.0199999999999996</v>
      </c>
      <c r="AW10" s="8" t="s">
        <v>107</v>
      </c>
      <c r="AX10" s="8">
        <v>22.04</v>
      </c>
      <c r="AY10" s="8">
        <v>47.88</v>
      </c>
      <c r="AZ10" s="8">
        <f t="shared" si="1"/>
        <v>34.880000000000003</v>
      </c>
      <c r="BA10" s="8">
        <v>7.58</v>
      </c>
      <c r="BB10" s="8">
        <v>91.69</v>
      </c>
      <c r="BC10" s="8">
        <v>12.23</v>
      </c>
      <c r="BD10" s="8" t="s">
        <v>107</v>
      </c>
      <c r="BE10" s="8">
        <v>75.510000000000005</v>
      </c>
      <c r="BF10" s="8">
        <v>22380.95</v>
      </c>
      <c r="BG10" s="8">
        <v>129.19</v>
      </c>
      <c r="BH10" s="8">
        <v>361.12</v>
      </c>
      <c r="BI10" s="8">
        <v>32.04</v>
      </c>
      <c r="BJ10" s="8">
        <v>182.77</v>
      </c>
      <c r="BK10" s="8">
        <v>12.39</v>
      </c>
      <c r="BL10" s="8">
        <v>131.49</v>
      </c>
      <c r="BM10" s="8">
        <v>21.22</v>
      </c>
      <c r="BN10" s="8">
        <v>3114.68</v>
      </c>
      <c r="BO10" s="8">
        <v>77.09</v>
      </c>
      <c r="BP10" s="8">
        <v>58.12</v>
      </c>
      <c r="BQ10" s="8">
        <v>28.02</v>
      </c>
      <c r="BR10" s="8">
        <v>17501.73</v>
      </c>
      <c r="BS10" s="8">
        <v>200.9</v>
      </c>
      <c r="BT10" s="8">
        <v>11948.88</v>
      </c>
      <c r="BU10" s="8">
        <v>232.44</v>
      </c>
      <c r="BV10" s="8">
        <v>624.36</v>
      </c>
      <c r="BW10" s="8">
        <v>213.57</v>
      </c>
      <c r="BX10" s="8">
        <v>489.5</v>
      </c>
      <c r="BY10" s="8">
        <v>20.71</v>
      </c>
      <c r="BZ10" s="8">
        <v>55.03</v>
      </c>
      <c r="CA10" s="8">
        <v>4.54</v>
      </c>
      <c r="CB10" s="8">
        <v>70.62</v>
      </c>
      <c r="CC10" s="8">
        <v>13.87</v>
      </c>
      <c r="CD10" s="8">
        <v>23.07</v>
      </c>
      <c r="CE10" s="8">
        <v>6.84</v>
      </c>
      <c r="CF10" s="8">
        <v>16.54</v>
      </c>
      <c r="CG10" s="8">
        <v>4.4000000000000004</v>
      </c>
      <c r="CH10" s="8" t="s">
        <v>107</v>
      </c>
      <c r="CI10" s="8">
        <v>9.36</v>
      </c>
      <c r="CJ10" s="8" t="s">
        <v>107</v>
      </c>
      <c r="CK10" s="8">
        <v>6.28</v>
      </c>
      <c r="CL10" s="8" t="s">
        <v>107</v>
      </c>
      <c r="CM10" s="8">
        <v>7.11</v>
      </c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</row>
    <row r="11" spans="1:103" x14ac:dyDescent="0.25">
      <c r="A11" s="1">
        <v>12</v>
      </c>
      <c r="B11" s="1">
        <v>529</v>
      </c>
      <c r="C11" s="2">
        <v>43326.42291666667</v>
      </c>
      <c r="D11" s="1" t="s">
        <v>105</v>
      </c>
      <c r="E11" s="1">
        <v>120</v>
      </c>
      <c r="F11" s="1" t="s">
        <v>106</v>
      </c>
      <c r="G11" s="1">
        <v>2</v>
      </c>
      <c r="H11" s="1" t="s">
        <v>103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 t="s">
        <v>104</v>
      </c>
      <c r="T11" s="1"/>
      <c r="U11" s="1"/>
      <c r="V11" s="1"/>
      <c r="W11" s="1"/>
      <c r="X11" s="1">
        <v>3.78</v>
      </c>
      <c r="Y11" s="8">
        <v>1.63</v>
      </c>
      <c r="Z11" s="8">
        <v>139.78</v>
      </c>
      <c r="AA11" s="8">
        <v>2.66</v>
      </c>
      <c r="AB11" s="8">
        <v>93.98</v>
      </c>
      <c r="AC11" s="8">
        <v>2.1</v>
      </c>
      <c r="AD11" s="8" t="s">
        <v>107</v>
      </c>
      <c r="AE11" s="8">
        <v>3.93</v>
      </c>
      <c r="AF11" s="8">
        <v>38.909999999999997</v>
      </c>
      <c r="AG11" s="8">
        <v>1.74</v>
      </c>
      <c r="AH11" s="8">
        <v>3.55</v>
      </c>
      <c r="AI11" s="8">
        <v>1.96</v>
      </c>
      <c r="AJ11" s="8">
        <v>46.72</v>
      </c>
      <c r="AK11" s="8">
        <v>3.82</v>
      </c>
      <c r="AL11" s="8" t="s">
        <v>107</v>
      </c>
      <c r="AM11" s="8">
        <v>2.79</v>
      </c>
      <c r="AN11" s="8" t="s">
        <v>107</v>
      </c>
      <c r="AO11" s="8">
        <v>2.36</v>
      </c>
      <c r="AP11" s="8">
        <v>8.85</v>
      </c>
      <c r="AQ11" s="8">
        <v>3.07</v>
      </c>
      <c r="AR11" s="8" t="s">
        <v>107</v>
      </c>
      <c r="AS11" s="8">
        <v>5.97</v>
      </c>
      <c r="AT11" s="8">
        <v>121.44</v>
      </c>
      <c r="AU11" s="8">
        <f t="shared" si="0"/>
        <v>118.94</v>
      </c>
      <c r="AV11" s="8">
        <v>6.65</v>
      </c>
      <c r="AW11" s="8" t="s">
        <v>107</v>
      </c>
      <c r="AX11" s="8">
        <v>24.75</v>
      </c>
      <c r="AY11" s="8">
        <v>47.66</v>
      </c>
      <c r="AZ11" s="8">
        <f t="shared" si="1"/>
        <v>34.659999999999997</v>
      </c>
      <c r="BA11" s="8">
        <v>8.4</v>
      </c>
      <c r="BB11" s="8">
        <v>91.32</v>
      </c>
      <c r="BC11" s="8">
        <v>13.55</v>
      </c>
      <c r="BD11" s="8">
        <v>157.38</v>
      </c>
      <c r="BE11" s="8">
        <v>59.15</v>
      </c>
      <c r="BF11" s="8">
        <v>27308.03</v>
      </c>
      <c r="BG11" s="8">
        <v>149.68</v>
      </c>
      <c r="BH11" s="8">
        <v>648.99</v>
      </c>
      <c r="BI11" s="8">
        <v>39.630000000000003</v>
      </c>
      <c r="BJ11" s="8">
        <v>780.94</v>
      </c>
      <c r="BK11" s="8">
        <v>19.13</v>
      </c>
      <c r="BL11" s="8">
        <v>120.43</v>
      </c>
      <c r="BM11" s="8">
        <v>22.04</v>
      </c>
      <c r="BN11" s="8">
        <v>3085.31</v>
      </c>
      <c r="BO11" s="8">
        <v>80.14</v>
      </c>
      <c r="BP11" s="8">
        <v>73.23</v>
      </c>
      <c r="BQ11" s="8">
        <v>33.06</v>
      </c>
      <c r="BR11" s="8">
        <v>25290.44</v>
      </c>
      <c r="BS11" s="8">
        <v>236.63</v>
      </c>
      <c r="BT11" s="8">
        <v>10061.85</v>
      </c>
      <c r="BU11" s="8">
        <v>215.17</v>
      </c>
      <c r="BV11" s="8">
        <v>1432.71</v>
      </c>
      <c r="BW11" s="8">
        <v>257.02</v>
      </c>
      <c r="BX11" s="8">
        <v>328.39</v>
      </c>
      <c r="BY11" s="8">
        <v>21.76</v>
      </c>
      <c r="BZ11" s="8">
        <v>30.83</v>
      </c>
      <c r="CA11" s="8">
        <v>4.87</v>
      </c>
      <c r="CB11" s="8">
        <v>40.22</v>
      </c>
      <c r="CC11" s="8">
        <v>14.96</v>
      </c>
      <c r="CD11" s="8" t="s">
        <v>107</v>
      </c>
      <c r="CE11" s="8">
        <v>11.06</v>
      </c>
      <c r="CF11" s="8">
        <v>7.64</v>
      </c>
      <c r="CG11" s="8">
        <v>4.72</v>
      </c>
      <c r="CH11" s="8" t="s">
        <v>107</v>
      </c>
      <c r="CI11" s="8">
        <v>10.3</v>
      </c>
      <c r="CJ11" s="8" t="s">
        <v>107</v>
      </c>
      <c r="CK11" s="8">
        <v>6.83</v>
      </c>
      <c r="CL11" s="8" t="s">
        <v>107</v>
      </c>
      <c r="CM11" s="8">
        <v>7.66</v>
      </c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</row>
    <row r="12" spans="1:103" x14ac:dyDescent="0.25">
      <c r="A12" s="1">
        <v>13</v>
      </c>
      <c r="B12" s="1">
        <v>530</v>
      </c>
      <c r="C12" s="2">
        <v>43326.425000000003</v>
      </c>
      <c r="D12" s="1" t="s">
        <v>105</v>
      </c>
      <c r="E12" s="1">
        <v>120</v>
      </c>
      <c r="F12" s="1" t="s">
        <v>106</v>
      </c>
      <c r="G12" s="1">
        <v>2</v>
      </c>
      <c r="H12" s="1" t="s">
        <v>103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104</v>
      </c>
      <c r="T12" s="1"/>
      <c r="U12" s="1"/>
      <c r="V12" s="1"/>
      <c r="W12" s="1"/>
      <c r="X12" s="1" t="s">
        <v>107</v>
      </c>
      <c r="Y12" s="8">
        <v>2.63</v>
      </c>
      <c r="Z12" s="8">
        <v>108.98</v>
      </c>
      <c r="AA12" s="8">
        <v>2.67</v>
      </c>
      <c r="AB12" s="8">
        <v>82.57</v>
      </c>
      <c r="AC12" s="8">
        <v>2.19</v>
      </c>
      <c r="AD12" s="8">
        <v>7.74</v>
      </c>
      <c r="AE12" s="8">
        <v>3.18</v>
      </c>
      <c r="AF12" s="8">
        <v>49.85</v>
      </c>
      <c r="AG12" s="8">
        <v>2.13</v>
      </c>
      <c r="AH12" s="8" t="s">
        <v>107</v>
      </c>
      <c r="AI12" s="8">
        <v>3.12</v>
      </c>
      <c r="AJ12" s="8">
        <v>7.98</v>
      </c>
      <c r="AK12" s="8">
        <v>2.85</v>
      </c>
      <c r="AL12" s="8" t="s">
        <v>107</v>
      </c>
      <c r="AM12" s="8">
        <v>3.28</v>
      </c>
      <c r="AN12" s="8" t="s">
        <v>107</v>
      </c>
      <c r="AO12" s="8">
        <v>2.72</v>
      </c>
      <c r="AP12" s="8">
        <v>4.0599999999999996</v>
      </c>
      <c r="AQ12" s="8">
        <v>2.35</v>
      </c>
      <c r="AR12" s="8" t="s">
        <v>107</v>
      </c>
      <c r="AS12" s="8">
        <v>7</v>
      </c>
      <c r="AT12" s="8">
        <v>67.900000000000006</v>
      </c>
      <c r="AU12" s="8">
        <f t="shared" si="0"/>
        <v>65.400000000000006</v>
      </c>
      <c r="AV12" s="8">
        <v>6.25</v>
      </c>
      <c r="AW12" s="8" t="s">
        <v>107</v>
      </c>
      <c r="AX12" s="8">
        <v>29.99</v>
      </c>
      <c r="AY12" s="8">
        <v>40.020000000000003</v>
      </c>
      <c r="AZ12" s="8">
        <f t="shared" si="1"/>
        <v>27.020000000000003</v>
      </c>
      <c r="BA12" s="8">
        <v>9.76</v>
      </c>
      <c r="BB12" s="8">
        <v>213.93</v>
      </c>
      <c r="BC12" s="8">
        <v>17.37</v>
      </c>
      <c r="BD12" s="8" t="s">
        <v>107</v>
      </c>
      <c r="BE12" s="8">
        <v>125.46</v>
      </c>
      <c r="BF12" s="8">
        <v>46999.63</v>
      </c>
      <c r="BG12" s="8">
        <v>215.92</v>
      </c>
      <c r="BH12" s="8">
        <v>811.19</v>
      </c>
      <c r="BI12" s="8">
        <v>48.12</v>
      </c>
      <c r="BJ12" s="8">
        <v>147.44</v>
      </c>
      <c r="BK12" s="8">
        <v>12.54</v>
      </c>
      <c r="BL12" s="8">
        <v>182.22</v>
      </c>
      <c r="BM12" s="8">
        <v>28.12</v>
      </c>
      <c r="BN12" s="8">
        <v>5452.26</v>
      </c>
      <c r="BO12" s="8">
        <v>106.44</v>
      </c>
      <c r="BP12" s="8" t="s">
        <v>107</v>
      </c>
      <c r="BQ12" s="8">
        <v>39.65</v>
      </c>
      <c r="BR12" s="8">
        <v>12936.32</v>
      </c>
      <c r="BS12" s="8">
        <v>188.69</v>
      </c>
      <c r="BT12" s="8">
        <v>9714.15</v>
      </c>
      <c r="BU12" s="8">
        <v>227.32</v>
      </c>
      <c r="BV12" s="8" t="s">
        <v>107</v>
      </c>
      <c r="BW12" s="8">
        <v>317.33999999999997</v>
      </c>
      <c r="BX12" s="8">
        <v>504.11</v>
      </c>
      <c r="BY12" s="8">
        <v>26.42</v>
      </c>
      <c r="BZ12" s="8">
        <v>87.2</v>
      </c>
      <c r="CA12" s="8">
        <v>5.97</v>
      </c>
      <c r="CB12" s="8">
        <v>130.27000000000001</v>
      </c>
      <c r="CC12" s="8">
        <v>18.329999999999998</v>
      </c>
      <c r="CD12" s="8">
        <v>49.41</v>
      </c>
      <c r="CE12" s="8">
        <v>9.1</v>
      </c>
      <c r="CF12" s="8">
        <v>30.38</v>
      </c>
      <c r="CG12" s="8">
        <v>5.84</v>
      </c>
      <c r="CH12" s="8">
        <v>26.94</v>
      </c>
      <c r="CI12" s="8">
        <v>8.4700000000000006</v>
      </c>
      <c r="CJ12" s="8">
        <v>13.49</v>
      </c>
      <c r="CK12" s="8">
        <v>5.61</v>
      </c>
      <c r="CL12" s="8">
        <v>10.53</v>
      </c>
      <c r="CM12" s="8">
        <v>6.48</v>
      </c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</row>
    <row r="13" spans="1:103" x14ac:dyDescent="0.25">
      <c r="A13" s="1">
        <v>14</v>
      </c>
      <c r="B13" s="1">
        <v>531</v>
      </c>
      <c r="C13" s="2">
        <v>43326.427083333336</v>
      </c>
      <c r="D13" s="1" t="s">
        <v>105</v>
      </c>
      <c r="E13" s="1">
        <v>120</v>
      </c>
      <c r="F13" s="1" t="s">
        <v>106</v>
      </c>
      <c r="G13" s="1">
        <v>2</v>
      </c>
      <c r="H13" s="1" t="s">
        <v>103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 t="s">
        <v>104</v>
      </c>
      <c r="T13" s="1"/>
      <c r="U13" s="1"/>
      <c r="V13" s="1"/>
      <c r="W13" s="1"/>
      <c r="X13" s="1" t="s">
        <v>107</v>
      </c>
      <c r="Y13" s="8">
        <v>2.5499999999999998</v>
      </c>
      <c r="Z13" s="8">
        <v>158.04</v>
      </c>
      <c r="AA13" s="8">
        <v>2.94</v>
      </c>
      <c r="AB13" s="8">
        <v>81.25</v>
      </c>
      <c r="AC13" s="8">
        <v>2.1</v>
      </c>
      <c r="AD13" s="8">
        <v>5.07</v>
      </c>
      <c r="AE13" s="8">
        <v>3.16</v>
      </c>
      <c r="AF13" s="8">
        <v>61.98</v>
      </c>
      <c r="AG13" s="8">
        <v>2.23</v>
      </c>
      <c r="AH13" s="8" t="s">
        <v>107</v>
      </c>
      <c r="AI13" s="8">
        <v>3.16</v>
      </c>
      <c r="AJ13" s="8">
        <v>8.69</v>
      </c>
      <c r="AK13" s="8">
        <v>2.78</v>
      </c>
      <c r="AL13" s="8">
        <v>3.79</v>
      </c>
      <c r="AM13" s="8">
        <v>2.14</v>
      </c>
      <c r="AN13" s="8" t="s">
        <v>107</v>
      </c>
      <c r="AO13" s="8">
        <v>2.59</v>
      </c>
      <c r="AP13" s="8">
        <v>7.68</v>
      </c>
      <c r="AQ13" s="8">
        <v>2.38</v>
      </c>
      <c r="AR13" s="8">
        <v>7.41</v>
      </c>
      <c r="AS13" s="8">
        <v>4.33</v>
      </c>
      <c r="AT13" s="8">
        <v>95.48</v>
      </c>
      <c r="AU13" s="8">
        <f t="shared" si="0"/>
        <v>92.98</v>
      </c>
      <c r="AV13" s="8">
        <v>6.56</v>
      </c>
      <c r="AW13" s="8" t="s">
        <v>107</v>
      </c>
      <c r="AX13" s="8">
        <v>26.84</v>
      </c>
      <c r="AY13" s="8">
        <v>47.79</v>
      </c>
      <c r="AZ13" s="8">
        <f t="shared" si="1"/>
        <v>34.79</v>
      </c>
      <c r="BA13" s="8">
        <v>8.82</v>
      </c>
      <c r="BB13" s="8">
        <v>180.53</v>
      </c>
      <c r="BC13" s="8">
        <v>15.69</v>
      </c>
      <c r="BD13" s="8" t="s">
        <v>107</v>
      </c>
      <c r="BE13" s="8">
        <v>134.69999999999999</v>
      </c>
      <c r="BF13" s="8">
        <v>58975.61</v>
      </c>
      <c r="BG13" s="8">
        <v>233.08</v>
      </c>
      <c r="BH13" s="8">
        <v>1025.81</v>
      </c>
      <c r="BI13" s="8">
        <v>50.35</v>
      </c>
      <c r="BJ13" s="8">
        <v>203.83</v>
      </c>
      <c r="BK13" s="8">
        <v>18.22</v>
      </c>
      <c r="BL13" s="8">
        <v>206.04</v>
      </c>
      <c r="BM13" s="8">
        <v>38.1</v>
      </c>
      <c r="BN13" s="8">
        <v>6495.02</v>
      </c>
      <c r="BO13" s="8">
        <v>143.19999999999999</v>
      </c>
      <c r="BP13" s="8" t="s">
        <v>107</v>
      </c>
      <c r="BQ13" s="8">
        <v>57.84</v>
      </c>
      <c r="BR13" s="8">
        <v>19190.099999999999</v>
      </c>
      <c r="BS13" s="8">
        <v>277.83999999999997</v>
      </c>
      <c r="BT13" s="8">
        <v>17549.259999999998</v>
      </c>
      <c r="BU13" s="8">
        <v>364.82</v>
      </c>
      <c r="BV13" s="8" t="s">
        <v>107</v>
      </c>
      <c r="BW13" s="8">
        <v>441.08</v>
      </c>
      <c r="BX13" s="8">
        <v>591.92999999999995</v>
      </c>
      <c r="BY13" s="8">
        <v>22.19</v>
      </c>
      <c r="BZ13" s="8">
        <v>73.599999999999994</v>
      </c>
      <c r="CA13" s="8">
        <v>4.82</v>
      </c>
      <c r="CB13" s="8">
        <v>111.78</v>
      </c>
      <c r="CC13" s="8">
        <v>14.83</v>
      </c>
      <c r="CD13" s="8">
        <v>36.43</v>
      </c>
      <c r="CE13" s="8">
        <v>7.29</v>
      </c>
      <c r="CF13" s="8">
        <v>19.68</v>
      </c>
      <c r="CG13" s="8">
        <v>4.63</v>
      </c>
      <c r="CH13" s="8">
        <v>13.21</v>
      </c>
      <c r="CI13" s="8">
        <v>6.71</v>
      </c>
      <c r="CJ13" s="8" t="s">
        <v>107</v>
      </c>
      <c r="CK13" s="8">
        <v>6.55</v>
      </c>
      <c r="CL13" s="8">
        <v>9.6</v>
      </c>
      <c r="CM13" s="8">
        <v>5.26</v>
      </c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</row>
    <row r="14" spans="1:103" x14ac:dyDescent="0.25">
      <c r="A14" s="1">
        <v>15</v>
      </c>
      <c r="B14" s="1">
        <v>532</v>
      </c>
      <c r="C14" s="2">
        <v>43326.428472222222</v>
      </c>
      <c r="D14" s="1" t="s">
        <v>105</v>
      </c>
      <c r="E14" s="1">
        <v>120</v>
      </c>
      <c r="F14" s="1" t="s">
        <v>106</v>
      </c>
      <c r="G14" s="1">
        <v>2</v>
      </c>
      <c r="H14" s="1" t="s">
        <v>103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 t="s">
        <v>104</v>
      </c>
      <c r="T14" s="1"/>
      <c r="U14" s="1"/>
      <c r="V14" s="1"/>
      <c r="W14" s="1"/>
      <c r="X14" s="1" t="s">
        <v>107</v>
      </c>
      <c r="Y14" s="8">
        <v>2.5299999999999998</v>
      </c>
      <c r="Z14" s="8">
        <v>119.8</v>
      </c>
      <c r="AA14" s="8">
        <v>2.68</v>
      </c>
      <c r="AB14" s="8">
        <v>96.39</v>
      </c>
      <c r="AC14" s="8">
        <v>2.2599999999999998</v>
      </c>
      <c r="AD14" s="8" t="s">
        <v>107</v>
      </c>
      <c r="AE14" s="8">
        <v>4.38</v>
      </c>
      <c r="AF14" s="8">
        <v>44.12</v>
      </c>
      <c r="AG14" s="8">
        <v>1.95</v>
      </c>
      <c r="AH14" s="8">
        <v>3.4</v>
      </c>
      <c r="AI14" s="8">
        <v>2.06</v>
      </c>
      <c r="AJ14" s="8">
        <v>6.25</v>
      </c>
      <c r="AK14" s="8">
        <v>2.67</v>
      </c>
      <c r="AL14" s="8" t="s">
        <v>107</v>
      </c>
      <c r="AM14" s="8">
        <v>3.09</v>
      </c>
      <c r="AN14" s="8" t="s">
        <v>107</v>
      </c>
      <c r="AO14" s="8">
        <v>2.56</v>
      </c>
      <c r="AP14" s="8">
        <v>6.43</v>
      </c>
      <c r="AQ14" s="8">
        <v>2.2799999999999998</v>
      </c>
      <c r="AR14" s="8">
        <v>8.3800000000000008</v>
      </c>
      <c r="AS14" s="8">
        <v>4.43</v>
      </c>
      <c r="AT14" s="8">
        <v>79.3</v>
      </c>
      <c r="AU14" s="8">
        <f t="shared" si="0"/>
        <v>76.8</v>
      </c>
      <c r="AV14" s="8">
        <v>6.23</v>
      </c>
      <c r="AW14" s="8" t="s">
        <v>107</v>
      </c>
      <c r="AX14" s="8">
        <v>27.96</v>
      </c>
      <c r="AY14" s="8">
        <v>55.42</v>
      </c>
      <c r="AZ14" s="8">
        <f t="shared" si="1"/>
        <v>42.42</v>
      </c>
      <c r="BA14" s="8">
        <v>9.33</v>
      </c>
      <c r="BB14" s="8">
        <v>248.68</v>
      </c>
      <c r="BC14" s="8">
        <v>16.670000000000002</v>
      </c>
      <c r="BD14" s="8" t="s">
        <v>107</v>
      </c>
      <c r="BE14" s="8">
        <v>123.6</v>
      </c>
      <c r="BF14" s="8">
        <v>49964.13</v>
      </c>
      <c r="BG14" s="8">
        <v>214.76</v>
      </c>
      <c r="BH14" s="8">
        <v>1081.76</v>
      </c>
      <c r="BI14" s="8">
        <v>50.63</v>
      </c>
      <c r="BJ14" s="8">
        <v>179.83</v>
      </c>
      <c r="BK14" s="8">
        <v>14.06</v>
      </c>
      <c r="BL14" s="8">
        <v>143.43</v>
      </c>
      <c r="BM14" s="8">
        <v>28.26</v>
      </c>
      <c r="BN14" s="8">
        <v>4869.01</v>
      </c>
      <c r="BO14" s="8">
        <v>106.93</v>
      </c>
      <c r="BP14" s="8">
        <v>47.27</v>
      </c>
      <c r="BQ14" s="8">
        <v>28.48</v>
      </c>
      <c r="BR14" s="8">
        <v>13739.05</v>
      </c>
      <c r="BS14" s="8">
        <v>203.14</v>
      </c>
      <c r="BT14" s="8">
        <v>12611.59</v>
      </c>
      <c r="BU14" s="8">
        <v>267.54000000000002</v>
      </c>
      <c r="BV14" s="8" t="s">
        <v>107</v>
      </c>
      <c r="BW14" s="8">
        <v>307.08999999999997</v>
      </c>
      <c r="BX14" s="8">
        <v>524.98</v>
      </c>
      <c r="BY14" s="8">
        <v>23.75</v>
      </c>
      <c r="BZ14" s="8">
        <v>71.91</v>
      </c>
      <c r="CA14" s="8">
        <v>5.25</v>
      </c>
      <c r="CB14" s="8">
        <v>107.28</v>
      </c>
      <c r="CC14" s="8">
        <v>16.13</v>
      </c>
      <c r="CD14" s="8">
        <v>39.51</v>
      </c>
      <c r="CE14" s="8">
        <v>7.99</v>
      </c>
      <c r="CF14" s="8">
        <v>24.5</v>
      </c>
      <c r="CG14" s="8">
        <v>5.12</v>
      </c>
      <c r="CH14" s="8">
        <v>14.14</v>
      </c>
      <c r="CI14" s="8">
        <v>7.33</v>
      </c>
      <c r="CJ14" s="8" t="s">
        <v>107</v>
      </c>
      <c r="CK14" s="8">
        <v>7.16</v>
      </c>
      <c r="CL14" s="8" t="s">
        <v>107</v>
      </c>
      <c r="CM14" s="8">
        <v>8.34</v>
      </c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</row>
    <row r="15" spans="1:103" x14ac:dyDescent="0.25">
      <c r="A15" s="1">
        <v>16</v>
      </c>
      <c r="B15" s="1">
        <v>533</v>
      </c>
      <c r="C15" s="2">
        <v>43326.430555555555</v>
      </c>
      <c r="D15" s="1" t="s">
        <v>105</v>
      </c>
      <c r="E15" s="1">
        <v>120</v>
      </c>
      <c r="F15" s="1" t="s">
        <v>106</v>
      </c>
      <c r="G15" s="1">
        <v>2</v>
      </c>
      <c r="H15" s="1" t="s">
        <v>103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 t="s">
        <v>104</v>
      </c>
      <c r="T15" s="1"/>
      <c r="U15" s="1"/>
      <c r="V15" s="1"/>
      <c r="W15" s="1"/>
      <c r="X15" s="1" t="s">
        <v>107</v>
      </c>
      <c r="Y15" s="8">
        <v>2.56</v>
      </c>
      <c r="Z15" s="8">
        <v>124.26</v>
      </c>
      <c r="AA15" s="8">
        <v>2.77</v>
      </c>
      <c r="AB15" s="8">
        <v>92.86</v>
      </c>
      <c r="AC15" s="8">
        <v>2.27</v>
      </c>
      <c r="AD15" s="8" t="s">
        <v>107</v>
      </c>
      <c r="AE15" s="8">
        <v>4.57</v>
      </c>
      <c r="AF15" s="8">
        <v>46.94</v>
      </c>
      <c r="AG15" s="8">
        <v>2.0499999999999998</v>
      </c>
      <c r="AH15" s="8" t="s">
        <v>107</v>
      </c>
      <c r="AI15" s="8">
        <v>3.13</v>
      </c>
      <c r="AJ15" s="8">
        <v>7.78</v>
      </c>
      <c r="AK15" s="8">
        <v>2.82</v>
      </c>
      <c r="AL15" s="8" t="s">
        <v>107</v>
      </c>
      <c r="AM15" s="8">
        <v>3.18</v>
      </c>
      <c r="AN15" s="8" t="s">
        <v>107</v>
      </c>
      <c r="AO15" s="8">
        <v>2.73</v>
      </c>
      <c r="AP15" s="8">
        <v>7.82</v>
      </c>
      <c r="AQ15" s="8">
        <v>2.42</v>
      </c>
      <c r="AR15" s="8" t="s">
        <v>107</v>
      </c>
      <c r="AS15" s="8">
        <v>6.81</v>
      </c>
      <c r="AT15" s="8">
        <v>100.51</v>
      </c>
      <c r="AU15" s="8">
        <f t="shared" si="0"/>
        <v>98.01</v>
      </c>
      <c r="AV15" s="8">
        <v>6.87</v>
      </c>
      <c r="AW15" s="8" t="s">
        <v>107</v>
      </c>
      <c r="AX15" s="8">
        <v>28.89</v>
      </c>
      <c r="AY15" s="8">
        <v>69.599999999999994</v>
      </c>
      <c r="AZ15" s="8">
        <f t="shared" si="1"/>
        <v>56.599999999999994</v>
      </c>
      <c r="BA15" s="8">
        <v>9.84</v>
      </c>
      <c r="BB15" s="8">
        <v>228.52</v>
      </c>
      <c r="BC15" s="8">
        <v>17</v>
      </c>
      <c r="BD15" s="8" t="s">
        <v>107</v>
      </c>
      <c r="BE15" s="8">
        <v>140.9</v>
      </c>
      <c r="BF15" s="8">
        <v>61990.46</v>
      </c>
      <c r="BG15" s="8">
        <v>244.33</v>
      </c>
      <c r="BH15" s="8">
        <v>1123.6400000000001</v>
      </c>
      <c r="BI15" s="8">
        <v>53.85</v>
      </c>
      <c r="BJ15" s="8">
        <v>266.94</v>
      </c>
      <c r="BK15" s="8">
        <v>17.2</v>
      </c>
      <c r="BL15" s="8">
        <v>219.04</v>
      </c>
      <c r="BM15" s="8">
        <v>37.340000000000003</v>
      </c>
      <c r="BN15" s="8">
        <v>7838.42</v>
      </c>
      <c r="BO15" s="8">
        <v>143.35</v>
      </c>
      <c r="BP15" s="8" t="s">
        <v>107</v>
      </c>
      <c r="BQ15" s="8">
        <v>56.65</v>
      </c>
      <c r="BR15" s="8">
        <v>21702.73</v>
      </c>
      <c r="BS15" s="8">
        <v>269.58</v>
      </c>
      <c r="BT15" s="8">
        <v>11511.02</v>
      </c>
      <c r="BU15" s="8">
        <v>278.45999999999998</v>
      </c>
      <c r="BV15" s="8">
        <v>865.57</v>
      </c>
      <c r="BW15" s="8">
        <v>306.76</v>
      </c>
      <c r="BX15" s="8">
        <v>654.33000000000004</v>
      </c>
      <c r="BY15" s="8">
        <v>25.77</v>
      </c>
      <c r="BZ15" s="8">
        <v>91.81</v>
      </c>
      <c r="CA15" s="8">
        <v>5.61</v>
      </c>
      <c r="CB15" s="8">
        <v>129.61000000000001</v>
      </c>
      <c r="CC15" s="8">
        <v>17.149999999999999</v>
      </c>
      <c r="CD15" s="8">
        <v>47.22</v>
      </c>
      <c r="CE15" s="8">
        <v>8.4700000000000006</v>
      </c>
      <c r="CF15" s="8">
        <v>21.98</v>
      </c>
      <c r="CG15" s="8">
        <v>5.33</v>
      </c>
      <c r="CH15" s="8">
        <v>15.66</v>
      </c>
      <c r="CI15" s="8">
        <v>7.72</v>
      </c>
      <c r="CJ15" s="8" t="s">
        <v>107</v>
      </c>
      <c r="CK15" s="8">
        <v>7.61</v>
      </c>
      <c r="CL15" s="8" t="s">
        <v>107</v>
      </c>
      <c r="CM15" s="8">
        <v>8.9</v>
      </c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</row>
    <row r="16" spans="1:103" x14ac:dyDescent="0.25">
      <c r="A16" s="1">
        <v>17</v>
      </c>
      <c r="B16" s="1">
        <v>534</v>
      </c>
      <c r="C16" s="2">
        <v>43326.432638888888</v>
      </c>
      <c r="D16" s="1" t="s">
        <v>105</v>
      </c>
      <c r="E16" s="1">
        <v>120</v>
      </c>
      <c r="F16" s="1" t="s">
        <v>106</v>
      </c>
      <c r="G16" s="1">
        <v>2</v>
      </c>
      <c r="H16" s="1" t="s">
        <v>103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 t="s">
        <v>104</v>
      </c>
      <c r="T16" s="1"/>
      <c r="U16" s="1"/>
      <c r="V16" s="1"/>
      <c r="W16" s="1"/>
      <c r="X16" s="1" t="s">
        <v>107</v>
      </c>
      <c r="Y16" s="8">
        <v>2.38</v>
      </c>
      <c r="Z16" s="8">
        <v>103.41</v>
      </c>
      <c r="AA16" s="8">
        <v>2.4</v>
      </c>
      <c r="AB16" s="8">
        <v>61.85</v>
      </c>
      <c r="AC16" s="8">
        <v>1.8</v>
      </c>
      <c r="AD16" s="8" t="s">
        <v>107</v>
      </c>
      <c r="AE16" s="8">
        <v>4.07</v>
      </c>
      <c r="AF16" s="8">
        <v>42.25</v>
      </c>
      <c r="AG16" s="8">
        <v>1.83</v>
      </c>
      <c r="AH16" s="8" t="s">
        <v>107</v>
      </c>
      <c r="AI16" s="8">
        <v>2.82</v>
      </c>
      <c r="AJ16" s="8">
        <v>7.46</v>
      </c>
      <c r="AK16" s="8">
        <v>2.6</v>
      </c>
      <c r="AL16" s="8" t="s">
        <v>107</v>
      </c>
      <c r="AM16" s="8">
        <v>2.95</v>
      </c>
      <c r="AN16" s="8" t="s">
        <v>107</v>
      </c>
      <c r="AO16" s="8">
        <v>2.48</v>
      </c>
      <c r="AP16" s="8">
        <v>6.07</v>
      </c>
      <c r="AQ16" s="8">
        <v>2.2000000000000002</v>
      </c>
      <c r="AR16" s="8" t="s">
        <v>107</v>
      </c>
      <c r="AS16" s="8">
        <v>6.13</v>
      </c>
      <c r="AT16" s="8">
        <v>79.959999999999994</v>
      </c>
      <c r="AU16" s="8">
        <f t="shared" si="0"/>
        <v>77.459999999999994</v>
      </c>
      <c r="AV16" s="8">
        <v>5.99</v>
      </c>
      <c r="AW16" s="8" t="s">
        <v>107</v>
      </c>
      <c r="AX16" s="8">
        <v>26.23</v>
      </c>
      <c r="AY16" s="8">
        <v>39.409999999999997</v>
      </c>
      <c r="AZ16" s="8">
        <f t="shared" si="1"/>
        <v>26.409999999999997</v>
      </c>
      <c r="BA16" s="8">
        <v>8.33</v>
      </c>
      <c r="BB16" s="8">
        <v>159.6</v>
      </c>
      <c r="BC16" s="8">
        <v>14.67</v>
      </c>
      <c r="BD16" s="8" t="s">
        <v>107</v>
      </c>
      <c r="BE16" s="8">
        <v>108.54</v>
      </c>
      <c r="BF16" s="8">
        <v>40657.620000000003</v>
      </c>
      <c r="BG16" s="8">
        <v>186.79</v>
      </c>
      <c r="BH16" s="8">
        <v>968.66</v>
      </c>
      <c r="BI16" s="8">
        <v>46.37</v>
      </c>
      <c r="BJ16" s="8">
        <v>609.62</v>
      </c>
      <c r="BK16" s="8">
        <v>19.7</v>
      </c>
      <c r="BL16" s="8">
        <v>163.32</v>
      </c>
      <c r="BM16" s="8">
        <v>27.7</v>
      </c>
      <c r="BN16" s="8">
        <v>4174.47</v>
      </c>
      <c r="BO16" s="8">
        <v>101.45</v>
      </c>
      <c r="BP16" s="8" t="s">
        <v>107</v>
      </c>
      <c r="BQ16" s="8">
        <v>62.5</v>
      </c>
      <c r="BR16" s="8">
        <v>33714.21</v>
      </c>
      <c r="BS16" s="8">
        <v>301.14</v>
      </c>
      <c r="BT16" s="8">
        <v>7369.87</v>
      </c>
      <c r="BU16" s="8">
        <v>212.09</v>
      </c>
      <c r="BV16" s="8">
        <v>5735.09</v>
      </c>
      <c r="BW16" s="8">
        <v>471.7</v>
      </c>
      <c r="BX16" s="8">
        <v>661.46</v>
      </c>
      <c r="BY16" s="8">
        <v>25.35</v>
      </c>
      <c r="BZ16" s="8">
        <v>76.95</v>
      </c>
      <c r="CA16" s="8">
        <v>5.42</v>
      </c>
      <c r="CB16" s="8">
        <v>104.21</v>
      </c>
      <c r="CC16" s="8">
        <v>16.559999999999999</v>
      </c>
      <c r="CD16" s="8">
        <v>35.99</v>
      </c>
      <c r="CE16" s="8">
        <v>8.15</v>
      </c>
      <c r="CF16" s="8">
        <v>21.19</v>
      </c>
      <c r="CG16" s="8">
        <v>5.22</v>
      </c>
      <c r="CH16" s="8" t="s">
        <v>107</v>
      </c>
      <c r="CI16" s="8">
        <v>10.93</v>
      </c>
      <c r="CJ16" s="8">
        <v>8.65</v>
      </c>
      <c r="CK16" s="8">
        <v>5.0199999999999996</v>
      </c>
      <c r="CL16" s="8" t="s">
        <v>107</v>
      </c>
      <c r="CM16" s="8">
        <v>8.6</v>
      </c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</row>
    <row r="17" spans="1:103" x14ac:dyDescent="0.25">
      <c r="A17" s="1">
        <v>18</v>
      </c>
      <c r="B17" s="1">
        <v>535</v>
      </c>
      <c r="C17" s="2">
        <v>43326.46875</v>
      </c>
      <c r="D17" s="1" t="s">
        <v>105</v>
      </c>
      <c r="E17" s="1">
        <v>120</v>
      </c>
      <c r="F17" s="1" t="s">
        <v>106</v>
      </c>
      <c r="G17" s="1">
        <v>2</v>
      </c>
      <c r="H17" s="1" t="s">
        <v>103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 t="s">
        <v>104</v>
      </c>
      <c r="T17" s="1"/>
      <c r="U17" s="1">
        <v>37.18721</v>
      </c>
      <c r="V17" s="1">
        <v>-121.871422</v>
      </c>
      <c r="W17" s="1">
        <v>24</v>
      </c>
      <c r="X17" s="1" t="s">
        <v>107</v>
      </c>
      <c r="Y17" s="8">
        <v>2.66</v>
      </c>
      <c r="Z17" s="8">
        <v>147.69</v>
      </c>
      <c r="AA17" s="8">
        <v>2.92</v>
      </c>
      <c r="AB17" s="8">
        <v>49.28</v>
      </c>
      <c r="AC17" s="8">
        <v>1.76</v>
      </c>
      <c r="AD17" s="8">
        <v>6.29</v>
      </c>
      <c r="AE17" s="8">
        <v>3.3</v>
      </c>
      <c r="AF17" s="8">
        <v>65.38</v>
      </c>
      <c r="AG17" s="8">
        <v>2.36</v>
      </c>
      <c r="AH17" s="8">
        <v>7.82</v>
      </c>
      <c r="AI17" s="8">
        <v>2.36</v>
      </c>
      <c r="AJ17" s="8">
        <v>15.53</v>
      </c>
      <c r="AK17" s="8">
        <v>3.16</v>
      </c>
      <c r="AL17" s="8" t="s">
        <v>107</v>
      </c>
      <c r="AM17" s="8">
        <v>3.24</v>
      </c>
      <c r="AN17" s="8" t="s">
        <v>107</v>
      </c>
      <c r="AO17" s="8">
        <v>2.64</v>
      </c>
      <c r="AP17" s="8">
        <v>14.49</v>
      </c>
      <c r="AQ17" s="8">
        <v>2.81</v>
      </c>
      <c r="AR17" s="8">
        <v>8.26</v>
      </c>
      <c r="AS17" s="8">
        <v>4.55</v>
      </c>
      <c r="AT17" s="8">
        <v>133.13999999999999</v>
      </c>
      <c r="AU17" s="8">
        <f t="shared" si="0"/>
        <v>130.63999999999999</v>
      </c>
      <c r="AV17" s="8">
        <v>7.56</v>
      </c>
      <c r="AW17" s="8" t="s">
        <v>107</v>
      </c>
      <c r="AX17" s="8">
        <v>28.89</v>
      </c>
      <c r="AY17" s="8">
        <v>62.25</v>
      </c>
      <c r="AZ17" s="8">
        <f t="shared" si="1"/>
        <v>49.25</v>
      </c>
      <c r="BA17" s="8">
        <v>9.5299999999999994</v>
      </c>
      <c r="BB17" s="8">
        <v>299.38</v>
      </c>
      <c r="BC17" s="8">
        <v>17.77</v>
      </c>
      <c r="BD17" s="8" t="s">
        <v>107</v>
      </c>
      <c r="BE17" s="8">
        <v>140.79</v>
      </c>
      <c r="BF17" s="8">
        <v>59973.18</v>
      </c>
      <c r="BG17" s="8">
        <v>242.44</v>
      </c>
      <c r="BH17" s="8">
        <v>896.08</v>
      </c>
      <c r="BI17" s="8">
        <v>50.49</v>
      </c>
      <c r="BJ17" s="8">
        <v>254.8</v>
      </c>
      <c r="BK17" s="8">
        <v>19.77</v>
      </c>
      <c r="BL17" s="8">
        <v>174.91</v>
      </c>
      <c r="BM17" s="8">
        <v>36.869999999999997</v>
      </c>
      <c r="BN17" s="8">
        <v>5672.15</v>
      </c>
      <c r="BO17" s="8">
        <v>138.19</v>
      </c>
      <c r="BP17" s="8" t="s">
        <v>107</v>
      </c>
      <c r="BQ17" s="8">
        <v>52.6</v>
      </c>
      <c r="BR17" s="8">
        <v>15609.82</v>
      </c>
      <c r="BS17" s="8">
        <v>262.63</v>
      </c>
      <c r="BT17" s="8">
        <v>18139.009999999998</v>
      </c>
      <c r="BU17" s="8">
        <v>382.84</v>
      </c>
      <c r="BV17" s="8">
        <v>2099.4299999999998</v>
      </c>
      <c r="BW17" s="8">
        <v>431.91</v>
      </c>
      <c r="BX17" s="8">
        <v>624.16999999999996</v>
      </c>
      <c r="BY17" s="8">
        <v>23.64</v>
      </c>
      <c r="BZ17" s="8">
        <v>99.82</v>
      </c>
      <c r="CA17" s="8">
        <v>5.22</v>
      </c>
      <c r="CB17" s="8">
        <v>148.13999999999999</v>
      </c>
      <c r="CC17" s="8">
        <v>16.04</v>
      </c>
      <c r="CD17" s="8">
        <v>54.96</v>
      </c>
      <c r="CE17" s="8">
        <v>7.91</v>
      </c>
      <c r="CF17" s="8">
        <v>24.71</v>
      </c>
      <c r="CG17" s="8">
        <v>4.97</v>
      </c>
      <c r="CH17" s="8" t="s">
        <v>107</v>
      </c>
      <c r="CI17" s="8">
        <v>10.59</v>
      </c>
      <c r="CJ17" s="8" t="s">
        <v>107</v>
      </c>
      <c r="CK17" s="8">
        <v>6.96</v>
      </c>
      <c r="CL17" s="8" t="s">
        <v>107</v>
      </c>
      <c r="CM17" s="8">
        <v>8.26</v>
      </c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</row>
    <row r="18" spans="1:103" x14ac:dyDescent="0.25">
      <c r="A18" s="1">
        <v>19</v>
      </c>
      <c r="B18" s="1">
        <v>536</v>
      </c>
      <c r="C18" s="2">
        <v>43326.470833333333</v>
      </c>
      <c r="D18" s="1" t="s">
        <v>105</v>
      </c>
      <c r="E18" s="1">
        <v>120</v>
      </c>
      <c r="F18" s="1" t="s">
        <v>106</v>
      </c>
      <c r="G18" s="1">
        <v>2</v>
      </c>
      <c r="H18" s="1" t="s">
        <v>103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 t="s">
        <v>104</v>
      </c>
      <c r="T18" s="1"/>
      <c r="U18" s="1">
        <v>37.187275</v>
      </c>
      <c r="V18" s="1">
        <v>-121.871582</v>
      </c>
      <c r="W18" s="1">
        <v>22.200001</v>
      </c>
      <c r="X18" s="1" t="s">
        <v>107</v>
      </c>
      <c r="Y18" s="8">
        <v>2.33</v>
      </c>
      <c r="Z18" s="8">
        <v>70.83</v>
      </c>
      <c r="AA18" s="8">
        <v>2.29</v>
      </c>
      <c r="AB18" s="8">
        <v>198.6</v>
      </c>
      <c r="AC18" s="8">
        <v>2.97</v>
      </c>
      <c r="AD18" s="8" t="s">
        <v>107</v>
      </c>
      <c r="AE18" s="8">
        <v>4.1399999999999997</v>
      </c>
      <c r="AF18" s="8">
        <v>40.270000000000003</v>
      </c>
      <c r="AG18" s="8">
        <v>1.79</v>
      </c>
      <c r="AH18" s="8">
        <v>3.96</v>
      </c>
      <c r="AI18" s="8">
        <v>1.87</v>
      </c>
      <c r="AJ18" s="8">
        <v>6.52</v>
      </c>
      <c r="AK18" s="8">
        <v>2.5299999999999998</v>
      </c>
      <c r="AL18" s="8" t="s">
        <v>107</v>
      </c>
      <c r="AM18" s="8">
        <v>2.88</v>
      </c>
      <c r="AN18" s="8" t="s">
        <v>107</v>
      </c>
      <c r="AO18" s="8">
        <v>2.41</v>
      </c>
      <c r="AP18" s="8">
        <v>6.16</v>
      </c>
      <c r="AQ18" s="8">
        <v>2.15</v>
      </c>
      <c r="AR18" s="8" t="s">
        <v>107</v>
      </c>
      <c r="AS18" s="8">
        <v>6.2</v>
      </c>
      <c r="AT18" s="8">
        <v>56.1</v>
      </c>
      <c r="AU18" s="8">
        <f t="shared" si="0"/>
        <v>53.6</v>
      </c>
      <c r="AV18" s="8">
        <v>5.35</v>
      </c>
      <c r="AW18" s="8" t="s">
        <v>107</v>
      </c>
      <c r="AX18" s="8">
        <v>26.39</v>
      </c>
      <c r="AY18" s="8">
        <v>36.71</v>
      </c>
      <c r="AZ18" s="8">
        <f t="shared" si="1"/>
        <v>23.71</v>
      </c>
      <c r="BA18" s="8">
        <v>8.44</v>
      </c>
      <c r="BB18" s="8">
        <v>235.65</v>
      </c>
      <c r="BC18" s="8">
        <v>15.47</v>
      </c>
      <c r="BD18" s="8">
        <v>144.38999999999999</v>
      </c>
      <c r="BE18" s="8">
        <v>56.58</v>
      </c>
      <c r="BF18" s="8">
        <v>24507.07</v>
      </c>
      <c r="BG18" s="8">
        <v>142.84</v>
      </c>
      <c r="BH18" s="8">
        <v>391.9</v>
      </c>
      <c r="BI18" s="8">
        <v>36.04</v>
      </c>
      <c r="BJ18" s="8">
        <v>209.18</v>
      </c>
      <c r="BK18" s="8">
        <v>12.22</v>
      </c>
      <c r="BL18" s="8">
        <v>59.88</v>
      </c>
      <c r="BM18" s="8">
        <v>17.649999999999999</v>
      </c>
      <c r="BN18" s="8">
        <v>1876.7</v>
      </c>
      <c r="BO18" s="8">
        <v>64.02</v>
      </c>
      <c r="BP18" s="8">
        <v>94.88</v>
      </c>
      <c r="BQ18" s="8">
        <v>31.87</v>
      </c>
      <c r="BR18" s="8">
        <v>24264.28</v>
      </c>
      <c r="BS18" s="8">
        <v>225.57</v>
      </c>
      <c r="BT18" s="8">
        <v>6195.99</v>
      </c>
      <c r="BU18" s="8">
        <v>170.64</v>
      </c>
      <c r="BV18" s="8">
        <v>1119.05</v>
      </c>
      <c r="BW18" s="8">
        <v>232.22</v>
      </c>
      <c r="BX18" s="8">
        <v>586.17999999999995</v>
      </c>
      <c r="BY18" s="8">
        <v>23.04</v>
      </c>
      <c r="BZ18" s="8">
        <v>44.94</v>
      </c>
      <c r="CA18" s="8">
        <v>4.8499999999999996</v>
      </c>
      <c r="CB18" s="8">
        <v>34.380000000000003</v>
      </c>
      <c r="CC18" s="8">
        <v>14.63</v>
      </c>
      <c r="CD18" s="8" t="s">
        <v>107</v>
      </c>
      <c r="CE18" s="8">
        <v>10.83</v>
      </c>
      <c r="CF18" s="8">
        <v>11.82</v>
      </c>
      <c r="CG18" s="8">
        <v>4.68</v>
      </c>
      <c r="CH18" s="8" t="s">
        <v>107</v>
      </c>
      <c r="CI18" s="8">
        <v>10.119999999999999</v>
      </c>
      <c r="CJ18" s="8" t="s">
        <v>107</v>
      </c>
      <c r="CK18" s="8">
        <v>6.59</v>
      </c>
      <c r="CL18" s="8" t="s">
        <v>107</v>
      </c>
      <c r="CM18" s="8">
        <v>7.68</v>
      </c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</row>
    <row r="19" spans="1:103" x14ac:dyDescent="0.25">
      <c r="A19" s="1">
        <v>20</v>
      </c>
      <c r="B19" s="1">
        <v>537</v>
      </c>
      <c r="C19" s="2">
        <v>43326.474305555559</v>
      </c>
      <c r="D19" s="1" t="s">
        <v>105</v>
      </c>
      <c r="E19" s="1">
        <v>120</v>
      </c>
      <c r="F19" s="1" t="s">
        <v>106</v>
      </c>
      <c r="G19" s="1">
        <v>2</v>
      </c>
      <c r="H19" s="1" t="s">
        <v>103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 t="s">
        <v>104</v>
      </c>
      <c r="T19" s="1"/>
      <c r="U19" s="1">
        <v>37.188721000000001</v>
      </c>
      <c r="V19" s="1">
        <v>-121.87142900000001</v>
      </c>
      <c r="W19" s="1">
        <v>182.10000600000001</v>
      </c>
      <c r="X19" s="1" t="s">
        <v>107</v>
      </c>
      <c r="Y19" s="8">
        <v>2.58</v>
      </c>
      <c r="Z19" s="8">
        <v>97.94</v>
      </c>
      <c r="AA19" s="8">
        <v>2.82</v>
      </c>
      <c r="AB19" s="8">
        <v>265.10000000000002</v>
      </c>
      <c r="AC19" s="8">
        <v>3.7</v>
      </c>
      <c r="AD19" s="8">
        <v>6.44</v>
      </c>
      <c r="AE19" s="8">
        <v>3.45</v>
      </c>
      <c r="AF19" s="8">
        <v>51.01</v>
      </c>
      <c r="AG19" s="8">
        <v>2.17</v>
      </c>
      <c r="AH19" s="8">
        <v>3.32</v>
      </c>
      <c r="AI19" s="8">
        <v>2.19</v>
      </c>
      <c r="AJ19" s="8">
        <v>13.27</v>
      </c>
      <c r="AK19" s="8">
        <v>3.11</v>
      </c>
      <c r="AL19" s="8" t="s">
        <v>107</v>
      </c>
      <c r="AM19" s="8">
        <v>3.53</v>
      </c>
      <c r="AN19" s="8" t="s">
        <v>107</v>
      </c>
      <c r="AO19" s="8">
        <v>2.85</v>
      </c>
      <c r="AP19" s="8">
        <v>10.7</v>
      </c>
      <c r="AQ19" s="8">
        <v>2.69</v>
      </c>
      <c r="AR19" s="8">
        <v>57.7</v>
      </c>
      <c r="AS19" s="8">
        <v>5.78</v>
      </c>
      <c r="AT19" s="8">
        <v>89.83</v>
      </c>
      <c r="AU19" s="8">
        <f t="shared" si="0"/>
        <v>87.33</v>
      </c>
      <c r="AV19" s="8">
        <v>6.75</v>
      </c>
      <c r="AW19" s="8" t="s">
        <v>107</v>
      </c>
      <c r="AX19" s="8">
        <v>31.66</v>
      </c>
      <c r="AY19" s="8">
        <v>38.99</v>
      </c>
      <c r="AZ19" s="8">
        <f t="shared" si="1"/>
        <v>25.990000000000002</v>
      </c>
      <c r="BA19" s="8">
        <v>9.7899999999999991</v>
      </c>
      <c r="BB19" s="8">
        <v>490.72</v>
      </c>
      <c r="BC19" s="8">
        <v>20.239999999999998</v>
      </c>
      <c r="BD19" s="8" t="s">
        <v>107</v>
      </c>
      <c r="BE19" s="8">
        <v>130.33000000000001</v>
      </c>
      <c r="BF19" s="8">
        <v>52509.65</v>
      </c>
      <c r="BG19" s="8">
        <v>226.1</v>
      </c>
      <c r="BH19" s="8">
        <v>934.62</v>
      </c>
      <c r="BI19" s="8">
        <v>52.83</v>
      </c>
      <c r="BJ19" s="8">
        <v>739.97</v>
      </c>
      <c r="BK19" s="8">
        <v>20.29</v>
      </c>
      <c r="BL19" s="8">
        <v>126.57</v>
      </c>
      <c r="BM19" s="8">
        <v>24.36</v>
      </c>
      <c r="BN19" s="8">
        <v>3605.34</v>
      </c>
      <c r="BO19" s="8">
        <v>89.97</v>
      </c>
      <c r="BP19" s="8">
        <v>77.12</v>
      </c>
      <c r="BQ19" s="8">
        <v>31.84</v>
      </c>
      <c r="BR19" s="8">
        <v>19459.8</v>
      </c>
      <c r="BS19" s="8">
        <v>226.35</v>
      </c>
      <c r="BT19" s="8">
        <v>12080.18</v>
      </c>
      <c r="BU19" s="8">
        <v>250.57</v>
      </c>
      <c r="BV19" s="8" t="s">
        <v>107</v>
      </c>
      <c r="BW19" s="8">
        <v>327.04000000000002</v>
      </c>
      <c r="BX19" s="8">
        <v>646.03</v>
      </c>
      <c r="BY19" s="8">
        <v>24.57</v>
      </c>
      <c r="BZ19" s="8">
        <v>75.14</v>
      </c>
      <c r="CA19" s="8">
        <v>5.27</v>
      </c>
      <c r="CB19" s="8">
        <v>120.05</v>
      </c>
      <c r="CC19" s="8">
        <v>16.27</v>
      </c>
      <c r="CD19" s="8">
        <v>45.5</v>
      </c>
      <c r="CE19" s="8">
        <v>8.0500000000000007</v>
      </c>
      <c r="CF19" s="8">
        <v>19.600000000000001</v>
      </c>
      <c r="CG19" s="8">
        <v>5.05</v>
      </c>
      <c r="CH19" s="8" t="s">
        <v>107</v>
      </c>
      <c r="CI19" s="8">
        <v>10.84</v>
      </c>
      <c r="CJ19" s="8" t="s">
        <v>107</v>
      </c>
      <c r="CK19" s="8">
        <v>7.17</v>
      </c>
      <c r="CL19" s="8" t="s">
        <v>107</v>
      </c>
      <c r="CM19" s="8">
        <v>8.48</v>
      </c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</row>
    <row r="20" spans="1:103" x14ac:dyDescent="0.25">
      <c r="A20" s="1">
        <v>21</v>
      </c>
      <c r="B20" s="1">
        <v>538</v>
      </c>
      <c r="C20" s="2">
        <v>43326.477777777778</v>
      </c>
      <c r="D20" s="1" t="s">
        <v>105</v>
      </c>
      <c r="E20" s="1">
        <v>120</v>
      </c>
      <c r="F20" s="1" t="s">
        <v>106</v>
      </c>
      <c r="G20" s="1">
        <v>2</v>
      </c>
      <c r="H20" s="1" t="s">
        <v>103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 t="s">
        <v>104</v>
      </c>
      <c r="T20" s="1"/>
      <c r="U20" s="1">
        <v>37.188709000000003</v>
      </c>
      <c r="V20" s="1">
        <v>-121.87159</v>
      </c>
      <c r="W20" s="1">
        <v>169.800003</v>
      </c>
      <c r="X20" s="1" t="s">
        <v>107</v>
      </c>
      <c r="Y20" s="8">
        <v>2.34</v>
      </c>
      <c r="Z20" s="8">
        <v>79.08</v>
      </c>
      <c r="AA20" s="8">
        <v>2.4300000000000002</v>
      </c>
      <c r="AB20" s="8">
        <v>225.49</v>
      </c>
      <c r="AC20" s="8">
        <v>3.18</v>
      </c>
      <c r="AD20" s="8" t="s">
        <v>107</v>
      </c>
      <c r="AE20" s="8">
        <v>4.5199999999999996</v>
      </c>
      <c r="AF20" s="8">
        <v>54.1</v>
      </c>
      <c r="AG20" s="8">
        <v>2.04</v>
      </c>
      <c r="AH20" s="8">
        <v>5.46</v>
      </c>
      <c r="AI20" s="8">
        <v>2.58</v>
      </c>
      <c r="AJ20" s="8">
        <v>236.55</v>
      </c>
      <c r="AK20" s="8">
        <v>7.47</v>
      </c>
      <c r="AL20" s="8" t="s">
        <v>107</v>
      </c>
      <c r="AM20" s="8">
        <v>3.11</v>
      </c>
      <c r="AN20" s="8" t="s">
        <v>107</v>
      </c>
      <c r="AO20" s="8">
        <v>2.56</v>
      </c>
      <c r="AP20" s="8">
        <v>82.12</v>
      </c>
      <c r="AQ20" s="8">
        <v>6.37</v>
      </c>
      <c r="AR20" s="8" t="s">
        <v>107</v>
      </c>
      <c r="AS20" s="8">
        <v>6.34</v>
      </c>
      <c r="AT20" s="8">
        <v>68.150000000000006</v>
      </c>
      <c r="AU20" s="8">
        <f t="shared" si="0"/>
        <v>65.650000000000006</v>
      </c>
      <c r="AV20" s="8">
        <v>5.69</v>
      </c>
      <c r="AW20" s="8" t="s">
        <v>107</v>
      </c>
      <c r="AX20" s="8">
        <v>27.38</v>
      </c>
      <c r="AY20" s="8">
        <v>39.880000000000003</v>
      </c>
      <c r="AZ20" s="8">
        <f t="shared" si="1"/>
        <v>26.880000000000003</v>
      </c>
      <c r="BA20" s="8">
        <v>8.66</v>
      </c>
      <c r="BB20" s="8">
        <v>350.72</v>
      </c>
      <c r="BC20" s="8">
        <v>17.03</v>
      </c>
      <c r="BD20" s="8">
        <v>145.27000000000001</v>
      </c>
      <c r="BE20" s="8">
        <v>69.849999999999994</v>
      </c>
      <c r="BF20" s="8">
        <v>37853.93</v>
      </c>
      <c r="BG20" s="8">
        <v>178.4</v>
      </c>
      <c r="BH20" s="8">
        <v>717.41</v>
      </c>
      <c r="BI20" s="8">
        <v>42.25</v>
      </c>
      <c r="BJ20" s="8">
        <v>334.48</v>
      </c>
      <c r="BK20" s="8">
        <v>14.24</v>
      </c>
      <c r="BL20" s="8">
        <v>109.33</v>
      </c>
      <c r="BM20" s="8">
        <v>20.62</v>
      </c>
      <c r="BN20" s="8">
        <v>2950.49</v>
      </c>
      <c r="BO20" s="8">
        <v>75.67</v>
      </c>
      <c r="BP20" s="8">
        <v>59.22</v>
      </c>
      <c r="BQ20" s="8">
        <v>28.43</v>
      </c>
      <c r="BR20" s="8">
        <v>18128.71</v>
      </c>
      <c r="BS20" s="8">
        <v>205.53</v>
      </c>
      <c r="BT20" s="8">
        <v>16408.599999999999</v>
      </c>
      <c r="BU20" s="8">
        <v>268.42</v>
      </c>
      <c r="BV20" s="8">
        <v>885.13</v>
      </c>
      <c r="BW20" s="8">
        <v>228.93</v>
      </c>
      <c r="BX20" s="8">
        <v>313.64999999999998</v>
      </c>
      <c r="BY20" s="8">
        <v>20.97</v>
      </c>
      <c r="BZ20" s="8">
        <v>37.78</v>
      </c>
      <c r="CA20" s="8">
        <v>4.79</v>
      </c>
      <c r="CB20" s="8">
        <v>68.05</v>
      </c>
      <c r="CC20" s="8">
        <v>14.79</v>
      </c>
      <c r="CD20" s="8">
        <v>109.41</v>
      </c>
      <c r="CE20" s="8">
        <v>8.23</v>
      </c>
      <c r="CF20" s="8">
        <v>14.88</v>
      </c>
      <c r="CG20" s="8">
        <v>4.6900000000000004</v>
      </c>
      <c r="CH20" s="8" t="s">
        <v>107</v>
      </c>
      <c r="CI20" s="8">
        <v>10.039999999999999</v>
      </c>
      <c r="CJ20" s="8" t="s">
        <v>107</v>
      </c>
      <c r="CK20" s="8">
        <v>6.69</v>
      </c>
      <c r="CL20" s="8" t="s">
        <v>107</v>
      </c>
      <c r="CM20" s="8">
        <v>7.71</v>
      </c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</row>
    <row r="21" spans="1:103" x14ac:dyDescent="0.25">
      <c r="A21" s="1">
        <v>22</v>
      </c>
      <c r="B21" s="1">
        <v>539</v>
      </c>
      <c r="C21" s="2">
        <v>43326.479166666664</v>
      </c>
      <c r="D21" s="1" t="s">
        <v>105</v>
      </c>
      <c r="E21" s="1">
        <v>120</v>
      </c>
      <c r="F21" s="1" t="s">
        <v>106</v>
      </c>
      <c r="G21" s="1">
        <v>2</v>
      </c>
      <c r="H21" s="1" t="s">
        <v>103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 t="s">
        <v>104</v>
      </c>
      <c r="T21" s="1"/>
      <c r="U21" s="1">
        <v>37.18882</v>
      </c>
      <c r="V21" s="1">
        <v>-121.87138400000001</v>
      </c>
      <c r="W21" s="1">
        <v>175</v>
      </c>
      <c r="X21" s="1" t="s">
        <v>107</v>
      </c>
      <c r="Y21" s="8">
        <v>2.56</v>
      </c>
      <c r="Z21" s="8">
        <v>124.58</v>
      </c>
      <c r="AA21" s="8">
        <v>2.88</v>
      </c>
      <c r="AB21" s="8">
        <v>226.16</v>
      </c>
      <c r="AC21" s="8">
        <v>3.33</v>
      </c>
      <c r="AD21" s="8" t="s">
        <v>107</v>
      </c>
      <c r="AE21" s="8">
        <v>4.9800000000000004</v>
      </c>
      <c r="AF21" s="8">
        <v>67.84</v>
      </c>
      <c r="AG21" s="8">
        <v>2.33</v>
      </c>
      <c r="AH21" s="8" t="s">
        <v>107</v>
      </c>
      <c r="AI21" s="8">
        <v>3.03</v>
      </c>
      <c r="AJ21" s="8">
        <v>11.78</v>
      </c>
      <c r="AK21" s="8">
        <v>2.92</v>
      </c>
      <c r="AL21" s="8" t="s">
        <v>107</v>
      </c>
      <c r="AM21" s="8">
        <v>3.27</v>
      </c>
      <c r="AN21" s="8" t="s">
        <v>107</v>
      </c>
      <c r="AO21" s="8">
        <v>2.68</v>
      </c>
      <c r="AP21" s="8">
        <v>104.26</v>
      </c>
      <c r="AQ21" s="8">
        <v>4.3099999999999996</v>
      </c>
      <c r="AR21" s="8" t="s">
        <v>107</v>
      </c>
      <c r="AS21" s="8">
        <v>6.63</v>
      </c>
      <c r="AT21" s="8">
        <v>62.94</v>
      </c>
      <c r="AU21" s="8">
        <f t="shared" si="0"/>
        <v>60.44</v>
      </c>
      <c r="AV21" s="8">
        <v>5.86</v>
      </c>
      <c r="AW21" s="8" t="s">
        <v>107</v>
      </c>
      <c r="AX21" s="8">
        <v>28.74</v>
      </c>
      <c r="AY21" s="8">
        <v>38.44</v>
      </c>
      <c r="AZ21" s="8">
        <f t="shared" si="1"/>
        <v>25.439999999999998</v>
      </c>
      <c r="BA21" s="8">
        <v>9.02</v>
      </c>
      <c r="BB21" s="8">
        <v>281.64</v>
      </c>
      <c r="BC21" s="8">
        <v>17.04</v>
      </c>
      <c r="BD21" s="8" t="s">
        <v>107</v>
      </c>
      <c r="BE21" s="8">
        <v>109.45</v>
      </c>
      <c r="BF21" s="8">
        <v>38183.480000000003</v>
      </c>
      <c r="BG21" s="8">
        <v>187.45</v>
      </c>
      <c r="BH21" s="8">
        <v>697.84</v>
      </c>
      <c r="BI21" s="8">
        <v>44.34</v>
      </c>
      <c r="BJ21" s="8">
        <v>396.88</v>
      </c>
      <c r="BK21" s="8">
        <v>14.05</v>
      </c>
      <c r="BL21" s="8">
        <v>90.85</v>
      </c>
      <c r="BM21" s="8">
        <v>19.86</v>
      </c>
      <c r="BN21" s="8">
        <v>3259.76</v>
      </c>
      <c r="BO21" s="8">
        <v>74.709999999999994</v>
      </c>
      <c r="BP21" s="8">
        <v>33.9</v>
      </c>
      <c r="BQ21" s="8">
        <v>17.2</v>
      </c>
      <c r="BR21" s="8">
        <v>6512.54</v>
      </c>
      <c r="BS21" s="8">
        <v>125.02</v>
      </c>
      <c r="BT21" s="8">
        <v>15931.08</v>
      </c>
      <c r="BU21" s="8">
        <v>249.63</v>
      </c>
      <c r="BV21" s="8">
        <v>536.53</v>
      </c>
      <c r="BW21" s="8">
        <v>187.83</v>
      </c>
      <c r="BX21" s="8">
        <v>502.56</v>
      </c>
      <c r="BY21" s="8">
        <v>23.66</v>
      </c>
      <c r="BZ21" s="8">
        <v>78.510000000000005</v>
      </c>
      <c r="CA21" s="8">
        <v>5.34</v>
      </c>
      <c r="CB21" s="8">
        <v>113.16</v>
      </c>
      <c r="CC21" s="8">
        <v>16.260000000000002</v>
      </c>
      <c r="CD21" s="8">
        <v>210.3</v>
      </c>
      <c r="CE21" s="8">
        <v>9.81</v>
      </c>
      <c r="CF21" s="8">
        <v>21.79</v>
      </c>
      <c r="CG21" s="8">
        <v>5.12</v>
      </c>
      <c r="CH21" s="8" t="s">
        <v>107</v>
      </c>
      <c r="CI21" s="8">
        <v>10.93</v>
      </c>
      <c r="CJ21" s="8" t="s">
        <v>107</v>
      </c>
      <c r="CK21" s="8">
        <v>7.16</v>
      </c>
      <c r="CL21" s="8" t="s">
        <v>107</v>
      </c>
      <c r="CM21" s="8">
        <v>8.27</v>
      </c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</row>
    <row r="22" spans="1:103" x14ac:dyDescent="0.25">
      <c r="A22" s="1">
        <v>24</v>
      </c>
      <c r="B22" s="1">
        <v>541</v>
      </c>
      <c r="C22" s="2">
        <v>43326.481249999997</v>
      </c>
      <c r="D22" s="1" t="s">
        <v>105</v>
      </c>
      <c r="E22" s="1">
        <v>120</v>
      </c>
      <c r="F22" s="1" t="s">
        <v>106</v>
      </c>
      <c r="G22" s="1">
        <v>2</v>
      </c>
      <c r="H22" s="1" t="s">
        <v>103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 t="s">
        <v>104</v>
      </c>
      <c r="T22" s="1"/>
      <c r="U22" s="1">
        <v>37.188980000000001</v>
      </c>
      <c r="V22" s="1">
        <v>-121.87119300000001</v>
      </c>
      <c r="W22" s="1">
        <v>183.5</v>
      </c>
      <c r="X22" s="1" t="s">
        <v>107</v>
      </c>
      <c r="Y22" s="8">
        <v>2.4900000000000002</v>
      </c>
      <c r="Z22" s="8">
        <v>20.54</v>
      </c>
      <c r="AA22" s="8">
        <v>4.4400000000000004</v>
      </c>
      <c r="AB22" s="8">
        <v>2331.61</v>
      </c>
      <c r="AC22" s="8">
        <v>10.43</v>
      </c>
      <c r="AD22" s="8" t="s">
        <v>107</v>
      </c>
      <c r="AE22" s="8">
        <v>6.71</v>
      </c>
      <c r="AF22" s="8">
        <v>18.28</v>
      </c>
      <c r="AG22" s="8">
        <v>1.89</v>
      </c>
      <c r="AH22" s="8">
        <v>3.86</v>
      </c>
      <c r="AI22" s="8">
        <v>2.23</v>
      </c>
      <c r="AJ22" s="8">
        <v>26.2</v>
      </c>
      <c r="AK22" s="8">
        <v>3.65</v>
      </c>
      <c r="AL22" s="8" t="s">
        <v>107</v>
      </c>
      <c r="AM22" s="8">
        <v>3.35</v>
      </c>
      <c r="AN22" s="8">
        <v>3.56</v>
      </c>
      <c r="AO22" s="8">
        <v>1.87</v>
      </c>
      <c r="AP22" s="8" t="s">
        <v>107</v>
      </c>
      <c r="AQ22" s="8">
        <v>4.1900000000000004</v>
      </c>
      <c r="AR22" s="8">
        <v>32.47</v>
      </c>
      <c r="AS22" s="8">
        <v>4.92</v>
      </c>
      <c r="AT22" s="8">
        <v>28.43</v>
      </c>
      <c r="AU22" s="8">
        <f t="shared" si="0"/>
        <v>25.93</v>
      </c>
      <c r="AV22" s="8">
        <v>4.9800000000000004</v>
      </c>
      <c r="AW22" s="8" t="s">
        <v>107</v>
      </c>
      <c r="AX22" s="8">
        <v>26.78</v>
      </c>
      <c r="AY22" s="8" t="s">
        <v>107</v>
      </c>
      <c r="AZ22" s="8" t="s">
        <v>129</v>
      </c>
      <c r="BA22" s="8">
        <v>12.48</v>
      </c>
      <c r="BB22" s="8">
        <v>123.67</v>
      </c>
      <c r="BC22" s="8">
        <v>14.77</v>
      </c>
      <c r="BD22" s="8" t="s">
        <v>107</v>
      </c>
      <c r="BE22" s="8">
        <v>45.57</v>
      </c>
      <c r="BF22" s="8">
        <v>5377.4</v>
      </c>
      <c r="BG22" s="8">
        <v>72.38</v>
      </c>
      <c r="BH22" s="8">
        <v>275.49</v>
      </c>
      <c r="BI22" s="8">
        <v>33</v>
      </c>
      <c r="BJ22" s="8" t="s">
        <v>107</v>
      </c>
      <c r="BK22" s="8">
        <v>12.02</v>
      </c>
      <c r="BL22" s="8" t="s">
        <v>107</v>
      </c>
      <c r="BM22" s="8">
        <v>28.74</v>
      </c>
      <c r="BN22" s="8">
        <v>558.88</v>
      </c>
      <c r="BO22" s="8">
        <v>65.900000000000006</v>
      </c>
      <c r="BP22" s="8">
        <v>389.68</v>
      </c>
      <c r="BQ22" s="8">
        <v>50.99</v>
      </c>
      <c r="BR22" s="8">
        <v>84822.13</v>
      </c>
      <c r="BS22" s="8">
        <v>358.49</v>
      </c>
      <c r="BT22" s="8">
        <v>3025.91</v>
      </c>
      <c r="BU22" s="8">
        <v>131.80000000000001</v>
      </c>
      <c r="BV22" s="8" t="s">
        <v>107</v>
      </c>
      <c r="BW22" s="8">
        <v>246.38</v>
      </c>
      <c r="BX22" s="8">
        <v>2226.92</v>
      </c>
      <c r="BY22" s="8">
        <v>32.31</v>
      </c>
      <c r="BZ22" s="8">
        <v>48.26</v>
      </c>
      <c r="CA22" s="8">
        <v>5.01</v>
      </c>
      <c r="CB22" s="8">
        <v>63.64</v>
      </c>
      <c r="CC22" s="8">
        <v>15.25</v>
      </c>
      <c r="CD22" s="8">
        <v>25.42</v>
      </c>
      <c r="CE22" s="8">
        <v>7.59</v>
      </c>
      <c r="CF22" s="8">
        <v>10.81</v>
      </c>
      <c r="CG22" s="8">
        <v>4.7699999999999996</v>
      </c>
      <c r="CH22" s="8" t="s">
        <v>107</v>
      </c>
      <c r="CI22" s="8">
        <v>10.52</v>
      </c>
      <c r="CJ22" s="8" t="s">
        <v>107</v>
      </c>
      <c r="CK22" s="8">
        <v>6.68</v>
      </c>
      <c r="CL22" s="8" t="s">
        <v>107</v>
      </c>
      <c r="CM22" s="8">
        <v>7.92</v>
      </c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</row>
    <row r="23" spans="1:103" x14ac:dyDescent="0.25">
      <c r="A23" s="1">
        <v>25</v>
      </c>
      <c r="B23" s="1">
        <v>542</v>
      </c>
      <c r="C23" s="2">
        <v>43326.48333333333</v>
      </c>
      <c r="D23" s="1" t="s">
        <v>105</v>
      </c>
      <c r="E23" s="1">
        <v>120</v>
      </c>
      <c r="F23" s="1" t="s">
        <v>106</v>
      </c>
      <c r="G23" s="1">
        <v>2</v>
      </c>
      <c r="H23" s="1" t="s">
        <v>103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 t="s">
        <v>104</v>
      </c>
      <c r="T23" s="1"/>
      <c r="U23" s="1">
        <v>37.189003</v>
      </c>
      <c r="V23" s="1">
        <v>-121.871155</v>
      </c>
      <c r="W23" s="1">
        <v>184</v>
      </c>
      <c r="X23" s="1" t="s">
        <v>107</v>
      </c>
      <c r="Y23" s="8">
        <v>2.34</v>
      </c>
      <c r="Z23" s="8">
        <v>33.92</v>
      </c>
      <c r="AA23" s="8">
        <v>3.93</v>
      </c>
      <c r="AB23" s="8">
        <v>1939.39</v>
      </c>
      <c r="AC23" s="8">
        <v>9</v>
      </c>
      <c r="AD23" s="8" t="s">
        <v>107</v>
      </c>
      <c r="AE23" s="8">
        <v>5.95</v>
      </c>
      <c r="AF23" s="8">
        <v>23.84</v>
      </c>
      <c r="AG23" s="8">
        <v>1.8</v>
      </c>
      <c r="AH23" s="8" t="s">
        <v>107</v>
      </c>
      <c r="AI23" s="8">
        <v>3.01</v>
      </c>
      <c r="AJ23" s="8">
        <v>18.32</v>
      </c>
      <c r="AK23" s="8">
        <v>3.14</v>
      </c>
      <c r="AL23" s="8" t="s">
        <v>107</v>
      </c>
      <c r="AM23" s="8">
        <v>2.93</v>
      </c>
      <c r="AN23" s="8" t="s">
        <v>107</v>
      </c>
      <c r="AO23" s="8">
        <v>2.4700000000000002</v>
      </c>
      <c r="AP23" s="8" t="s">
        <v>107</v>
      </c>
      <c r="AQ23" s="8">
        <v>3.59</v>
      </c>
      <c r="AR23" s="8">
        <v>20.67</v>
      </c>
      <c r="AS23" s="8">
        <v>4.32</v>
      </c>
      <c r="AT23" s="8">
        <v>32.94</v>
      </c>
      <c r="AU23" s="8">
        <f t="shared" si="0"/>
        <v>30.439999999999998</v>
      </c>
      <c r="AV23" s="8">
        <v>4.76</v>
      </c>
      <c r="AW23" s="8" t="s">
        <v>107</v>
      </c>
      <c r="AX23" s="8">
        <v>24.39</v>
      </c>
      <c r="AY23" s="8">
        <v>12.42</v>
      </c>
      <c r="AZ23" s="8" t="s">
        <v>129</v>
      </c>
      <c r="BA23" s="8">
        <v>7.48</v>
      </c>
      <c r="BB23" s="8">
        <v>88.26</v>
      </c>
      <c r="BC23" s="8">
        <v>13.06</v>
      </c>
      <c r="BD23" s="8" t="s">
        <v>107</v>
      </c>
      <c r="BE23" s="8">
        <v>45.28</v>
      </c>
      <c r="BF23" s="8">
        <v>6350.03</v>
      </c>
      <c r="BG23" s="8">
        <v>73.900000000000006</v>
      </c>
      <c r="BH23" s="8">
        <v>161.38999999999999</v>
      </c>
      <c r="BI23" s="8">
        <v>28.52</v>
      </c>
      <c r="BJ23" s="8" t="s">
        <v>107</v>
      </c>
      <c r="BK23" s="8">
        <v>15.97</v>
      </c>
      <c r="BL23" s="8">
        <v>37.26</v>
      </c>
      <c r="BM23" s="8">
        <v>24.11</v>
      </c>
      <c r="BN23" s="8">
        <v>872.19</v>
      </c>
      <c r="BO23" s="8">
        <v>83.28</v>
      </c>
      <c r="BP23" s="8">
        <v>348.58</v>
      </c>
      <c r="BQ23" s="8">
        <v>65.83</v>
      </c>
      <c r="BR23" s="8">
        <v>109482.77</v>
      </c>
      <c r="BS23" s="8">
        <v>468.38</v>
      </c>
      <c r="BT23" s="8">
        <v>4181.24</v>
      </c>
      <c r="BU23" s="8">
        <v>174.92</v>
      </c>
      <c r="BV23" s="8" t="s">
        <v>107</v>
      </c>
      <c r="BW23" s="8">
        <v>318.58</v>
      </c>
      <c r="BX23" s="8">
        <v>1237.69</v>
      </c>
      <c r="BY23" s="8">
        <v>23.94</v>
      </c>
      <c r="BZ23" s="8">
        <v>9.27</v>
      </c>
      <c r="CA23" s="8">
        <v>4.17</v>
      </c>
      <c r="CB23" s="8" t="s">
        <v>107</v>
      </c>
      <c r="CC23" s="8">
        <v>19.09</v>
      </c>
      <c r="CD23" s="8" t="s">
        <v>107</v>
      </c>
      <c r="CE23" s="8">
        <v>9.3800000000000008</v>
      </c>
      <c r="CF23" s="8" t="s">
        <v>107</v>
      </c>
      <c r="CG23" s="8">
        <v>5.97</v>
      </c>
      <c r="CH23" s="8" t="s">
        <v>107</v>
      </c>
      <c r="CI23" s="8">
        <v>8.7200000000000006</v>
      </c>
      <c r="CJ23" s="8" t="s">
        <v>107</v>
      </c>
      <c r="CK23" s="8">
        <v>5.72</v>
      </c>
      <c r="CL23" s="8" t="s">
        <v>107</v>
      </c>
      <c r="CM23" s="8">
        <v>6.71</v>
      </c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</row>
    <row r="24" spans="1:103" x14ac:dyDescent="0.25">
      <c r="A24" s="1">
        <v>26</v>
      </c>
      <c r="B24" s="1">
        <v>543</v>
      </c>
      <c r="C24" s="2">
        <v>43326.486111111109</v>
      </c>
      <c r="D24" s="1" t="s">
        <v>105</v>
      </c>
      <c r="E24" s="1">
        <v>120</v>
      </c>
      <c r="F24" s="1" t="s">
        <v>106</v>
      </c>
      <c r="G24" s="1">
        <v>2</v>
      </c>
      <c r="H24" s="1" t="s">
        <v>103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 t="s">
        <v>104</v>
      </c>
      <c r="T24" s="1"/>
      <c r="U24" s="1">
        <v>37.188884999999999</v>
      </c>
      <c r="V24" s="1">
        <v>-121.87161999999999</v>
      </c>
      <c r="W24" s="1">
        <v>188.300003</v>
      </c>
      <c r="X24" s="1" t="s">
        <v>107</v>
      </c>
      <c r="Y24" s="8">
        <v>2.2599999999999998</v>
      </c>
      <c r="Z24" s="8">
        <v>29.02</v>
      </c>
      <c r="AA24" s="8">
        <v>3.05</v>
      </c>
      <c r="AB24" s="8">
        <v>1110.6199999999999</v>
      </c>
      <c r="AC24" s="8">
        <v>6.68</v>
      </c>
      <c r="AD24" s="8" t="s">
        <v>107</v>
      </c>
      <c r="AE24" s="8">
        <v>5.08</v>
      </c>
      <c r="AF24" s="8">
        <v>36.090000000000003</v>
      </c>
      <c r="AG24" s="8">
        <v>1.82</v>
      </c>
      <c r="AH24" s="8" t="s">
        <v>107</v>
      </c>
      <c r="AI24" s="8">
        <v>2.78</v>
      </c>
      <c r="AJ24" s="8">
        <v>18.920000000000002</v>
      </c>
      <c r="AK24" s="8">
        <v>3</v>
      </c>
      <c r="AL24" s="8" t="s">
        <v>107</v>
      </c>
      <c r="AM24" s="8">
        <v>2.75</v>
      </c>
      <c r="AN24" s="8" t="s">
        <v>107</v>
      </c>
      <c r="AO24" s="8">
        <v>2.2999999999999998</v>
      </c>
      <c r="AP24" s="8">
        <v>6.4</v>
      </c>
      <c r="AQ24" s="8">
        <v>2.4300000000000002</v>
      </c>
      <c r="AR24" s="8">
        <v>7.63</v>
      </c>
      <c r="AS24" s="8">
        <v>3.8</v>
      </c>
      <c r="AT24" s="8">
        <v>42.14</v>
      </c>
      <c r="AU24" s="8">
        <f t="shared" si="0"/>
        <v>39.64</v>
      </c>
      <c r="AV24" s="8">
        <v>4.79</v>
      </c>
      <c r="AW24" s="8" t="s">
        <v>107</v>
      </c>
      <c r="AX24" s="8">
        <v>22.94</v>
      </c>
      <c r="AY24" s="8" t="s">
        <v>107</v>
      </c>
      <c r="AZ24" s="8" t="s">
        <v>129</v>
      </c>
      <c r="BA24" s="8">
        <v>10.69</v>
      </c>
      <c r="BB24" s="8">
        <v>110.91</v>
      </c>
      <c r="BC24" s="8">
        <v>12.91</v>
      </c>
      <c r="BD24" s="8" t="s">
        <v>107</v>
      </c>
      <c r="BE24" s="8">
        <v>52.56</v>
      </c>
      <c r="BF24" s="8">
        <v>9458.17</v>
      </c>
      <c r="BG24" s="8">
        <v>87.51</v>
      </c>
      <c r="BH24" s="8">
        <v>233.09</v>
      </c>
      <c r="BI24" s="8">
        <v>29.97</v>
      </c>
      <c r="BJ24" s="8">
        <v>419.19</v>
      </c>
      <c r="BK24" s="8">
        <v>13.63</v>
      </c>
      <c r="BL24" s="8">
        <v>30.86</v>
      </c>
      <c r="BM24" s="8">
        <v>15.4</v>
      </c>
      <c r="BN24" s="8">
        <v>1247.77</v>
      </c>
      <c r="BO24" s="8">
        <v>54.78</v>
      </c>
      <c r="BP24" s="8">
        <v>201.8</v>
      </c>
      <c r="BQ24" s="8">
        <v>35.03</v>
      </c>
      <c r="BR24" s="8">
        <v>36663.050000000003</v>
      </c>
      <c r="BS24" s="8">
        <v>244.58</v>
      </c>
      <c r="BT24" s="8">
        <v>4674.1099999999997</v>
      </c>
      <c r="BU24" s="8">
        <v>140.21</v>
      </c>
      <c r="BV24" s="8">
        <v>995.14</v>
      </c>
      <c r="BW24" s="8">
        <v>203.4</v>
      </c>
      <c r="BX24" s="8">
        <v>671.63</v>
      </c>
      <c r="BY24" s="8">
        <v>20.309999999999999</v>
      </c>
      <c r="BZ24" s="8">
        <v>19.86</v>
      </c>
      <c r="CA24" s="8">
        <v>4.0599999999999996</v>
      </c>
      <c r="CB24" s="8" t="s">
        <v>107</v>
      </c>
      <c r="CC24" s="8">
        <v>18.61</v>
      </c>
      <c r="CD24" s="8" t="s">
        <v>107</v>
      </c>
      <c r="CE24" s="8">
        <v>9.1</v>
      </c>
      <c r="CF24" s="8" t="s">
        <v>107</v>
      </c>
      <c r="CG24" s="8">
        <v>5.83</v>
      </c>
      <c r="CH24" s="8" t="s">
        <v>107</v>
      </c>
      <c r="CI24" s="8">
        <v>8.5399999999999991</v>
      </c>
      <c r="CJ24" s="8" t="s">
        <v>107</v>
      </c>
      <c r="CK24" s="8">
        <v>5.57</v>
      </c>
      <c r="CL24" s="8" t="s">
        <v>107</v>
      </c>
      <c r="CM24" s="8">
        <v>6.36</v>
      </c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</row>
    <row r="25" spans="1:103" x14ac:dyDescent="0.25">
      <c r="A25" s="1">
        <v>27</v>
      </c>
      <c r="B25" s="1">
        <v>544</v>
      </c>
      <c r="C25" s="2">
        <v>43326.488194444442</v>
      </c>
      <c r="D25" s="1" t="s">
        <v>105</v>
      </c>
      <c r="E25" s="1">
        <v>120</v>
      </c>
      <c r="F25" s="1" t="s">
        <v>106</v>
      </c>
      <c r="G25" s="1">
        <v>2</v>
      </c>
      <c r="H25" s="1" t="s">
        <v>103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 t="s">
        <v>104</v>
      </c>
      <c r="T25" s="1"/>
      <c r="U25" s="1">
        <v>37.188853999999999</v>
      </c>
      <c r="V25" s="1">
        <v>-121.871651</v>
      </c>
      <c r="W25" s="1">
        <v>192.699997</v>
      </c>
      <c r="X25" s="1" t="s">
        <v>107</v>
      </c>
      <c r="Y25" s="8">
        <v>1.96</v>
      </c>
      <c r="Z25" s="8">
        <v>31.68</v>
      </c>
      <c r="AA25" s="8">
        <v>1.91</v>
      </c>
      <c r="AB25" s="8">
        <v>376.06</v>
      </c>
      <c r="AC25" s="8">
        <v>3.47</v>
      </c>
      <c r="AD25" s="8" t="s">
        <v>107</v>
      </c>
      <c r="AE25" s="8">
        <v>3.71</v>
      </c>
      <c r="AF25" s="8">
        <v>43.41</v>
      </c>
      <c r="AG25" s="8">
        <v>1.59</v>
      </c>
      <c r="AH25" s="8">
        <v>5.1100000000000003</v>
      </c>
      <c r="AI25" s="8">
        <v>1.58</v>
      </c>
      <c r="AJ25" s="8">
        <v>5.82</v>
      </c>
      <c r="AK25" s="8">
        <v>2.13</v>
      </c>
      <c r="AL25" s="8" t="s">
        <v>107</v>
      </c>
      <c r="AM25" s="8">
        <v>2.36</v>
      </c>
      <c r="AN25" s="8" t="s">
        <v>107</v>
      </c>
      <c r="AO25" s="8">
        <v>1.91</v>
      </c>
      <c r="AP25" s="8" t="s">
        <v>107</v>
      </c>
      <c r="AQ25" s="8">
        <v>2.54</v>
      </c>
      <c r="AR25" s="8">
        <v>4.92</v>
      </c>
      <c r="AS25" s="8">
        <v>3.12</v>
      </c>
      <c r="AT25" s="8">
        <v>21.12</v>
      </c>
      <c r="AU25" s="8">
        <f t="shared" si="0"/>
        <v>18.62</v>
      </c>
      <c r="AV25" s="8">
        <v>3.63</v>
      </c>
      <c r="AW25" s="8" t="s">
        <v>107</v>
      </c>
      <c r="AX25" s="8">
        <v>18.52</v>
      </c>
      <c r="AY25" s="8" t="s">
        <v>107</v>
      </c>
      <c r="AZ25" s="8" t="s">
        <v>129</v>
      </c>
      <c r="BA25" s="8">
        <v>8.8000000000000007</v>
      </c>
      <c r="BB25" s="8">
        <v>32.909999999999997</v>
      </c>
      <c r="BC25" s="8">
        <v>9.93</v>
      </c>
      <c r="BD25" s="8" t="s">
        <v>107</v>
      </c>
      <c r="BE25" s="8">
        <v>35.630000000000003</v>
      </c>
      <c r="BF25" s="8">
        <v>5302.96</v>
      </c>
      <c r="BG25" s="8">
        <v>58.35</v>
      </c>
      <c r="BH25" s="8">
        <v>100.97</v>
      </c>
      <c r="BI25" s="8">
        <v>22.49</v>
      </c>
      <c r="BJ25" s="8" t="s">
        <v>107</v>
      </c>
      <c r="BK25" s="8">
        <v>11.36</v>
      </c>
      <c r="BL25" s="8" t="s">
        <v>107</v>
      </c>
      <c r="BM25" s="8">
        <v>16.7</v>
      </c>
      <c r="BN25" s="8">
        <v>899.54</v>
      </c>
      <c r="BO25" s="8">
        <v>39.58</v>
      </c>
      <c r="BP25" s="8">
        <v>41.36</v>
      </c>
      <c r="BQ25" s="8">
        <v>16.39</v>
      </c>
      <c r="BR25" s="8">
        <v>8574.35</v>
      </c>
      <c r="BS25" s="8">
        <v>115.37</v>
      </c>
      <c r="BT25" s="8">
        <v>5053.63</v>
      </c>
      <c r="BU25" s="8">
        <v>129.56</v>
      </c>
      <c r="BV25" s="8">
        <v>6517.54</v>
      </c>
      <c r="BW25" s="8">
        <v>355.65</v>
      </c>
      <c r="BX25" s="8">
        <v>140.62</v>
      </c>
      <c r="BY25" s="8">
        <v>14.91</v>
      </c>
      <c r="BZ25" s="8" t="s">
        <v>107</v>
      </c>
      <c r="CA25" s="8">
        <v>5</v>
      </c>
      <c r="CB25" s="8" t="s">
        <v>107</v>
      </c>
      <c r="CC25" s="8">
        <v>15.22</v>
      </c>
      <c r="CD25" s="8" t="s">
        <v>107</v>
      </c>
      <c r="CE25" s="8">
        <v>7.54</v>
      </c>
      <c r="CF25" s="8" t="s">
        <v>107</v>
      </c>
      <c r="CG25" s="8">
        <v>4.8</v>
      </c>
      <c r="CH25" s="8" t="s">
        <v>107</v>
      </c>
      <c r="CI25" s="8">
        <v>7.08</v>
      </c>
      <c r="CJ25" s="8" t="s">
        <v>107</v>
      </c>
      <c r="CK25" s="8">
        <v>4.6500000000000004</v>
      </c>
      <c r="CL25" s="8" t="s">
        <v>107</v>
      </c>
      <c r="CM25" s="8">
        <v>5.41</v>
      </c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</row>
    <row r="26" spans="1:103" x14ac:dyDescent="0.25">
      <c r="A26" s="1">
        <v>28</v>
      </c>
      <c r="B26" s="1">
        <v>545</v>
      </c>
      <c r="C26" s="2">
        <v>43326.489583333336</v>
      </c>
      <c r="D26" s="1" t="s">
        <v>105</v>
      </c>
      <c r="E26" s="1">
        <v>120</v>
      </c>
      <c r="F26" s="1" t="s">
        <v>106</v>
      </c>
      <c r="G26" s="1">
        <v>2</v>
      </c>
      <c r="H26" s="1" t="s">
        <v>103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 t="s">
        <v>104</v>
      </c>
      <c r="T26" s="1"/>
      <c r="U26" s="1">
        <v>37.188881000000002</v>
      </c>
      <c r="V26" s="1">
        <v>-121.871658</v>
      </c>
      <c r="W26" s="1">
        <v>189.39999399999999</v>
      </c>
      <c r="X26" s="1" t="s">
        <v>107</v>
      </c>
      <c r="Y26" s="8">
        <v>2.84</v>
      </c>
      <c r="Z26" s="8">
        <v>29.92</v>
      </c>
      <c r="AA26" s="8">
        <v>5.66</v>
      </c>
      <c r="AB26" s="8">
        <v>3128.42</v>
      </c>
      <c r="AC26" s="8">
        <v>13.37</v>
      </c>
      <c r="AD26" s="8" t="s">
        <v>107</v>
      </c>
      <c r="AE26" s="8">
        <v>8.09</v>
      </c>
      <c r="AF26" s="8">
        <v>23.99</v>
      </c>
      <c r="AG26" s="8">
        <v>2.31</v>
      </c>
      <c r="AH26" s="8">
        <v>5.0599999999999996</v>
      </c>
      <c r="AI26" s="8">
        <v>2.63</v>
      </c>
      <c r="AJ26" s="8">
        <v>26.08</v>
      </c>
      <c r="AK26" s="8">
        <v>4.1100000000000003</v>
      </c>
      <c r="AL26" s="8" t="s">
        <v>107</v>
      </c>
      <c r="AM26" s="8">
        <v>3.83</v>
      </c>
      <c r="AN26" s="8" t="s">
        <v>107</v>
      </c>
      <c r="AO26" s="8">
        <v>3.15</v>
      </c>
      <c r="AP26" s="8">
        <v>5.76</v>
      </c>
      <c r="AQ26" s="8">
        <v>3.21</v>
      </c>
      <c r="AR26" s="8">
        <v>9.08</v>
      </c>
      <c r="AS26" s="8">
        <v>5.12</v>
      </c>
      <c r="AT26" s="8">
        <v>38.68</v>
      </c>
      <c r="AU26" s="8">
        <f t="shared" si="0"/>
        <v>36.18</v>
      </c>
      <c r="AV26" s="8">
        <v>5.93</v>
      </c>
      <c r="AW26" s="8" t="s">
        <v>107</v>
      </c>
      <c r="AX26" s="8">
        <v>31.1</v>
      </c>
      <c r="AY26" s="8">
        <v>19.690000000000001</v>
      </c>
      <c r="AZ26" s="8">
        <f t="shared" si="1"/>
        <v>6.6900000000000013</v>
      </c>
      <c r="BA26" s="8">
        <v>9.81</v>
      </c>
      <c r="BB26" s="8">
        <v>116.07</v>
      </c>
      <c r="BC26" s="8">
        <v>16.760000000000002</v>
      </c>
      <c r="BD26" s="8">
        <v>54.41</v>
      </c>
      <c r="BE26" s="8">
        <v>29.78</v>
      </c>
      <c r="BF26" s="8">
        <v>3769.73</v>
      </c>
      <c r="BG26" s="8">
        <v>68.2</v>
      </c>
      <c r="BH26" s="8">
        <v>267.66000000000003</v>
      </c>
      <c r="BI26" s="8">
        <v>37.19</v>
      </c>
      <c r="BJ26" s="8" t="s">
        <v>107</v>
      </c>
      <c r="BK26" s="8">
        <v>8.59</v>
      </c>
      <c r="BL26" s="8" t="s">
        <v>107</v>
      </c>
      <c r="BM26" s="8">
        <v>15.84</v>
      </c>
      <c r="BN26" s="8">
        <v>252.52</v>
      </c>
      <c r="BO26" s="8">
        <v>36.96</v>
      </c>
      <c r="BP26" s="8">
        <v>260.29000000000002</v>
      </c>
      <c r="BQ26" s="8">
        <v>37</v>
      </c>
      <c r="BR26" s="8">
        <v>60991.01</v>
      </c>
      <c r="BS26" s="8">
        <v>261.02</v>
      </c>
      <c r="BT26" s="8">
        <v>1567.9</v>
      </c>
      <c r="BU26" s="8">
        <v>89.35</v>
      </c>
      <c r="BV26" s="8">
        <v>5195.41</v>
      </c>
      <c r="BW26" s="8">
        <v>287</v>
      </c>
      <c r="BX26" s="8">
        <v>1539.07</v>
      </c>
      <c r="BY26" s="8">
        <v>34.549999999999997</v>
      </c>
      <c r="BZ26" s="8">
        <v>103.31</v>
      </c>
      <c r="CA26" s="8">
        <v>6.31</v>
      </c>
      <c r="CB26" s="8">
        <v>154.84</v>
      </c>
      <c r="CC26" s="8">
        <v>19.329999999999998</v>
      </c>
      <c r="CD26" s="8">
        <v>65.290000000000006</v>
      </c>
      <c r="CE26" s="8">
        <v>9.64</v>
      </c>
      <c r="CF26" s="8">
        <v>23.13</v>
      </c>
      <c r="CG26" s="8">
        <v>5.95</v>
      </c>
      <c r="CH26" s="8">
        <v>16.489999999999998</v>
      </c>
      <c r="CI26" s="8">
        <v>8.6</v>
      </c>
      <c r="CJ26" s="8">
        <v>8.68</v>
      </c>
      <c r="CK26" s="8">
        <v>5.73</v>
      </c>
      <c r="CL26" s="8" t="s">
        <v>107</v>
      </c>
      <c r="CM26" s="8">
        <v>9.4700000000000006</v>
      </c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</row>
    <row r="27" spans="1:103" x14ac:dyDescent="0.25">
      <c r="A27" s="1">
        <v>30</v>
      </c>
      <c r="B27" s="1">
        <v>547</v>
      </c>
      <c r="C27" s="2">
        <v>43326.504861111112</v>
      </c>
      <c r="D27" s="1" t="s">
        <v>105</v>
      </c>
      <c r="E27" s="1">
        <v>120</v>
      </c>
      <c r="F27" s="1" t="s">
        <v>106</v>
      </c>
      <c r="G27" s="1">
        <v>2</v>
      </c>
      <c r="H27" s="1" t="s">
        <v>103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104</v>
      </c>
      <c r="T27" s="1"/>
      <c r="U27" s="1">
        <v>37.191166000000003</v>
      </c>
      <c r="V27" s="1">
        <v>-121.87133</v>
      </c>
      <c r="W27" s="1">
        <v>224.699997</v>
      </c>
      <c r="X27" s="1">
        <v>8.08</v>
      </c>
      <c r="Y27" s="8">
        <v>2.14</v>
      </c>
      <c r="Z27" s="8">
        <v>37.369999999999997</v>
      </c>
      <c r="AA27" s="8">
        <v>2.4700000000000002</v>
      </c>
      <c r="AB27" s="8">
        <v>93.73</v>
      </c>
      <c r="AC27" s="8">
        <v>2.79</v>
      </c>
      <c r="AD27" s="8" t="s">
        <v>107</v>
      </c>
      <c r="AE27" s="8">
        <v>5.35</v>
      </c>
      <c r="AF27" s="8">
        <v>19.350000000000001</v>
      </c>
      <c r="AG27" s="8">
        <v>1.94</v>
      </c>
      <c r="AH27" s="8">
        <v>16.25</v>
      </c>
      <c r="AI27" s="8">
        <v>3.97</v>
      </c>
      <c r="AJ27" s="8">
        <v>31.23</v>
      </c>
      <c r="AK27" s="8">
        <v>4.59</v>
      </c>
      <c r="AL27" s="8" t="s">
        <v>107</v>
      </c>
      <c r="AM27" s="8">
        <v>3.95</v>
      </c>
      <c r="AN27" s="8" t="s">
        <v>107</v>
      </c>
      <c r="AO27" s="8">
        <v>3.37</v>
      </c>
      <c r="AP27" s="8">
        <v>6.67</v>
      </c>
      <c r="AQ27" s="8">
        <v>3.7</v>
      </c>
      <c r="AR27" s="8">
        <v>25.44</v>
      </c>
      <c r="AS27" s="8">
        <v>6.65</v>
      </c>
      <c r="AT27" s="8">
        <v>185.18</v>
      </c>
      <c r="AU27" s="8">
        <f t="shared" si="0"/>
        <v>182.68</v>
      </c>
      <c r="AV27" s="8">
        <v>10.7</v>
      </c>
      <c r="AW27" s="8">
        <v>45.88</v>
      </c>
      <c r="AX27" s="8">
        <v>26.51</v>
      </c>
      <c r="AY27" s="8">
        <v>204.43</v>
      </c>
      <c r="AZ27" s="8">
        <f t="shared" si="1"/>
        <v>191.43</v>
      </c>
      <c r="BA27" s="8">
        <v>15.68</v>
      </c>
      <c r="BB27" s="8">
        <v>180.33</v>
      </c>
      <c r="BC27" s="8">
        <v>24.88</v>
      </c>
      <c r="BD27" s="8">
        <v>1184.52</v>
      </c>
      <c r="BE27" s="8">
        <v>239.62</v>
      </c>
      <c r="BF27" s="8">
        <v>268817.94</v>
      </c>
      <c r="BG27" s="8">
        <v>616.1</v>
      </c>
      <c r="BH27" s="8">
        <v>2321.5300000000002</v>
      </c>
      <c r="BI27" s="8">
        <v>94.14</v>
      </c>
      <c r="BJ27" s="8">
        <v>164.08</v>
      </c>
      <c r="BK27" s="8">
        <v>20.5</v>
      </c>
      <c r="BL27" s="8">
        <v>83.83</v>
      </c>
      <c r="BM27" s="8">
        <v>31.25</v>
      </c>
      <c r="BN27" s="8">
        <v>2787.83</v>
      </c>
      <c r="BO27" s="8">
        <v>115.21</v>
      </c>
      <c r="BP27" s="8" t="s">
        <v>107</v>
      </c>
      <c r="BQ27" s="8">
        <v>110.4</v>
      </c>
      <c r="BR27" s="8">
        <v>55507.839999999997</v>
      </c>
      <c r="BS27" s="8">
        <v>529.1</v>
      </c>
      <c r="BT27" s="8">
        <v>9160.2900000000009</v>
      </c>
      <c r="BU27" s="8">
        <v>330.76</v>
      </c>
      <c r="BV27" s="8">
        <v>4210.17</v>
      </c>
      <c r="BW27" s="8">
        <v>633.13</v>
      </c>
      <c r="BX27" s="8" t="s">
        <v>107</v>
      </c>
      <c r="BY27" s="8">
        <v>32.76</v>
      </c>
      <c r="BZ27" s="8" t="s">
        <v>107</v>
      </c>
      <c r="CA27" s="8">
        <v>7.66</v>
      </c>
      <c r="CB27" s="8" t="s">
        <v>107</v>
      </c>
      <c r="CC27" s="8">
        <v>22.93</v>
      </c>
      <c r="CD27" s="8" t="s">
        <v>107</v>
      </c>
      <c r="CE27" s="8">
        <v>11.23</v>
      </c>
      <c r="CF27" s="8" t="s">
        <v>107</v>
      </c>
      <c r="CG27" s="8">
        <v>7.2</v>
      </c>
      <c r="CH27" s="8" t="s">
        <v>107</v>
      </c>
      <c r="CI27" s="8">
        <v>10.62</v>
      </c>
      <c r="CJ27" s="8" t="s">
        <v>107</v>
      </c>
      <c r="CK27" s="8">
        <v>6.99</v>
      </c>
      <c r="CL27" s="8" t="s">
        <v>107</v>
      </c>
      <c r="CM27" s="8">
        <v>8.0299999999999994</v>
      </c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</row>
    <row r="28" spans="1:103" x14ac:dyDescent="0.25">
      <c r="A28" s="1">
        <v>31</v>
      </c>
      <c r="B28" s="1">
        <v>548</v>
      </c>
      <c r="C28" s="2">
        <v>43326.506944444445</v>
      </c>
      <c r="D28" s="1" t="s">
        <v>105</v>
      </c>
      <c r="E28" s="1">
        <v>120</v>
      </c>
      <c r="F28" s="1" t="s">
        <v>106</v>
      </c>
      <c r="G28" s="1">
        <v>2</v>
      </c>
      <c r="H28" s="1" t="s">
        <v>103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 t="s">
        <v>104</v>
      </c>
      <c r="T28" s="1"/>
      <c r="U28" s="1">
        <v>37.191101000000003</v>
      </c>
      <c r="V28" s="1">
        <v>-121.87138400000001</v>
      </c>
      <c r="W28" s="1">
        <v>225.60000600000001</v>
      </c>
      <c r="X28" s="1">
        <v>2.54</v>
      </c>
      <c r="Y28" s="8">
        <v>1.47</v>
      </c>
      <c r="Z28" s="8">
        <v>83.47</v>
      </c>
      <c r="AA28" s="8">
        <v>2.06</v>
      </c>
      <c r="AB28" s="8">
        <v>83.28</v>
      </c>
      <c r="AC28" s="8">
        <v>1.86</v>
      </c>
      <c r="AD28" s="8">
        <v>4.1900000000000004</v>
      </c>
      <c r="AE28" s="8">
        <v>2.2799999999999998</v>
      </c>
      <c r="AF28" s="8">
        <v>21.68</v>
      </c>
      <c r="AG28" s="8">
        <v>1.34</v>
      </c>
      <c r="AH28" s="8" t="s">
        <v>107</v>
      </c>
      <c r="AI28" s="8">
        <v>2.39</v>
      </c>
      <c r="AJ28" s="8">
        <v>19.47</v>
      </c>
      <c r="AK28" s="8">
        <v>2.78</v>
      </c>
      <c r="AL28" s="8" t="s">
        <v>107</v>
      </c>
      <c r="AM28" s="8">
        <v>2.56</v>
      </c>
      <c r="AN28" s="8" t="s">
        <v>107</v>
      </c>
      <c r="AO28" s="8">
        <v>2.1800000000000002</v>
      </c>
      <c r="AP28" s="8" t="s">
        <v>107</v>
      </c>
      <c r="AQ28" s="8">
        <v>3.25</v>
      </c>
      <c r="AR28" s="8">
        <v>13.09</v>
      </c>
      <c r="AS28" s="8">
        <v>3.91</v>
      </c>
      <c r="AT28" s="8">
        <v>104.29</v>
      </c>
      <c r="AU28" s="8">
        <f t="shared" si="0"/>
        <v>101.79</v>
      </c>
      <c r="AV28" s="8">
        <v>5.92</v>
      </c>
      <c r="AW28" s="8" t="s">
        <v>107</v>
      </c>
      <c r="AX28" s="8">
        <v>24.09</v>
      </c>
      <c r="AY28" s="8">
        <v>47.68</v>
      </c>
      <c r="AZ28" s="8">
        <f t="shared" si="1"/>
        <v>34.68</v>
      </c>
      <c r="BA28" s="8">
        <v>7.92</v>
      </c>
      <c r="BB28" s="8">
        <v>235.75</v>
      </c>
      <c r="BC28" s="8">
        <v>14.16</v>
      </c>
      <c r="BD28" s="8">
        <v>80.38</v>
      </c>
      <c r="BE28" s="8">
        <v>48.87</v>
      </c>
      <c r="BF28" s="8">
        <v>21296.93</v>
      </c>
      <c r="BG28" s="8">
        <v>123.96</v>
      </c>
      <c r="BH28" s="8">
        <v>607.51</v>
      </c>
      <c r="BI28" s="8">
        <v>35.68</v>
      </c>
      <c r="BJ28" s="8">
        <v>265.72000000000003</v>
      </c>
      <c r="BK28" s="8">
        <v>13.4</v>
      </c>
      <c r="BL28" s="8">
        <v>74.86</v>
      </c>
      <c r="BM28" s="8">
        <v>19.82</v>
      </c>
      <c r="BN28" s="8">
        <v>2872.61</v>
      </c>
      <c r="BO28" s="8">
        <v>74.75</v>
      </c>
      <c r="BP28" s="8">
        <v>140.28</v>
      </c>
      <c r="BQ28" s="8">
        <v>36.21</v>
      </c>
      <c r="BR28" s="8">
        <v>29966.46</v>
      </c>
      <c r="BS28" s="8">
        <v>255.07</v>
      </c>
      <c r="BT28" s="8">
        <v>7817.42</v>
      </c>
      <c r="BU28" s="8">
        <v>193.73</v>
      </c>
      <c r="BV28" s="8">
        <v>1528.89</v>
      </c>
      <c r="BW28" s="8">
        <v>259.75</v>
      </c>
      <c r="BX28" s="8" t="s">
        <v>107</v>
      </c>
      <c r="BY28" s="8">
        <v>25.27</v>
      </c>
      <c r="BZ28" s="8" t="s">
        <v>107</v>
      </c>
      <c r="CA28" s="8">
        <v>5.87</v>
      </c>
      <c r="CB28" s="8" t="s">
        <v>107</v>
      </c>
      <c r="CC28" s="8">
        <v>17.63</v>
      </c>
      <c r="CD28" s="8" t="s">
        <v>107</v>
      </c>
      <c r="CE28" s="8">
        <v>8.66</v>
      </c>
      <c r="CF28" s="8" t="s">
        <v>107</v>
      </c>
      <c r="CG28" s="8">
        <v>5.44</v>
      </c>
      <c r="CH28" s="8" t="s">
        <v>107</v>
      </c>
      <c r="CI28" s="8">
        <v>8.1300000000000008</v>
      </c>
      <c r="CJ28" s="8" t="s">
        <v>107</v>
      </c>
      <c r="CK28" s="8">
        <v>5.19</v>
      </c>
      <c r="CL28" s="8" t="s">
        <v>107</v>
      </c>
      <c r="CM28" s="8">
        <v>6.18</v>
      </c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</row>
    <row r="29" spans="1:103" x14ac:dyDescent="0.25">
      <c r="A29" s="1">
        <v>32</v>
      </c>
      <c r="B29" s="1">
        <v>549</v>
      </c>
      <c r="C29" s="2">
        <v>43326.509027777778</v>
      </c>
      <c r="D29" s="1" t="s">
        <v>105</v>
      </c>
      <c r="E29" s="1">
        <v>120</v>
      </c>
      <c r="F29" s="1" t="s">
        <v>106</v>
      </c>
      <c r="G29" s="1">
        <v>2</v>
      </c>
      <c r="H29" s="1" t="s">
        <v>103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 t="s">
        <v>104</v>
      </c>
      <c r="T29" s="1"/>
      <c r="U29" s="1">
        <v>37.191150999999998</v>
      </c>
      <c r="V29" s="1">
        <v>-121.871407</v>
      </c>
      <c r="W29" s="1">
        <v>228</v>
      </c>
      <c r="X29" s="1" t="s">
        <v>107</v>
      </c>
      <c r="Y29" s="8">
        <v>2.4500000000000002</v>
      </c>
      <c r="Z29" s="8">
        <v>75.739999999999995</v>
      </c>
      <c r="AA29" s="8">
        <v>2.46</v>
      </c>
      <c r="AB29" s="8">
        <v>201</v>
      </c>
      <c r="AC29" s="8">
        <v>3.16</v>
      </c>
      <c r="AD29" s="8" t="s">
        <v>107</v>
      </c>
      <c r="AE29" s="8">
        <v>4.03</v>
      </c>
      <c r="AF29" s="8">
        <v>20.85</v>
      </c>
      <c r="AG29" s="8">
        <v>1.53</v>
      </c>
      <c r="AH29" s="8" t="s">
        <v>107</v>
      </c>
      <c r="AI29" s="8">
        <v>2.85</v>
      </c>
      <c r="AJ29" s="8">
        <v>14.03</v>
      </c>
      <c r="AK29" s="8">
        <v>2.98</v>
      </c>
      <c r="AL29" s="8" t="s">
        <v>107</v>
      </c>
      <c r="AM29" s="8">
        <v>3.19</v>
      </c>
      <c r="AN29" s="8" t="s">
        <v>107</v>
      </c>
      <c r="AO29" s="8">
        <v>2.58</v>
      </c>
      <c r="AP29" s="8">
        <v>4.79</v>
      </c>
      <c r="AQ29" s="8">
        <v>2.44</v>
      </c>
      <c r="AR29" s="8">
        <v>12.08</v>
      </c>
      <c r="AS29" s="8">
        <v>4.57</v>
      </c>
      <c r="AT29" s="8">
        <v>120.85</v>
      </c>
      <c r="AU29" s="8">
        <f t="shared" si="0"/>
        <v>118.35</v>
      </c>
      <c r="AV29" s="8">
        <v>7.12</v>
      </c>
      <c r="AW29" s="8" t="s">
        <v>107</v>
      </c>
      <c r="AX29" s="8">
        <v>28.23</v>
      </c>
      <c r="AY29" s="8">
        <v>48.28</v>
      </c>
      <c r="AZ29" s="8">
        <f t="shared" si="1"/>
        <v>35.28</v>
      </c>
      <c r="BA29" s="8">
        <v>9.2799999999999994</v>
      </c>
      <c r="BB29" s="8">
        <v>232.2</v>
      </c>
      <c r="BC29" s="8">
        <v>16.46</v>
      </c>
      <c r="BD29" s="8" t="s">
        <v>107</v>
      </c>
      <c r="BE29" s="8">
        <v>117.37</v>
      </c>
      <c r="BF29" s="8">
        <v>45584.84</v>
      </c>
      <c r="BG29" s="8">
        <v>205.16</v>
      </c>
      <c r="BH29" s="8">
        <v>896.64</v>
      </c>
      <c r="BI29" s="8">
        <v>47.5</v>
      </c>
      <c r="BJ29" s="8">
        <v>204.83</v>
      </c>
      <c r="BK29" s="8">
        <v>13.79</v>
      </c>
      <c r="BL29" s="8">
        <v>92.99</v>
      </c>
      <c r="BM29" s="8">
        <v>28.11</v>
      </c>
      <c r="BN29" s="8">
        <v>6540.24</v>
      </c>
      <c r="BO29" s="8">
        <v>115.46</v>
      </c>
      <c r="BP29" s="8">
        <v>180.58</v>
      </c>
      <c r="BQ29" s="8">
        <v>55.88</v>
      </c>
      <c r="BR29" s="8">
        <v>59053.79</v>
      </c>
      <c r="BS29" s="8">
        <v>398.41</v>
      </c>
      <c r="BT29" s="8">
        <v>9298.91</v>
      </c>
      <c r="BU29" s="8">
        <v>241.39</v>
      </c>
      <c r="BV29" s="8">
        <v>1739.77</v>
      </c>
      <c r="BW29" s="8">
        <v>324.82</v>
      </c>
      <c r="BX29" s="8">
        <v>395.66</v>
      </c>
      <c r="BY29" s="8">
        <v>24.09</v>
      </c>
      <c r="BZ29" s="8">
        <v>70.709999999999994</v>
      </c>
      <c r="CA29" s="8">
        <v>5.52</v>
      </c>
      <c r="CB29" s="8">
        <v>106.97</v>
      </c>
      <c r="CC29" s="8">
        <v>16.989999999999998</v>
      </c>
      <c r="CD29" s="8">
        <v>42.26</v>
      </c>
      <c r="CE29" s="8">
        <v>8.4700000000000006</v>
      </c>
      <c r="CF29" s="8">
        <v>25.68</v>
      </c>
      <c r="CG29" s="8">
        <v>5.42</v>
      </c>
      <c r="CH29" s="8">
        <v>24.35</v>
      </c>
      <c r="CI29" s="8">
        <v>7.91</v>
      </c>
      <c r="CJ29" s="8">
        <v>11.79</v>
      </c>
      <c r="CK29" s="8">
        <v>5.22</v>
      </c>
      <c r="CL29" s="8">
        <v>9.83</v>
      </c>
      <c r="CM29" s="8">
        <v>6.05</v>
      </c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</row>
    <row r="30" spans="1:103" x14ac:dyDescent="0.25">
      <c r="A30" s="1">
        <v>33</v>
      </c>
      <c r="B30" s="1">
        <v>550</v>
      </c>
      <c r="C30" s="2">
        <v>43326.513194444444</v>
      </c>
      <c r="D30" s="1" t="s">
        <v>105</v>
      </c>
      <c r="E30" s="1">
        <v>120</v>
      </c>
      <c r="F30" s="1" t="s">
        <v>106</v>
      </c>
      <c r="G30" s="1">
        <v>2</v>
      </c>
      <c r="H30" s="1" t="s">
        <v>103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 t="s">
        <v>104</v>
      </c>
      <c r="T30" s="1"/>
      <c r="U30" s="1">
        <v>37.190936999999998</v>
      </c>
      <c r="V30" s="1">
        <v>-121.87164300000001</v>
      </c>
      <c r="W30" s="1">
        <v>222.60000600000001</v>
      </c>
      <c r="X30" s="1">
        <v>4.0599999999999996</v>
      </c>
      <c r="Y30" s="8">
        <v>1.36</v>
      </c>
      <c r="Z30" s="8">
        <v>97.45</v>
      </c>
      <c r="AA30" s="8">
        <v>1.97</v>
      </c>
      <c r="AB30" s="8">
        <v>71.87</v>
      </c>
      <c r="AC30" s="8">
        <v>1.6</v>
      </c>
      <c r="AD30" s="8" t="s">
        <v>107</v>
      </c>
      <c r="AE30" s="8">
        <v>2.98</v>
      </c>
      <c r="AF30" s="8">
        <v>19.53</v>
      </c>
      <c r="AG30" s="8">
        <v>1.17</v>
      </c>
      <c r="AH30" s="8" t="s">
        <v>107</v>
      </c>
      <c r="AI30" s="8">
        <v>2.08</v>
      </c>
      <c r="AJ30" s="8">
        <v>5</v>
      </c>
      <c r="AK30" s="8">
        <v>2.04</v>
      </c>
      <c r="AL30" s="8" t="s">
        <v>107</v>
      </c>
      <c r="AM30" s="8">
        <v>2.16</v>
      </c>
      <c r="AN30" s="8" t="s">
        <v>107</v>
      </c>
      <c r="AO30" s="8">
        <v>1.85</v>
      </c>
      <c r="AP30" s="8">
        <v>4.83</v>
      </c>
      <c r="AQ30" s="8">
        <v>1.73</v>
      </c>
      <c r="AR30" s="8" t="s">
        <v>107</v>
      </c>
      <c r="AS30" s="8">
        <v>4.83</v>
      </c>
      <c r="AT30" s="8">
        <v>94.76</v>
      </c>
      <c r="AU30" s="8">
        <f t="shared" si="0"/>
        <v>92.26</v>
      </c>
      <c r="AV30" s="8">
        <v>5.19</v>
      </c>
      <c r="AW30" s="8" t="s">
        <v>107</v>
      </c>
      <c r="AX30" s="8">
        <v>21.2</v>
      </c>
      <c r="AY30" s="8">
        <v>32.04</v>
      </c>
      <c r="AZ30" s="8">
        <f t="shared" si="1"/>
        <v>19.04</v>
      </c>
      <c r="BA30" s="8">
        <v>6.71</v>
      </c>
      <c r="BB30" s="8">
        <v>288.60000000000002</v>
      </c>
      <c r="BC30" s="8">
        <v>13.16</v>
      </c>
      <c r="BD30" s="8">
        <v>78.92</v>
      </c>
      <c r="BE30" s="8">
        <v>41.82</v>
      </c>
      <c r="BF30" s="8">
        <v>18330.560000000001</v>
      </c>
      <c r="BG30" s="8">
        <v>105.68</v>
      </c>
      <c r="BH30" s="8">
        <v>603.73</v>
      </c>
      <c r="BI30" s="8">
        <v>32.42</v>
      </c>
      <c r="BJ30" s="8">
        <v>350</v>
      </c>
      <c r="BK30" s="8">
        <v>16.75</v>
      </c>
      <c r="BL30" s="8">
        <v>50.14</v>
      </c>
      <c r="BM30" s="8">
        <v>18.48</v>
      </c>
      <c r="BN30" s="8">
        <v>1029.71</v>
      </c>
      <c r="BO30" s="8">
        <v>62.04</v>
      </c>
      <c r="BP30" s="8">
        <v>140.34</v>
      </c>
      <c r="BQ30" s="8">
        <v>40.56</v>
      </c>
      <c r="BR30" s="8">
        <v>33850.980000000003</v>
      </c>
      <c r="BS30" s="8">
        <v>286.7</v>
      </c>
      <c r="BT30" s="8">
        <v>7202.76</v>
      </c>
      <c r="BU30" s="8">
        <v>203.04</v>
      </c>
      <c r="BV30" s="8">
        <v>2208.61</v>
      </c>
      <c r="BW30" s="8">
        <v>320.64999999999998</v>
      </c>
      <c r="BX30" s="8" t="s">
        <v>107</v>
      </c>
      <c r="BY30" s="8">
        <v>18.850000000000001</v>
      </c>
      <c r="BZ30" s="8" t="s">
        <v>107</v>
      </c>
      <c r="CA30" s="8">
        <v>4.4400000000000004</v>
      </c>
      <c r="CB30" s="8" t="s">
        <v>107</v>
      </c>
      <c r="CC30" s="8">
        <v>13.12</v>
      </c>
      <c r="CD30" s="8" t="s">
        <v>107</v>
      </c>
      <c r="CE30" s="8">
        <v>6.51</v>
      </c>
      <c r="CF30" s="8" t="s">
        <v>107</v>
      </c>
      <c r="CG30" s="8">
        <v>4.08</v>
      </c>
      <c r="CH30" s="8" t="s">
        <v>107</v>
      </c>
      <c r="CI30" s="8">
        <v>6.2</v>
      </c>
      <c r="CJ30" s="8" t="s">
        <v>107</v>
      </c>
      <c r="CK30" s="8">
        <v>3.87</v>
      </c>
      <c r="CL30" s="8" t="s">
        <v>107</v>
      </c>
      <c r="CM30" s="8">
        <v>4.76</v>
      </c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</row>
    <row r="31" spans="1:103" x14ac:dyDescent="0.25">
      <c r="A31" s="1">
        <v>34</v>
      </c>
      <c r="B31" s="1">
        <v>551</v>
      </c>
      <c r="C31" s="2">
        <v>43326.515277777777</v>
      </c>
      <c r="D31" s="1" t="s">
        <v>105</v>
      </c>
      <c r="E31" s="1">
        <v>120</v>
      </c>
      <c r="F31" s="1" t="s">
        <v>106</v>
      </c>
      <c r="G31" s="1">
        <v>2</v>
      </c>
      <c r="H31" s="1" t="s">
        <v>103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 t="s">
        <v>104</v>
      </c>
      <c r="T31" s="1"/>
      <c r="U31" s="1">
        <v>37.19088</v>
      </c>
      <c r="V31" s="1">
        <v>-121.871819</v>
      </c>
      <c r="W31" s="1">
        <v>222.800003</v>
      </c>
      <c r="X31" s="1" t="s">
        <v>107</v>
      </c>
      <c r="Y31" s="8">
        <v>2.2799999999999998</v>
      </c>
      <c r="Z31" s="8">
        <v>57.6</v>
      </c>
      <c r="AA31" s="8">
        <v>1.94</v>
      </c>
      <c r="AB31" s="8">
        <v>71.42</v>
      </c>
      <c r="AC31" s="8">
        <v>1.85</v>
      </c>
      <c r="AD31" s="8" t="s">
        <v>107</v>
      </c>
      <c r="AE31" s="8">
        <v>3.78</v>
      </c>
      <c r="AF31" s="8">
        <v>33.03</v>
      </c>
      <c r="AG31" s="8">
        <v>1.62</v>
      </c>
      <c r="AH31" s="8" t="s">
        <v>107</v>
      </c>
      <c r="AI31" s="8">
        <v>2.61</v>
      </c>
      <c r="AJ31" s="8">
        <v>9.39</v>
      </c>
      <c r="AK31" s="8">
        <v>2.58</v>
      </c>
      <c r="AL31" s="8" t="s">
        <v>107</v>
      </c>
      <c r="AM31" s="8">
        <v>2.79</v>
      </c>
      <c r="AN31" s="8" t="s">
        <v>107</v>
      </c>
      <c r="AO31" s="8">
        <v>2.36</v>
      </c>
      <c r="AP31" s="8">
        <v>7.77</v>
      </c>
      <c r="AQ31" s="8">
        <v>2.2200000000000002</v>
      </c>
      <c r="AR31" s="8">
        <v>10.220000000000001</v>
      </c>
      <c r="AS31" s="8">
        <v>4.29</v>
      </c>
      <c r="AT31" s="8">
        <v>103.02</v>
      </c>
      <c r="AU31" s="8">
        <f t="shared" si="0"/>
        <v>100.52</v>
      </c>
      <c r="AV31" s="8">
        <v>6.29</v>
      </c>
      <c r="AW31" s="8" t="s">
        <v>107</v>
      </c>
      <c r="AX31" s="8">
        <v>28.34</v>
      </c>
      <c r="AY31" s="8">
        <v>34.630000000000003</v>
      </c>
      <c r="AZ31" s="8">
        <f t="shared" si="1"/>
        <v>21.630000000000003</v>
      </c>
      <c r="BA31" s="8">
        <v>8.6199999999999992</v>
      </c>
      <c r="BB31" s="8">
        <v>517.95000000000005</v>
      </c>
      <c r="BC31" s="8">
        <v>18.309999999999999</v>
      </c>
      <c r="BD31" s="8" t="s">
        <v>107</v>
      </c>
      <c r="BE31" s="8">
        <v>99.14</v>
      </c>
      <c r="BF31" s="8">
        <v>36228.28</v>
      </c>
      <c r="BG31" s="8">
        <v>170.87</v>
      </c>
      <c r="BH31" s="8">
        <v>1219.96</v>
      </c>
      <c r="BI31" s="8">
        <v>48.73</v>
      </c>
      <c r="BJ31" s="8">
        <v>642.1</v>
      </c>
      <c r="BK31" s="8">
        <v>18.05</v>
      </c>
      <c r="BL31" s="8">
        <v>60.71</v>
      </c>
      <c r="BM31" s="8">
        <v>18.59</v>
      </c>
      <c r="BN31" s="8">
        <v>1926.96</v>
      </c>
      <c r="BO31" s="8">
        <v>67.08</v>
      </c>
      <c r="BP31" s="8">
        <v>60.45</v>
      </c>
      <c r="BQ31" s="8">
        <v>23.98</v>
      </c>
      <c r="BR31" s="8">
        <v>11859.69</v>
      </c>
      <c r="BS31" s="8">
        <v>167.92</v>
      </c>
      <c r="BT31" s="8">
        <v>6910.24</v>
      </c>
      <c r="BU31" s="8">
        <v>182.65</v>
      </c>
      <c r="BV31" s="8">
        <v>633.9</v>
      </c>
      <c r="BW31" s="8">
        <v>212.85</v>
      </c>
      <c r="BX31" s="8">
        <v>276.69</v>
      </c>
      <c r="BY31" s="8">
        <v>20.5</v>
      </c>
      <c r="BZ31" s="8">
        <v>8.27</v>
      </c>
      <c r="CA31" s="8">
        <v>4.55</v>
      </c>
      <c r="CB31" s="8" t="s">
        <v>107</v>
      </c>
      <c r="CC31" s="8">
        <v>20.66</v>
      </c>
      <c r="CD31" s="8" t="s">
        <v>107</v>
      </c>
      <c r="CE31" s="8">
        <v>10.38</v>
      </c>
      <c r="CF31" s="8" t="s">
        <v>107</v>
      </c>
      <c r="CG31" s="8">
        <v>6.42</v>
      </c>
      <c r="CH31" s="8" t="s">
        <v>107</v>
      </c>
      <c r="CI31" s="8">
        <v>9.43</v>
      </c>
      <c r="CJ31" s="8" t="s">
        <v>107</v>
      </c>
      <c r="CK31" s="8">
        <v>6.18</v>
      </c>
      <c r="CL31" s="8" t="s">
        <v>107</v>
      </c>
      <c r="CM31" s="8">
        <v>7.33</v>
      </c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</row>
    <row r="32" spans="1:103" x14ac:dyDescent="0.25">
      <c r="A32" s="1">
        <v>35</v>
      </c>
      <c r="B32" s="1">
        <v>552</v>
      </c>
      <c r="C32" s="2">
        <v>43326.517361111109</v>
      </c>
      <c r="D32" s="1" t="s">
        <v>105</v>
      </c>
      <c r="E32" s="1">
        <v>120</v>
      </c>
      <c r="F32" s="1" t="s">
        <v>106</v>
      </c>
      <c r="G32" s="1">
        <v>2</v>
      </c>
      <c r="H32" s="1" t="s">
        <v>103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 t="s">
        <v>104</v>
      </c>
      <c r="T32" s="1"/>
      <c r="U32" s="1">
        <v>37.191006000000002</v>
      </c>
      <c r="V32" s="1">
        <v>-121.87175000000001</v>
      </c>
      <c r="W32" s="1">
        <v>221</v>
      </c>
      <c r="X32" s="1">
        <v>2.29</v>
      </c>
      <c r="Y32" s="8">
        <v>1.51</v>
      </c>
      <c r="Z32" s="8">
        <v>50.84</v>
      </c>
      <c r="AA32" s="8">
        <v>1.85</v>
      </c>
      <c r="AB32" s="8">
        <v>67.040000000000006</v>
      </c>
      <c r="AC32" s="8">
        <v>1.79</v>
      </c>
      <c r="AD32" s="8" t="s">
        <v>107</v>
      </c>
      <c r="AE32" s="8">
        <v>3.65</v>
      </c>
      <c r="AF32" s="8">
        <v>30.66</v>
      </c>
      <c r="AG32" s="8">
        <v>1.56</v>
      </c>
      <c r="AH32" s="8" t="s">
        <v>107</v>
      </c>
      <c r="AI32" s="8">
        <v>2.5</v>
      </c>
      <c r="AJ32" s="8">
        <v>8.07</v>
      </c>
      <c r="AK32" s="8">
        <v>2.5099999999999998</v>
      </c>
      <c r="AL32" s="8" t="s">
        <v>107</v>
      </c>
      <c r="AM32" s="8">
        <v>2.74</v>
      </c>
      <c r="AN32" s="8" t="s">
        <v>107</v>
      </c>
      <c r="AO32" s="8">
        <v>2.34</v>
      </c>
      <c r="AP32" s="8">
        <v>8.2799999999999994</v>
      </c>
      <c r="AQ32" s="8">
        <v>2.19</v>
      </c>
      <c r="AR32" s="8" t="s">
        <v>107</v>
      </c>
      <c r="AS32" s="8">
        <v>6.09</v>
      </c>
      <c r="AT32" s="8">
        <v>103.12</v>
      </c>
      <c r="AU32" s="8">
        <f t="shared" si="0"/>
        <v>100.62</v>
      </c>
      <c r="AV32" s="8">
        <v>6.21</v>
      </c>
      <c r="AW32" s="8" t="s">
        <v>107</v>
      </c>
      <c r="AX32" s="8">
        <v>28.04</v>
      </c>
      <c r="AY32" s="8">
        <v>33.68</v>
      </c>
      <c r="AZ32" s="8">
        <f t="shared" si="1"/>
        <v>20.68</v>
      </c>
      <c r="BA32" s="8">
        <v>8.7200000000000006</v>
      </c>
      <c r="BB32" s="8">
        <v>613.58000000000004</v>
      </c>
      <c r="BC32" s="8">
        <v>19.12</v>
      </c>
      <c r="BD32" s="8" t="s">
        <v>107</v>
      </c>
      <c r="BE32" s="8">
        <v>102.21</v>
      </c>
      <c r="BF32" s="8">
        <v>39798.050000000003</v>
      </c>
      <c r="BG32" s="8">
        <v>177.98</v>
      </c>
      <c r="BH32" s="8">
        <v>1321.57</v>
      </c>
      <c r="BI32" s="8">
        <v>49.72</v>
      </c>
      <c r="BJ32" s="8">
        <v>763.22</v>
      </c>
      <c r="BK32" s="8">
        <v>19.32</v>
      </c>
      <c r="BL32" s="8">
        <v>86.44</v>
      </c>
      <c r="BM32" s="8">
        <v>19.02</v>
      </c>
      <c r="BN32" s="8">
        <v>1796.61</v>
      </c>
      <c r="BO32" s="8">
        <v>66.39</v>
      </c>
      <c r="BP32" s="8" t="s">
        <v>107</v>
      </c>
      <c r="BQ32" s="8">
        <v>38.67</v>
      </c>
      <c r="BR32" s="8">
        <v>14368.38</v>
      </c>
      <c r="BS32" s="8">
        <v>185.02</v>
      </c>
      <c r="BT32" s="8">
        <v>8045.48</v>
      </c>
      <c r="BU32" s="8">
        <v>196.71</v>
      </c>
      <c r="BV32" s="8">
        <v>710.14</v>
      </c>
      <c r="BW32" s="8">
        <v>222.11</v>
      </c>
      <c r="BX32" s="8" t="s">
        <v>107</v>
      </c>
      <c r="BY32" s="8">
        <v>26.98</v>
      </c>
      <c r="BZ32" s="8" t="s">
        <v>107</v>
      </c>
      <c r="CA32" s="8">
        <v>6.26</v>
      </c>
      <c r="CB32" s="8" t="s">
        <v>107</v>
      </c>
      <c r="CC32" s="8">
        <v>18.89</v>
      </c>
      <c r="CD32" s="8" t="s">
        <v>107</v>
      </c>
      <c r="CE32" s="8">
        <v>9.49</v>
      </c>
      <c r="CF32" s="8" t="s">
        <v>107</v>
      </c>
      <c r="CG32" s="8">
        <v>5.94</v>
      </c>
      <c r="CH32" s="8" t="s">
        <v>107</v>
      </c>
      <c r="CI32" s="8">
        <v>8.8800000000000008</v>
      </c>
      <c r="CJ32" s="8" t="s">
        <v>107</v>
      </c>
      <c r="CK32" s="8">
        <v>5.88</v>
      </c>
      <c r="CL32" s="8" t="s">
        <v>107</v>
      </c>
      <c r="CM32" s="8">
        <v>6.71</v>
      </c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</row>
    <row r="33" spans="1:103" x14ac:dyDescent="0.25">
      <c r="A33" s="1">
        <v>36</v>
      </c>
      <c r="B33" s="1">
        <v>553</v>
      </c>
      <c r="C33" s="2">
        <v>43326.520138888889</v>
      </c>
      <c r="D33" s="1" t="s">
        <v>105</v>
      </c>
      <c r="E33" s="1">
        <v>120</v>
      </c>
      <c r="F33" s="1" t="s">
        <v>106</v>
      </c>
      <c r="G33" s="1">
        <v>2</v>
      </c>
      <c r="H33" s="1" t="s">
        <v>103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 t="s">
        <v>104</v>
      </c>
      <c r="T33" s="1"/>
      <c r="U33" s="1">
        <v>37.191367999999997</v>
      </c>
      <c r="V33" s="1">
        <v>-121.871399</v>
      </c>
      <c r="W33" s="1">
        <v>214.800003</v>
      </c>
      <c r="X33" s="1" t="s">
        <v>107</v>
      </c>
      <c r="Y33" s="8">
        <v>2.27</v>
      </c>
      <c r="Z33" s="8">
        <v>63.4</v>
      </c>
      <c r="AA33" s="8">
        <v>1.96</v>
      </c>
      <c r="AB33" s="8">
        <v>64.83</v>
      </c>
      <c r="AC33" s="8">
        <v>1.75</v>
      </c>
      <c r="AD33" s="8">
        <v>4.37</v>
      </c>
      <c r="AE33" s="8">
        <v>2.4500000000000002</v>
      </c>
      <c r="AF33" s="8">
        <v>27.91</v>
      </c>
      <c r="AG33" s="8">
        <v>1.51</v>
      </c>
      <c r="AH33" s="8" t="s">
        <v>107</v>
      </c>
      <c r="AI33" s="8">
        <v>2.58</v>
      </c>
      <c r="AJ33" s="8">
        <v>13.82</v>
      </c>
      <c r="AK33" s="8">
        <v>2.71</v>
      </c>
      <c r="AL33" s="8" t="s">
        <v>107</v>
      </c>
      <c r="AM33" s="8">
        <v>2.6</v>
      </c>
      <c r="AN33" s="8" t="s">
        <v>107</v>
      </c>
      <c r="AO33" s="8">
        <v>2.25</v>
      </c>
      <c r="AP33" s="8">
        <v>4.97</v>
      </c>
      <c r="AQ33" s="8">
        <v>2.2200000000000002</v>
      </c>
      <c r="AR33" s="8" t="s">
        <v>107</v>
      </c>
      <c r="AS33" s="8">
        <v>6.1</v>
      </c>
      <c r="AT33" s="8">
        <v>119.87</v>
      </c>
      <c r="AU33" s="8">
        <f t="shared" si="0"/>
        <v>117.37</v>
      </c>
      <c r="AV33" s="8">
        <v>6.48</v>
      </c>
      <c r="AW33" s="8" t="s">
        <v>107</v>
      </c>
      <c r="AX33" s="8">
        <v>28.71</v>
      </c>
      <c r="AY33" s="8">
        <v>36.56</v>
      </c>
      <c r="AZ33" s="8">
        <f t="shared" si="1"/>
        <v>23.560000000000002</v>
      </c>
      <c r="BA33" s="8">
        <v>8.66</v>
      </c>
      <c r="BB33" s="8">
        <v>744.02</v>
      </c>
      <c r="BC33" s="8">
        <v>20.079999999999998</v>
      </c>
      <c r="BD33" s="8">
        <v>110.69</v>
      </c>
      <c r="BE33" s="8">
        <v>65.09</v>
      </c>
      <c r="BF33" s="8">
        <v>35327.33</v>
      </c>
      <c r="BG33" s="8">
        <v>166.49</v>
      </c>
      <c r="BH33" s="8">
        <v>765.9</v>
      </c>
      <c r="BI33" s="8">
        <v>42.39</v>
      </c>
      <c r="BJ33" s="8">
        <v>461.2</v>
      </c>
      <c r="BK33" s="8">
        <v>14.84</v>
      </c>
      <c r="BL33" s="8">
        <v>59.53</v>
      </c>
      <c r="BM33" s="8">
        <v>15.55</v>
      </c>
      <c r="BN33" s="8">
        <v>1185.31</v>
      </c>
      <c r="BO33" s="8">
        <v>53.28</v>
      </c>
      <c r="BP33" s="8">
        <v>43.19</v>
      </c>
      <c r="BQ33" s="8">
        <v>25.1</v>
      </c>
      <c r="BR33" s="8">
        <v>16007.66</v>
      </c>
      <c r="BS33" s="8">
        <v>178.83</v>
      </c>
      <c r="BT33" s="8">
        <v>4487.87</v>
      </c>
      <c r="BU33" s="8">
        <v>142.4</v>
      </c>
      <c r="BV33" s="8">
        <v>916.83</v>
      </c>
      <c r="BW33" s="8">
        <v>209.54</v>
      </c>
      <c r="BX33" s="8">
        <v>379.34</v>
      </c>
      <c r="BY33" s="8">
        <v>20.420000000000002</v>
      </c>
      <c r="BZ33" s="8">
        <v>35.15</v>
      </c>
      <c r="CA33" s="8">
        <v>4.5199999999999996</v>
      </c>
      <c r="CB33" s="8">
        <v>27.69</v>
      </c>
      <c r="CC33" s="8">
        <v>13.7</v>
      </c>
      <c r="CD33" s="8">
        <v>10.26</v>
      </c>
      <c r="CE33" s="8">
        <v>6.8</v>
      </c>
      <c r="CF33" s="8" t="s">
        <v>107</v>
      </c>
      <c r="CG33" s="8">
        <v>6.41</v>
      </c>
      <c r="CH33" s="8" t="s">
        <v>107</v>
      </c>
      <c r="CI33" s="8">
        <v>9.35</v>
      </c>
      <c r="CJ33" s="8" t="s">
        <v>107</v>
      </c>
      <c r="CK33" s="8">
        <v>6.12</v>
      </c>
      <c r="CL33" s="8" t="s">
        <v>107</v>
      </c>
      <c r="CM33" s="8">
        <v>7.07</v>
      </c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</row>
    <row r="34" spans="1:103" x14ac:dyDescent="0.25">
      <c r="A34" s="1">
        <v>37</v>
      </c>
      <c r="B34" s="1">
        <v>554</v>
      </c>
      <c r="C34" s="2">
        <v>43326.522222222222</v>
      </c>
      <c r="D34" s="1" t="s">
        <v>105</v>
      </c>
      <c r="E34" s="1">
        <v>120</v>
      </c>
      <c r="F34" s="1" t="s">
        <v>106</v>
      </c>
      <c r="G34" s="1">
        <v>2</v>
      </c>
      <c r="H34" s="1" t="s">
        <v>103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 t="s">
        <v>104</v>
      </c>
      <c r="T34" s="1"/>
      <c r="U34" s="1">
        <v>37.191456000000002</v>
      </c>
      <c r="V34" s="1">
        <v>-121.871414</v>
      </c>
      <c r="W34" s="1">
        <v>214</v>
      </c>
      <c r="X34" s="1" t="s">
        <v>107</v>
      </c>
      <c r="Y34" s="8">
        <v>2.2799999999999998</v>
      </c>
      <c r="Z34" s="8">
        <v>53.65</v>
      </c>
      <c r="AA34" s="8">
        <v>1.86</v>
      </c>
      <c r="AB34" s="8">
        <v>26.23</v>
      </c>
      <c r="AC34" s="8">
        <v>1.28</v>
      </c>
      <c r="AD34" s="8" t="s">
        <v>107</v>
      </c>
      <c r="AE34" s="8">
        <v>3.57</v>
      </c>
      <c r="AF34" s="8">
        <v>22.19</v>
      </c>
      <c r="AG34" s="8">
        <v>1.44</v>
      </c>
      <c r="AH34" s="8" t="s">
        <v>107</v>
      </c>
      <c r="AI34" s="8">
        <v>2.73</v>
      </c>
      <c r="AJ34" s="8" t="s">
        <v>107</v>
      </c>
      <c r="AK34" s="8">
        <v>3.52</v>
      </c>
      <c r="AL34" s="8" t="s">
        <v>107</v>
      </c>
      <c r="AM34" s="8">
        <v>2.82</v>
      </c>
      <c r="AN34" s="8" t="s">
        <v>107</v>
      </c>
      <c r="AO34" s="8">
        <v>2.38</v>
      </c>
      <c r="AP34" s="8">
        <v>5.0199999999999996</v>
      </c>
      <c r="AQ34" s="8">
        <v>2.0099999999999998</v>
      </c>
      <c r="AR34" s="8" t="s">
        <v>107</v>
      </c>
      <c r="AS34" s="8">
        <v>6.85</v>
      </c>
      <c r="AT34" s="8">
        <v>86.33</v>
      </c>
      <c r="AU34" s="8">
        <f t="shared" si="0"/>
        <v>83.83</v>
      </c>
      <c r="AV34" s="8">
        <v>6.11</v>
      </c>
      <c r="AW34" s="8" t="s">
        <v>107</v>
      </c>
      <c r="AX34" s="8">
        <v>34.78</v>
      </c>
      <c r="AY34" s="8">
        <v>38.9</v>
      </c>
      <c r="AZ34" s="8">
        <f t="shared" si="1"/>
        <v>25.9</v>
      </c>
      <c r="BA34" s="8">
        <v>9.76</v>
      </c>
      <c r="BB34" s="8">
        <v>1392.71</v>
      </c>
      <c r="BC34" s="8">
        <v>26.12</v>
      </c>
      <c r="BD34" s="8" t="s">
        <v>107</v>
      </c>
      <c r="BE34" s="8">
        <v>133.03</v>
      </c>
      <c r="BF34" s="8">
        <v>63136.61</v>
      </c>
      <c r="BG34" s="8">
        <v>228.69</v>
      </c>
      <c r="BH34" s="8">
        <v>1212.29</v>
      </c>
      <c r="BI34" s="8">
        <v>53.5</v>
      </c>
      <c r="BJ34" s="8">
        <v>1281.79</v>
      </c>
      <c r="BK34" s="8">
        <v>28.99</v>
      </c>
      <c r="BL34" s="8">
        <v>71.42</v>
      </c>
      <c r="BM34" s="8">
        <v>20.16</v>
      </c>
      <c r="BN34" s="8">
        <v>1105.53</v>
      </c>
      <c r="BO34" s="8">
        <v>66.38</v>
      </c>
      <c r="BP34" s="8">
        <v>38.64</v>
      </c>
      <c r="BQ34" s="8">
        <v>20.86</v>
      </c>
      <c r="BR34" s="8">
        <v>5400.45</v>
      </c>
      <c r="BS34" s="8">
        <v>140.6</v>
      </c>
      <c r="BT34" s="8">
        <v>4197.96</v>
      </c>
      <c r="BU34" s="8">
        <v>176.06</v>
      </c>
      <c r="BV34" s="8">
        <v>679.7</v>
      </c>
      <c r="BW34" s="8">
        <v>279.39</v>
      </c>
      <c r="BX34" s="8">
        <v>238.2</v>
      </c>
      <c r="BY34" s="8">
        <v>22.8</v>
      </c>
      <c r="BZ34" s="8">
        <v>38.94</v>
      </c>
      <c r="CA34" s="8">
        <v>5.31</v>
      </c>
      <c r="CB34" s="8">
        <v>57.65</v>
      </c>
      <c r="CC34" s="8">
        <v>16.36</v>
      </c>
      <c r="CD34" s="8">
        <v>19.75</v>
      </c>
      <c r="CE34" s="8">
        <v>8.11</v>
      </c>
      <c r="CF34" s="8">
        <v>12.5</v>
      </c>
      <c r="CG34" s="8">
        <v>5.18</v>
      </c>
      <c r="CH34" s="8" t="s">
        <v>107</v>
      </c>
      <c r="CI34" s="8">
        <v>11.31</v>
      </c>
      <c r="CJ34" s="8" t="s">
        <v>107</v>
      </c>
      <c r="CK34" s="8">
        <v>7.48</v>
      </c>
      <c r="CL34" s="8" t="s">
        <v>107</v>
      </c>
      <c r="CM34" s="8">
        <v>8.4600000000000009</v>
      </c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</row>
    <row r="35" spans="1:103" x14ac:dyDescent="0.25">
      <c r="A35" s="1">
        <v>38</v>
      </c>
      <c r="B35" s="1">
        <v>555</v>
      </c>
      <c r="C35" s="2">
        <v>43326.523611111108</v>
      </c>
      <c r="D35" s="1" t="s">
        <v>105</v>
      </c>
      <c r="E35" s="1">
        <v>120</v>
      </c>
      <c r="F35" s="1" t="s">
        <v>106</v>
      </c>
      <c r="G35" s="1">
        <v>2</v>
      </c>
      <c r="H35" s="1" t="s">
        <v>103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 t="s">
        <v>104</v>
      </c>
      <c r="T35" s="1"/>
      <c r="U35" s="1">
        <v>37.191428999999999</v>
      </c>
      <c r="V35" s="1">
        <v>-121.87142900000001</v>
      </c>
      <c r="W35" s="1">
        <v>211.5</v>
      </c>
      <c r="X35" s="1">
        <v>2.63</v>
      </c>
      <c r="Y35" s="8">
        <v>1.68</v>
      </c>
      <c r="Z35" s="8">
        <v>48.61</v>
      </c>
      <c r="AA35" s="8">
        <v>1.96</v>
      </c>
      <c r="AB35" s="8">
        <v>28.71</v>
      </c>
      <c r="AC35" s="8">
        <v>1.43</v>
      </c>
      <c r="AD35" s="8" t="s">
        <v>107</v>
      </c>
      <c r="AE35" s="8">
        <v>3.76</v>
      </c>
      <c r="AF35" s="8">
        <v>22.12</v>
      </c>
      <c r="AG35" s="8">
        <v>1.54</v>
      </c>
      <c r="AH35" s="8" t="s">
        <v>107</v>
      </c>
      <c r="AI35" s="8">
        <v>2.89</v>
      </c>
      <c r="AJ35" s="8" t="s">
        <v>107</v>
      </c>
      <c r="AK35" s="8">
        <v>3.82</v>
      </c>
      <c r="AL35" s="8" t="s">
        <v>107</v>
      </c>
      <c r="AM35" s="8">
        <v>3.07</v>
      </c>
      <c r="AN35" s="8" t="s">
        <v>107</v>
      </c>
      <c r="AO35" s="8">
        <v>2.69</v>
      </c>
      <c r="AP35" s="8">
        <v>4.34</v>
      </c>
      <c r="AQ35" s="8">
        <v>2.17</v>
      </c>
      <c r="AR35" s="8" t="s">
        <v>107</v>
      </c>
      <c r="AS35" s="8">
        <v>7.55</v>
      </c>
      <c r="AT35" s="8">
        <v>82.01</v>
      </c>
      <c r="AU35" s="8">
        <f t="shared" si="0"/>
        <v>79.510000000000005</v>
      </c>
      <c r="AV35" s="8">
        <v>6.6</v>
      </c>
      <c r="AW35" s="8" t="s">
        <v>107</v>
      </c>
      <c r="AX35" s="8">
        <v>38.33</v>
      </c>
      <c r="AY35" s="8">
        <v>28.97</v>
      </c>
      <c r="AZ35" s="8">
        <f t="shared" si="1"/>
        <v>15.969999999999999</v>
      </c>
      <c r="BA35" s="8">
        <v>10.93</v>
      </c>
      <c r="BB35" s="8">
        <v>1304.45</v>
      </c>
      <c r="BC35" s="8">
        <v>28.13</v>
      </c>
      <c r="BD35" s="8">
        <v>333.43</v>
      </c>
      <c r="BE35" s="8">
        <v>93.28</v>
      </c>
      <c r="BF35" s="8">
        <v>58031.09</v>
      </c>
      <c r="BG35" s="8">
        <v>237.7</v>
      </c>
      <c r="BH35" s="8">
        <v>1223.0899999999999</v>
      </c>
      <c r="BI35" s="8">
        <v>56.39</v>
      </c>
      <c r="BJ35" s="8">
        <v>825.58</v>
      </c>
      <c r="BK35" s="8">
        <v>19.61</v>
      </c>
      <c r="BL35" s="8">
        <v>61.11</v>
      </c>
      <c r="BM35" s="8">
        <v>15.62</v>
      </c>
      <c r="BN35" s="8">
        <v>1111.6600000000001</v>
      </c>
      <c r="BO35" s="8">
        <v>52.93</v>
      </c>
      <c r="BP35" s="8">
        <v>41.11</v>
      </c>
      <c r="BQ35" s="8">
        <v>16.84</v>
      </c>
      <c r="BR35" s="8">
        <v>5262.85</v>
      </c>
      <c r="BS35" s="8">
        <v>114.52</v>
      </c>
      <c r="BT35" s="8">
        <v>4469.75</v>
      </c>
      <c r="BU35" s="8">
        <v>147.9</v>
      </c>
      <c r="BV35" s="8">
        <v>574.64</v>
      </c>
      <c r="BW35" s="8">
        <v>202.76</v>
      </c>
      <c r="BX35" s="8">
        <v>98.26</v>
      </c>
      <c r="BY35" s="8">
        <v>21.8</v>
      </c>
      <c r="BZ35" s="8" t="s">
        <v>107</v>
      </c>
      <c r="CA35" s="8">
        <v>7.69</v>
      </c>
      <c r="CB35" s="8" t="s">
        <v>107</v>
      </c>
      <c r="CC35" s="8">
        <v>23.24</v>
      </c>
      <c r="CD35" s="8" t="s">
        <v>107</v>
      </c>
      <c r="CE35" s="8">
        <v>11.66</v>
      </c>
      <c r="CF35" s="8" t="s">
        <v>107</v>
      </c>
      <c r="CG35" s="8">
        <v>7.36</v>
      </c>
      <c r="CH35" s="8" t="s">
        <v>107</v>
      </c>
      <c r="CI35" s="8">
        <v>11.07</v>
      </c>
      <c r="CJ35" s="8" t="s">
        <v>107</v>
      </c>
      <c r="CK35" s="8">
        <v>7.07</v>
      </c>
      <c r="CL35" s="8" t="s">
        <v>107</v>
      </c>
      <c r="CM35" s="8">
        <v>8.14</v>
      </c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</row>
    <row r="36" spans="1:103" x14ac:dyDescent="0.25">
      <c r="A36" s="1">
        <v>39</v>
      </c>
      <c r="B36" s="1">
        <v>556</v>
      </c>
      <c r="C36" s="2">
        <v>43326.530555555553</v>
      </c>
      <c r="D36" s="1" t="s">
        <v>105</v>
      </c>
      <c r="E36" s="1">
        <v>120</v>
      </c>
      <c r="F36" s="1" t="s">
        <v>106</v>
      </c>
      <c r="G36" s="1">
        <v>2</v>
      </c>
      <c r="H36" s="1" t="s">
        <v>103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 t="s">
        <v>104</v>
      </c>
      <c r="T36" s="1"/>
      <c r="U36" s="1">
        <v>37.191715000000002</v>
      </c>
      <c r="V36" s="1">
        <v>-121.872421</v>
      </c>
      <c r="W36" s="1">
        <v>189.199997</v>
      </c>
      <c r="X36" s="1" t="s">
        <v>107</v>
      </c>
      <c r="Y36" s="8">
        <v>2.4300000000000002</v>
      </c>
      <c r="Z36" s="8">
        <v>76.3</v>
      </c>
      <c r="AA36" s="8">
        <v>2.5099999999999998</v>
      </c>
      <c r="AB36" s="8">
        <v>281.63</v>
      </c>
      <c r="AC36" s="8">
        <v>3.58</v>
      </c>
      <c r="AD36" s="8">
        <v>5.14</v>
      </c>
      <c r="AE36" s="8">
        <v>3.16</v>
      </c>
      <c r="AF36" s="8">
        <v>56.21</v>
      </c>
      <c r="AG36" s="8">
        <v>2.1</v>
      </c>
      <c r="AH36" s="8">
        <v>3.15</v>
      </c>
      <c r="AI36" s="8">
        <v>1.97</v>
      </c>
      <c r="AJ36" s="8">
        <v>5.08</v>
      </c>
      <c r="AK36" s="8">
        <v>2.56</v>
      </c>
      <c r="AL36" s="8" t="s">
        <v>107</v>
      </c>
      <c r="AM36" s="8">
        <v>3.02</v>
      </c>
      <c r="AN36" s="8" t="s">
        <v>107</v>
      </c>
      <c r="AO36" s="8">
        <v>2.56</v>
      </c>
      <c r="AP36" s="8">
        <v>41.93</v>
      </c>
      <c r="AQ36" s="8">
        <v>3.01</v>
      </c>
      <c r="AR36" s="8" t="s">
        <v>107</v>
      </c>
      <c r="AS36" s="8">
        <v>6.73</v>
      </c>
      <c r="AT36" s="8">
        <v>64.36</v>
      </c>
      <c r="AU36" s="8">
        <f t="shared" si="0"/>
        <v>61.86</v>
      </c>
      <c r="AV36" s="8">
        <v>5.74</v>
      </c>
      <c r="AW36" s="8" t="s">
        <v>107</v>
      </c>
      <c r="AX36" s="8">
        <v>30.69</v>
      </c>
      <c r="AY36" s="8">
        <v>45.66</v>
      </c>
      <c r="AZ36" s="8">
        <f t="shared" si="1"/>
        <v>32.659999999999997</v>
      </c>
      <c r="BA36" s="8">
        <v>9.4</v>
      </c>
      <c r="BB36" s="8">
        <v>644.16</v>
      </c>
      <c r="BC36" s="8">
        <v>20.440000000000001</v>
      </c>
      <c r="BD36" s="8">
        <v>169.67</v>
      </c>
      <c r="BE36" s="8">
        <v>69.95</v>
      </c>
      <c r="BF36" s="8">
        <v>36683.449999999997</v>
      </c>
      <c r="BG36" s="8">
        <v>178.18</v>
      </c>
      <c r="BH36" s="8">
        <v>853.56</v>
      </c>
      <c r="BI36" s="8">
        <v>45.8</v>
      </c>
      <c r="BJ36" s="8">
        <v>352.51</v>
      </c>
      <c r="BK36" s="8">
        <v>14.82</v>
      </c>
      <c r="BL36" s="8">
        <v>127.33</v>
      </c>
      <c r="BM36" s="8">
        <v>22.13</v>
      </c>
      <c r="BN36" s="8">
        <v>3234.18</v>
      </c>
      <c r="BO36" s="8">
        <v>81.16</v>
      </c>
      <c r="BP36" s="8">
        <v>59.63</v>
      </c>
      <c r="BQ36" s="8">
        <v>31.79</v>
      </c>
      <c r="BR36" s="8">
        <v>21767.69</v>
      </c>
      <c r="BS36" s="8">
        <v>230.87</v>
      </c>
      <c r="BT36" s="8">
        <v>18856.32</v>
      </c>
      <c r="BU36" s="8">
        <v>295.01</v>
      </c>
      <c r="BV36" s="8">
        <v>377.56</v>
      </c>
      <c r="BW36" s="8">
        <v>211.4</v>
      </c>
      <c r="BX36" s="8">
        <v>451.58</v>
      </c>
      <c r="BY36" s="8">
        <v>24.65</v>
      </c>
      <c r="BZ36" s="8">
        <v>49.72</v>
      </c>
      <c r="CA36" s="8">
        <v>5.49</v>
      </c>
      <c r="CB36" s="8">
        <v>75.31</v>
      </c>
      <c r="CC36" s="8">
        <v>16.760000000000002</v>
      </c>
      <c r="CD36" s="8">
        <v>191.32</v>
      </c>
      <c r="CE36" s="8">
        <v>10.18</v>
      </c>
      <c r="CF36" s="8">
        <v>17.670000000000002</v>
      </c>
      <c r="CG36" s="8">
        <v>5.35</v>
      </c>
      <c r="CH36" s="8">
        <v>16.45</v>
      </c>
      <c r="CI36" s="8">
        <v>7.82</v>
      </c>
      <c r="CJ36" s="8" t="s">
        <v>107</v>
      </c>
      <c r="CK36" s="8">
        <v>7.7</v>
      </c>
      <c r="CL36" s="8" t="s">
        <v>107</v>
      </c>
      <c r="CM36" s="8">
        <v>8.84</v>
      </c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</row>
    <row r="37" spans="1:103" x14ac:dyDescent="0.25">
      <c r="A37" s="1">
        <v>40</v>
      </c>
      <c r="B37" s="1">
        <v>557</v>
      </c>
      <c r="C37" s="2">
        <v>43326.532638888886</v>
      </c>
      <c r="D37" s="1" t="s">
        <v>105</v>
      </c>
      <c r="E37" s="1">
        <v>120</v>
      </c>
      <c r="F37" s="1" t="s">
        <v>106</v>
      </c>
      <c r="G37" s="1">
        <v>2</v>
      </c>
      <c r="H37" s="1" t="s">
        <v>103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 t="s">
        <v>104</v>
      </c>
      <c r="T37" s="1"/>
      <c r="U37" s="1">
        <v>37.191715000000002</v>
      </c>
      <c r="V37" s="1">
        <v>-121.87248200000001</v>
      </c>
      <c r="W37" s="1">
        <v>188</v>
      </c>
      <c r="X37" s="1" t="s">
        <v>107</v>
      </c>
      <c r="Y37" s="8">
        <v>2.5</v>
      </c>
      <c r="Z37" s="8">
        <v>92.28</v>
      </c>
      <c r="AA37" s="8">
        <v>2.54</v>
      </c>
      <c r="AB37" s="8">
        <v>156.09</v>
      </c>
      <c r="AC37" s="8">
        <v>2.81</v>
      </c>
      <c r="AD37" s="8">
        <v>6.91</v>
      </c>
      <c r="AE37" s="8">
        <v>3.4</v>
      </c>
      <c r="AF37" s="8">
        <v>73.06</v>
      </c>
      <c r="AG37" s="8">
        <v>2.41</v>
      </c>
      <c r="AH37" s="8" t="s">
        <v>107</v>
      </c>
      <c r="AI37" s="8">
        <v>3.06</v>
      </c>
      <c r="AJ37" s="8">
        <v>10.27</v>
      </c>
      <c r="AK37" s="8">
        <v>2.86</v>
      </c>
      <c r="AL37" s="8">
        <v>3.88</v>
      </c>
      <c r="AM37" s="8">
        <v>2.21</v>
      </c>
      <c r="AN37" s="8" t="s">
        <v>107</v>
      </c>
      <c r="AO37" s="8">
        <v>2.67</v>
      </c>
      <c r="AP37" s="8">
        <v>56.06</v>
      </c>
      <c r="AQ37" s="8">
        <v>3.49</v>
      </c>
      <c r="AR37" s="8">
        <v>10.83</v>
      </c>
      <c r="AS37" s="8">
        <v>4.84</v>
      </c>
      <c r="AT37" s="8">
        <v>70.14</v>
      </c>
      <c r="AU37" s="8">
        <f t="shared" si="0"/>
        <v>67.64</v>
      </c>
      <c r="AV37" s="8">
        <v>6.08</v>
      </c>
      <c r="AW37" s="8" t="s">
        <v>107</v>
      </c>
      <c r="AX37" s="8">
        <v>33.619999999999997</v>
      </c>
      <c r="AY37" s="8">
        <v>44.17</v>
      </c>
      <c r="AZ37" s="8">
        <f t="shared" si="1"/>
        <v>31.17</v>
      </c>
      <c r="BA37" s="8">
        <v>10.01</v>
      </c>
      <c r="BB37" s="8">
        <v>932.4</v>
      </c>
      <c r="BC37" s="8">
        <v>23.87</v>
      </c>
      <c r="BD37" s="8" t="s">
        <v>107</v>
      </c>
      <c r="BE37" s="8">
        <v>128.81</v>
      </c>
      <c r="BF37" s="8">
        <v>53036.07</v>
      </c>
      <c r="BG37" s="8">
        <v>221.23</v>
      </c>
      <c r="BH37" s="8">
        <v>1939.5</v>
      </c>
      <c r="BI37" s="8">
        <v>62.8</v>
      </c>
      <c r="BJ37" s="8">
        <v>659.59</v>
      </c>
      <c r="BK37" s="8">
        <v>19.22</v>
      </c>
      <c r="BL37" s="8">
        <v>76.489999999999995</v>
      </c>
      <c r="BM37" s="8">
        <v>20.51</v>
      </c>
      <c r="BN37" s="8">
        <v>2435.1</v>
      </c>
      <c r="BO37" s="8">
        <v>75.73</v>
      </c>
      <c r="BP37" s="8">
        <v>118.67</v>
      </c>
      <c r="BQ37" s="8">
        <v>38.729999999999997</v>
      </c>
      <c r="BR37" s="8">
        <v>29775.87</v>
      </c>
      <c r="BS37" s="8">
        <v>276.62</v>
      </c>
      <c r="BT37" s="8">
        <v>15842.24</v>
      </c>
      <c r="BU37" s="8">
        <v>284.64</v>
      </c>
      <c r="BV37" s="8">
        <v>950.43</v>
      </c>
      <c r="BW37" s="8">
        <v>260.07</v>
      </c>
      <c r="BX37" s="8">
        <v>469.46</v>
      </c>
      <c r="BY37" s="8">
        <v>22.65</v>
      </c>
      <c r="BZ37" s="8">
        <v>40.130000000000003</v>
      </c>
      <c r="CA37" s="8">
        <v>4.96</v>
      </c>
      <c r="CB37" s="8">
        <v>70.290000000000006</v>
      </c>
      <c r="CC37" s="8">
        <v>15.26</v>
      </c>
      <c r="CD37" s="8">
        <v>180.48</v>
      </c>
      <c r="CE37" s="8">
        <v>9.19</v>
      </c>
      <c r="CF37" s="8">
        <v>11.62</v>
      </c>
      <c r="CG37" s="8">
        <v>4.8</v>
      </c>
      <c r="CH37" s="8" t="s">
        <v>107</v>
      </c>
      <c r="CI37" s="8">
        <v>10.48</v>
      </c>
      <c r="CJ37" s="8" t="s">
        <v>107</v>
      </c>
      <c r="CK37" s="8">
        <v>6.88</v>
      </c>
      <c r="CL37" s="8" t="s">
        <v>107</v>
      </c>
      <c r="CM37" s="8">
        <v>8.15</v>
      </c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</row>
    <row r="38" spans="1:103" x14ac:dyDescent="0.25">
      <c r="A38" s="1">
        <v>41</v>
      </c>
      <c r="B38" s="1">
        <v>558</v>
      </c>
      <c r="C38" s="2">
        <v>43326.53402777778</v>
      </c>
      <c r="D38" s="1" t="s">
        <v>105</v>
      </c>
      <c r="E38" s="1">
        <v>120</v>
      </c>
      <c r="F38" s="1" t="s">
        <v>106</v>
      </c>
      <c r="G38" s="1">
        <v>2</v>
      </c>
      <c r="H38" s="1" t="s">
        <v>103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 t="s">
        <v>104</v>
      </c>
      <c r="T38" s="1"/>
      <c r="U38" s="1">
        <v>37.191688999999997</v>
      </c>
      <c r="V38" s="1">
        <v>-121.872383</v>
      </c>
      <c r="W38" s="1">
        <v>193</v>
      </c>
      <c r="X38" s="1" t="s">
        <v>107</v>
      </c>
      <c r="Y38" s="8">
        <v>2.4500000000000002</v>
      </c>
      <c r="Z38" s="8">
        <v>81.69</v>
      </c>
      <c r="AA38" s="8">
        <v>2.46</v>
      </c>
      <c r="AB38" s="8">
        <v>196.17</v>
      </c>
      <c r="AC38" s="8">
        <v>3.06</v>
      </c>
      <c r="AD38" s="8">
        <v>5.0199999999999996</v>
      </c>
      <c r="AE38" s="8">
        <v>3.15</v>
      </c>
      <c r="AF38" s="8">
        <v>58.27</v>
      </c>
      <c r="AG38" s="8">
        <v>2.15</v>
      </c>
      <c r="AH38" s="8" t="s">
        <v>107</v>
      </c>
      <c r="AI38" s="8">
        <v>2.91</v>
      </c>
      <c r="AJ38" s="8">
        <v>4.87</v>
      </c>
      <c r="AK38" s="8">
        <v>2.56</v>
      </c>
      <c r="AL38" s="8" t="s">
        <v>107</v>
      </c>
      <c r="AM38" s="8">
        <v>3.04</v>
      </c>
      <c r="AN38" s="8" t="s">
        <v>107</v>
      </c>
      <c r="AO38" s="8">
        <v>2.54</v>
      </c>
      <c r="AP38" s="8">
        <v>36.71</v>
      </c>
      <c r="AQ38" s="8">
        <v>2.94</v>
      </c>
      <c r="AR38" s="8" t="s">
        <v>107</v>
      </c>
      <c r="AS38" s="8">
        <v>6.95</v>
      </c>
      <c r="AT38" s="8">
        <v>58.77</v>
      </c>
      <c r="AU38" s="8">
        <f t="shared" si="0"/>
        <v>56.27</v>
      </c>
      <c r="AV38" s="8">
        <v>5.74</v>
      </c>
      <c r="AW38" s="8" t="s">
        <v>107</v>
      </c>
      <c r="AX38" s="8">
        <v>32.74</v>
      </c>
      <c r="AY38" s="8">
        <v>31.01</v>
      </c>
      <c r="AZ38" s="8">
        <f t="shared" si="1"/>
        <v>18.010000000000002</v>
      </c>
      <c r="BA38" s="8">
        <v>9.4700000000000006</v>
      </c>
      <c r="BB38" s="8">
        <v>744.17</v>
      </c>
      <c r="BC38" s="8">
        <v>21.76</v>
      </c>
      <c r="BD38" s="8" t="s">
        <v>107</v>
      </c>
      <c r="BE38" s="8">
        <v>112.86</v>
      </c>
      <c r="BF38" s="8">
        <v>41931.660000000003</v>
      </c>
      <c r="BG38" s="8">
        <v>193.16</v>
      </c>
      <c r="BH38" s="8">
        <v>593.69000000000005</v>
      </c>
      <c r="BI38" s="8">
        <v>43.82</v>
      </c>
      <c r="BJ38" s="8">
        <v>636.66999999999996</v>
      </c>
      <c r="BK38" s="8">
        <v>17.54</v>
      </c>
      <c r="BL38" s="8">
        <v>72.37</v>
      </c>
      <c r="BM38" s="8">
        <v>18.88</v>
      </c>
      <c r="BN38" s="8">
        <v>2561.0700000000002</v>
      </c>
      <c r="BO38" s="8">
        <v>70.819999999999993</v>
      </c>
      <c r="BP38" s="8">
        <v>57.67</v>
      </c>
      <c r="BQ38" s="8">
        <v>32.07</v>
      </c>
      <c r="BR38" s="8">
        <v>23417.25</v>
      </c>
      <c r="BS38" s="8">
        <v>231.3</v>
      </c>
      <c r="BT38" s="8">
        <v>11722.81</v>
      </c>
      <c r="BU38" s="8">
        <v>231.92</v>
      </c>
      <c r="BV38" s="8" t="s">
        <v>107</v>
      </c>
      <c r="BW38" s="8">
        <v>266.12</v>
      </c>
      <c r="BX38" s="8">
        <v>470.87</v>
      </c>
      <c r="BY38" s="8">
        <v>24.02</v>
      </c>
      <c r="BZ38" s="8">
        <v>50.08</v>
      </c>
      <c r="CA38" s="8">
        <v>5.32</v>
      </c>
      <c r="CB38" s="8">
        <v>80.33</v>
      </c>
      <c r="CC38" s="8">
        <v>16.3</v>
      </c>
      <c r="CD38" s="8">
        <v>185.11</v>
      </c>
      <c r="CE38" s="8">
        <v>9.7899999999999991</v>
      </c>
      <c r="CF38" s="8">
        <v>19.57</v>
      </c>
      <c r="CG38" s="8">
        <v>5.21</v>
      </c>
      <c r="CH38" s="8" t="s">
        <v>107</v>
      </c>
      <c r="CI38" s="8">
        <v>11.12</v>
      </c>
      <c r="CJ38" s="8" t="s">
        <v>107</v>
      </c>
      <c r="CK38" s="8">
        <v>7.34</v>
      </c>
      <c r="CL38" s="8" t="s">
        <v>107</v>
      </c>
      <c r="CM38" s="8">
        <v>8.57</v>
      </c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</row>
    <row r="39" spans="1:103" x14ac:dyDescent="0.25">
      <c r="A39" s="1">
        <v>44</v>
      </c>
      <c r="B39" s="1">
        <v>561</v>
      </c>
      <c r="C39" s="2">
        <v>43326.607638888891</v>
      </c>
      <c r="D39" s="1" t="s">
        <v>105</v>
      </c>
      <c r="E39" s="1">
        <v>120</v>
      </c>
      <c r="F39" s="1" t="s">
        <v>106</v>
      </c>
      <c r="G39" s="1">
        <v>2</v>
      </c>
      <c r="H39" s="1" t="s">
        <v>103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104</v>
      </c>
      <c r="T39" s="1"/>
      <c r="U39" s="1">
        <v>37.189430000000002</v>
      </c>
      <c r="V39" s="1">
        <v>-121.86657</v>
      </c>
      <c r="W39" s="1">
        <v>305</v>
      </c>
      <c r="X39" s="1" t="s">
        <v>107</v>
      </c>
      <c r="Y39" s="8">
        <v>2.2599999999999998</v>
      </c>
      <c r="Z39" s="8">
        <v>12.84</v>
      </c>
      <c r="AA39" s="8">
        <v>1.38</v>
      </c>
      <c r="AB39" s="8">
        <v>23.92</v>
      </c>
      <c r="AC39" s="8">
        <v>1.26</v>
      </c>
      <c r="AD39" s="8" t="s">
        <v>107</v>
      </c>
      <c r="AE39" s="8">
        <v>3.16</v>
      </c>
      <c r="AF39" s="8">
        <v>6.76</v>
      </c>
      <c r="AG39" s="8">
        <v>1.07</v>
      </c>
      <c r="AH39" s="8" t="s">
        <v>107</v>
      </c>
      <c r="AI39" s="8">
        <v>2.48</v>
      </c>
      <c r="AJ39" s="8" t="s">
        <v>107</v>
      </c>
      <c r="AK39" s="8">
        <v>3.4</v>
      </c>
      <c r="AL39" s="8" t="s">
        <v>107</v>
      </c>
      <c r="AM39" s="8">
        <v>2.86</v>
      </c>
      <c r="AN39" s="8" t="s">
        <v>107</v>
      </c>
      <c r="AO39" s="8">
        <v>2.39</v>
      </c>
      <c r="AP39" s="8" t="s">
        <v>107</v>
      </c>
      <c r="AQ39" s="8">
        <v>2.75</v>
      </c>
      <c r="AR39" s="8" t="s">
        <v>107</v>
      </c>
      <c r="AS39" s="8">
        <v>6.96</v>
      </c>
      <c r="AT39" s="8">
        <v>36.51</v>
      </c>
      <c r="AU39" s="8">
        <f t="shared" si="0"/>
        <v>34.01</v>
      </c>
      <c r="AV39" s="8">
        <v>5.01</v>
      </c>
      <c r="AW39" s="8" t="s">
        <v>107</v>
      </c>
      <c r="AX39" s="8">
        <v>35.090000000000003</v>
      </c>
      <c r="AY39" s="8">
        <v>18.13</v>
      </c>
      <c r="AZ39" s="8">
        <f t="shared" si="1"/>
        <v>5.129999999999999</v>
      </c>
      <c r="BA39" s="8">
        <v>9.58</v>
      </c>
      <c r="BB39" s="8">
        <v>1415.3</v>
      </c>
      <c r="BC39" s="8">
        <v>26.56</v>
      </c>
      <c r="BD39" s="8">
        <v>199.52</v>
      </c>
      <c r="BE39" s="8">
        <v>78.489999999999995</v>
      </c>
      <c r="BF39" s="8">
        <v>47303.73</v>
      </c>
      <c r="BG39" s="8">
        <v>200.6</v>
      </c>
      <c r="BH39" s="8">
        <v>855.86</v>
      </c>
      <c r="BI39" s="8">
        <v>47.14</v>
      </c>
      <c r="BJ39" s="8">
        <v>902.61</v>
      </c>
      <c r="BK39" s="8">
        <v>22.67</v>
      </c>
      <c r="BL39" s="8">
        <v>29.68</v>
      </c>
      <c r="BM39" s="8">
        <v>14.08</v>
      </c>
      <c r="BN39" s="8">
        <v>332.18</v>
      </c>
      <c r="BO39" s="8">
        <v>43.1</v>
      </c>
      <c r="BP39" s="8" t="s">
        <v>107</v>
      </c>
      <c r="BQ39" s="8">
        <v>29.69</v>
      </c>
      <c r="BR39" s="8">
        <v>6575.08</v>
      </c>
      <c r="BS39" s="8">
        <v>136.77000000000001</v>
      </c>
      <c r="BT39" s="8">
        <v>1800.61</v>
      </c>
      <c r="BU39" s="8">
        <v>115.41</v>
      </c>
      <c r="BV39" s="8" t="s">
        <v>107</v>
      </c>
      <c r="BW39" s="8">
        <v>293.33999999999997</v>
      </c>
      <c r="BX39" s="8">
        <v>263.63</v>
      </c>
      <c r="BY39" s="8">
        <v>22.38</v>
      </c>
      <c r="BZ39" s="8">
        <v>56.43</v>
      </c>
      <c r="CA39" s="8">
        <v>5.27</v>
      </c>
      <c r="CB39" s="8">
        <v>86.07</v>
      </c>
      <c r="CC39" s="8">
        <v>16.239999999999998</v>
      </c>
      <c r="CD39" s="8">
        <v>24.6</v>
      </c>
      <c r="CE39" s="8">
        <v>7.97</v>
      </c>
      <c r="CF39" s="8">
        <v>15.95</v>
      </c>
      <c r="CG39" s="8">
        <v>5.1100000000000003</v>
      </c>
      <c r="CH39" s="8">
        <v>15.09</v>
      </c>
      <c r="CI39" s="8">
        <v>7.5</v>
      </c>
      <c r="CJ39" s="8">
        <v>9.43</v>
      </c>
      <c r="CK39" s="8">
        <v>4.99</v>
      </c>
      <c r="CL39" s="8" t="s">
        <v>107</v>
      </c>
      <c r="CM39" s="8">
        <v>8.3699999999999992</v>
      </c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</row>
    <row r="40" spans="1:103" x14ac:dyDescent="0.25">
      <c r="A40" s="1">
        <v>45</v>
      </c>
      <c r="B40" s="1">
        <v>562</v>
      </c>
      <c r="C40" s="2">
        <v>43326.609027777777</v>
      </c>
      <c r="D40" s="1" t="s">
        <v>105</v>
      </c>
      <c r="E40" s="1">
        <v>120</v>
      </c>
      <c r="F40" s="1" t="s">
        <v>106</v>
      </c>
      <c r="G40" s="1">
        <v>2</v>
      </c>
      <c r="H40" s="1" t="s">
        <v>103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 t="s">
        <v>104</v>
      </c>
      <c r="T40" s="1"/>
      <c r="U40" s="1">
        <v>37.189739000000003</v>
      </c>
      <c r="V40" s="1">
        <v>-121.866455</v>
      </c>
      <c r="W40" s="1">
        <v>280.20001200000002</v>
      </c>
      <c r="X40" s="1" t="s">
        <v>107</v>
      </c>
      <c r="Y40" s="8">
        <v>2.35</v>
      </c>
      <c r="Z40" s="8">
        <v>76.23</v>
      </c>
      <c r="AA40" s="8">
        <v>2.15</v>
      </c>
      <c r="AB40" s="8">
        <v>54.39</v>
      </c>
      <c r="AC40" s="8">
        <v>1.7</v>
      </c>
      <c r="AD40" s="8" t="s">
        <v>107</v>
      </c>
      <c r="AE40" s="8">
        <v>3.68</v>
      </c>
      <c r="AF40" s="8">
        <v>25.97</v>
      </c>
      <c r="AG40" s="8">
        <v>1.53</v>
      </c>
      <c r="AH40" s="8" t="s">
        <v>107</v>
      </c>
      <c r="AI40" s="8">
        <v>2.74</v>
      </c>
      <c r="AJ40" s="8">
        <v>4.43</v>
      </c>
      <c r="AK40" s="8">
        <v>2.4500000000000002</v>
      </c>
      <c r="AL40" s="8" t="s">
        <v>107</v>
      </c>
      <c r="AM40" s="8">
        <v>2.8</v>
      </c>
      <c r="AN40" s="8" t="s">
        <v>107</v>
      </c>
      <c r="AO40" s="8">
        <v>2.41</v>
      </c>
      <c r="AP40" s="8">
        <v>4.12</v>
      </c>
      <c r="AQ40" s="8">
        <v>2.0499999999999998</v>
      </c>
      <c r="AR40" s="8" t="s">
        <v>107</v>
      </c>
      <c r="AS40" s="8">
        <v>6.38</v>
      </c>
      <c r="AT40" s="8">
        <v>42.35</v>
      </c>
      <c r="AU40" s="8">
        <f t="shared" si="0"/>
        <v>39.85</v>
      </c>
      <c r="AV40" s="8">
        <v>5.07</v>
      </c>
      <c r="AW40" s="8" t="s">
        <v>107</v>
      </c>
      <c r="AX40" s="8">
        <v>30.41</v>
      </c>
      <c r="AY40" s="8">
        <v>19.350000000000001</v>
      </c>
      <c r="AZ40" s="8">
        <f t="shared" si="1"/>
        <v>6.3500000000000014</v>
      </c>
      <c r="BA40" s="8">
        <v>8.77</v>
      </c>
      <c r="BB40" s="8">
        <v>820.12</v>
      </c>
      <c r="BC40" s="8">
        <v>21.62</v>
      </c>
      <c r="BD40" s="8" t="s">
        <v>107</v>
      </c>
      <c r="BE40" s="8">
        <v>105.38</v>
      </c>
      <c r="BF40" s="8">
        <v>38392.480000000003</v>
      </c>
      <c r="BG40" s="8">
        <v>181.23</v>
      </c>
      <c r="BH40" s="8">
        <v>688.53</v>
      </c>
      <c r="BI40" s="8">
        <v>43.21</v>
      </c>
      <c r="BJ40" s="8">
        <v>673.83</v>
      </c>
      <c r="BK40" s="8">
        <v>20.350000000000001</v>
      </c>
      <c r="BL40" s="8">
        <v>77.94</v>
      </c>
      <c r="BM40" s="8">
        <v>20.079999999999998</v>
      </c>
      <c r="BN40" s="8">
        <v>1984.35</v>
      </c>
      <c r="BO40" s="8">
        <v>71.61</v>
      </c>
      <c r="BP40" s="8">
        <v>47.34</v>
      </c>
      <c r="BQ40" s="8">
        <v>27.6</v>
      </c>
      <c r="BR40" s="8">
        <v>13461.17</v>
      </c>
      <c r="BS40" s="8">
        <v>194.92</v>
      </c>
      <c r="BT40" s="8">
        <v>5797.58</v>
      </c>
      <c r="BU40" s="8">
        <v>186.62</v>
      </c>
      <c r="BV40" s="8" t="s">
        <v>107</v>
      </c>
      <c r="BW40" s="8">
        <v>297.83999999999997</v>
      </c>
      <c r="BX40" s="8">
        <v>272.12</v>
      </c>
      <c r="BY40" s="8">
        <v>20.16</v>
      </c>
      <c r="BZ40" s="8">
        <v>43.59</v>
      </c>
      <c r="CA40" s="8">
        <v>4.67</v>
      </c>
      <c r="CB40" s="8">
        <v>57.79</v>
      </c>
      <c r="CC40" s="8">
        <v>14.31</v>
      </c>
      <c r="CD40" s="8">
        <v>19.86</v>
      </c>
      <c r="CE40" s="8">
        <v>7.09</v>
      </c>
      <c r="CF40" s="8">
        <v>10.71</v>
      </c>
      <c r="CG40" s="8">
        <v>4.5</v>
      </c>
      <c r="CH40" s="8" t="s">
        <v>107</v>
      </c>
      <c r="CI40" s="8">
        <v>9.8000000000000007</v>
      </c>
      <c r="CJ40" s="8" t="s">
        <v>107</v>
      </c>
      <c r="CK40" s="8">
        <v>6.43</v>
      </c>
      <c r="CL40" s="8" t="s">
        <v>107</v>
      </c>
      <c r="CM40" s="8">
        <v>7.49</v>
      </c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</row>
    <row r="41" spans="1:103" x14ac:dyDescent="0.25">
      <c r="A41" s="1">
        <v>46</v>
      </c>
      <c r="B41" s="1">
        <v>563</v>
      </c>
      <c r="C41" s="2">
        <v>43326.611111111109</v>
      </c>
      <c r="D41" s="1" t="s">
        <v>105</v>
      </c>
      <c r="E41" s="1">
        <v>120</v>
      </c>
      <c r="F41" s="1" t="s">
        <v>106</v>
      </c>
      <c r="G41" s="1">
        <v>2</v>
      </c>
      <c r="H41" s="1" t="s">
        <v>103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 t="s">
        <v>104</v>
      </c>
      <c r="T41" s="1"/>
      <c r="U41" s="1">
        <v>37.190185999999997</v>
      </c>
      <c r="V41" s="1">
        <v>-121.86610400000001</v>
      </c>
      <c r="W41" s="1">
        <v>257.5</v>
      </c>
      <c r="X41" s="1" t="s">
        <v>107</v>
      </c>
      <c r="Y41" s="8">
        <v>2.2799999999999998</v>
      </c>
      <c r="Z41" s="8">
        <v>7.87</v>
      </c>
      <c r="AA41" s="8">
        <v>1.44</v>
      </c>
      <c r="AB41" s="8">
        <v>71.510000000000005</v>
      </c>
      <c r="AC41" s="8">
        <v>1.92</v>
      </c>
      <c r="AD41" s="8" t="s">
        <v>107</v>
      </c>
      <c r="AE41" s="8">
        <v>3.28</v>
      </c>
      <c r="AF41" s="8">
        <v>5.3</v>
      </c>
      <c r="AG41" s="8">
        <v>1.06</v>
      </c>
      <c r="AH41" s="8" t="s">
        <v>107</v>
      </c>
      <c r="AI41" s="8">
        <v>2.5299999999999998</v>
      </c>
      <c r="AJ41" s="8" t="s">
        <v>107</v>
      </c>
      <c r="AK41" s="8">
        <v>3.5</v>
      </c>
      <c r="AL41" s="8" t="s">
        <v>107</v>
      </c>
      <c r="AM41" s="8">
        <v>2.86</v>
      </c>
      <c r="AN41" s="8" t="s">
        <v>107</v>
      </c>
      <c r="AO41" s="8">
        <v>2.38</v>
      </c>
      <c r="AP41" s="8" t="s">
        <v>107</v>
      </c>
      <c r="AQ41" s="8">
        <v>2.79</v>
      </c>
      <c r="AR41" s="8" t="s">
        <v>107</v>
      </c>
      <c r="AS41" s="8">
        <v>7.01</v>
      </c>
      <c r="AT41" s="8">
        <v>32.89</v>
      </c>
      <c r="AU41" s="8">
        <f t="shared" si="0"/>
        <v>30.39</v>
      </c>
      <c r="AV41" s="8">
        <v>4.96</v>
      </c>
      <c r="AW41" s="8" t="s">
        <v>107</v>
      </c>
      <c r="AX41" s="8">
        <v>34.659999999999997</v>
      </c>
      <c r="AY41" s="8" t="s">
        <v>107</v>
      </c>
      <c r="AZ41" s="8" t="s">
        <v>129</v>
      </c>
      <c r="BA41" s="8">
        <v>14.2</v>
      </c>
      <c r="BB41" s="8">
        <v>1269.68</v>
      </c>
      <c r="BC41" s="8">
        <v>25.85</v>
      </c>
      <c r="BD41" s="8" t="s">
        <v>107</v>
      </c>
      <c r="BE41" s="8">
        <v>115.62</v>
      </c>
      <c r="BF41" s="8">
        <v>45580.85</v>
      </c>
      <c r="BG41" s="8">
        <v>199.17</v>
      </c>
      <c r="BH41" s="8">
        <v>679.76</v>
      </c>
      <c r="BI41" s="8">
        <v>44.57</v>
      </c>
      <c r="BJ41" s="8">
        <v>831.94</v>
      </c>
      <c r="BK41" s="8">
        <v>21.24</v>
      </c>
      <c r="BL41" s="8">
        <v>40.72</v>
      </c>
      <c r="BM41" s="8">
        <v>13.74</v>
      </c>
      <c r="BN41" s="8">
        <v>435.2</v>
      </c>
      <c r="BO41" s="8">
        <v>42.64</v>
      </c>
      <c r="BP41" s="8" t="s">
        <v>107</v>
      </c>
      <c r="BQ41" s="8">
        <v>39.56</v>
      </c>
      <c r="BR41" s="8">
        <v>13372.17</v>
      </c>
      <c r="BS41" s="8">
        <v>186.99</v>
      </c>
      <c r="BT41" s="8">
        <v>1464.36</v>
      </c>
      <c r="BU41" s="8">
        <v>108.21</v>
      </c>
      <c r="BV41" s="8" t="s">
        <v>107</v>
      </c>
      <c r="BW41" s="8">
        <v>287.83999999999997</v>
      </c>
      <c r="BX41" s="8">
        <v>253.2</v>
      </c>
      <c r="BY41" s="8">
        <v>22.04</v>
      </c>
      <c r="BZ41" s="8">
        <v>54.82</v>
      </c>
      <c r="CA41" s="8">
        <v>5.2</v>
      </c>
      <c r="CB41" s="8">
        <v>88.81</v>
      </c>
      <c r="CC41" s="8">
        <v>16.079999999999998</v>
      </c>
      <c r="CD41" s="8">
        <v>28.88</v>
      </c>
      <c r="CE41" s="8">
        <v>7.91</v>
      </c>
      <c r="CF41" s="8">
        <v>16.7</v>
      </c>
      <c r="CG41" s="8">
        <v>5.0599999999999996</v>
      </c>
      <c r="CH41" s="8" t="s">
        <v>107</v>
      </c>
      <c r="CI41" s="8">
        <v>10.83</v>
      </c>
      <c r="CJ41" s="8">
        <v>10.31</v>
      </c>
      <c r="CK41" s="8">
        <v>4.95</v>
      </c>
      <c r="CL41" s="8" t="s">
        <v>107</v>
      </c>
      <c r="CM41" s="8">
        <v>8.1300000000000008</v>
      </c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</row>
    <row r="42" spans="1:103" x14ac:dyDescent="0.25">
      <c r="A42" s="1">
        <v>47</v>
      </c>
      <c r="B42" s="1">
        <v>564</v>
      </c>
      <c r="C42" s="2">
        <v>43326.613194444442</v>
      </c>
      <c r="D42" s="1" t="s">
        <v>105</v>
      </c>
      <c r="E42" s="1">
        <v>120</v>
      </c>
      <c r="F42" s="1" t="s">
        <v>106</v>
      </c>
      <c r="G42" s="1">
        <v>2</v>
      </c>
      <c r="H42" s="1" t="s">
        <v>103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 t="s">
        <v>104</v>
      </c>
      <c r="T42" s="1"/>
      <c r="U42" s="1">
        <v>37.189979999999998</v>
      </c>
      <c r="V42" s="1">
        <v>-121.866325</v>
      </c>
      <c r="W42" s="1">
        <v>290.70001200000002</v>
      </c>
      <c r="X42" s="1" t="s">
        <v>107</v>
      </c>
      <c r="Y42" s="8">
        <v>2.3199999999999998</v>
      </c>
      <c r="Z42" s="8" t="s">
        <v>107</v>
      </c>
      <c r="AA42" s="8">
        <v>2.36</v>
      </c>
      <c r="AB42" s="8">
        <v>140.97999999999999</v>
      </c>
      <c r="AC42" s="8">
        <v>2.74</v>
      </c>
      <c r="AD42" s="8" t="s">
        <v>107</v>
      </c>
      <c r="AE42" s="8">
        <v>4.0199999999999996</v>
      </c>
      <c r="AF42" s="8">
        <v>5.73</v>
      </c>
      <c r="AG42" s="8">
        <v>1.2</v>
      </c>
      <c r="AH42" s="8" t="s">
        <v>107</v>
      </c>
      <c r="AI42" s="8">
        <v>2.79</v>
      </c>
      <c r="AJ42" s="8" t="s">
        <v>107</v>
      </c>
      <c r="AK42" s="8">
        <v>3.52</v>
      </c>
      <c r="AL42" s="8">
        <v>4.0599999999999996</v>
      </c>
      <c r="AM42" s="8">
        <v>2.38</v>
      </c>
      <c r="AN42" s="8" t="s">
        <v>107</v>
      </c>
      <c r="AO42" s="8">
        <v>2.67</v>
      </c>
      <c r="AP42" s="8">
        <v>4.78</v>
      </c>
      <c r="AQ42" s="8">
        <v>2.0699999999999998</v>
      </c>
      <c r="AR42" s="8">
        <v>82.69</v>
      </c>
      <c r="AS42" s="8">
        <v>6.64</v>
      </c>
      <c r="AT42" s="8">
        <v>32.31</v>
      </c>
      <c r="AU42" s="8">
        <f t="shared" si="0"/>
        <v>29.810000000000002</v>
      </c>
      <c r="AV42" s="8">
        <v>5.42</v>
      </c>
      <c r="AW42" s="8" t="s">
        <v>107</v>
      </c>
      <c r="AX42" s="8">
        <v>41.8</v>
      </c>
      <c r="AY42" s="8" t="s">
        <v>107</v>
      </c>
      <c r="AZ42" s="8" t="s">
        <v>129</v>
      </c>
      <c r="BA42" s="8">
        <v>16.02</v>
      </c>
      <c r="BB42" s="8">
        <v>2062.4899999999998</v>
      </c>
      <c r="BC42" s="8">
        <v>32.799999999999997</v>
      </c>
      <c r="BD42" s="8" t="s">
        <v>107</v>
      </c>
      <c r="BE42" s="8">
        <v>169.82</v>
      </c>
      <c r="BF42" s="8">
        <v>93292.61</v>
      </c>
      <c r="BG42" s="8">
        <v>298.45</v>
      </c>
      <c r="BH42" s="8">
        <v>1875.7</v>
      </c>
      <c r="BI42" s="8">
        <v>68.209999999999994</v>
      </c>
      <c r="BJ42" s="8">
        <v>2673.24</v>
      </c>
      <c r="BK42" s="8">
        <v>47.23</v>
      </c>
      <c r="BL42" s="8">
        <v>58.5</v>
      </c>
      <c r="BM42" s="8">
        <v>21.58</v>
      </c>
      <c r="BN42" s="8">
        <v>288.43</v>
      </c>
      <c r="BO42" s="8">
        <v>64.040000000000006</v>
      </c>
      <c r="BP42" s="8">
        <v>108.91</v>
      </c>
      <c r="BQ42" s="8">
        <v>53.85</v>
      </c>
      <c r="BR42" s="8">
        <v>32097.79</v>
      </c>
      <c r="BS42" s="8">
        <v>379.43</v>
      </c>
      <c r="BT42" s="8">
        <v>1771.97</v>
      </c>
      <c r="BU42" s="8">
        <v>171.32</v>
      </c>
      <c r="BV42" s="8" t="s">
        <v>107</v>
      </c>
      <c r="BW42" s="8">
        <v>545.73</v>
      </c>
      <c r="BX42" s="8">
        <v>276.39999999999998</v>
      </c>
      <c r="BY42" s="8">
        <v>20.72</v>
      </c>
      <c r="BZ42" s="8">
        <v>54.06</v>
      </c>
      <c r="CA42" s="8">
        <v>4.84</v>
      </c>
      <c r="CB42" s="8">
        <v>91.67</v>
      </c>
      <c r="CC42" s="8">
        <v>15.03</v>
      </c>
      <c r="CD42" s="8">
        <v>33.85</v>
      </c>
      <c r="CE42" s="8">
        <v>7.46</v>
      </c>
      <c r="CF42" s="8">
        <v>15.94</v>
      </c>
      <c r="CG42" s="8">
        <v>4.7</v>
      </c>
      <c r="CH42" s="8">
        <v>19.23</v>
      </c>
      <c r="CI42" s="8">
        <v>6.98</v>
      </c>
      <c r="CJ42" s="8" t="s">
        <v>107</v>
      </c>
      <c r="CK42" s="8">
        <v>6.67</v>
      </c>
      <c r="CL42" s="8">
        <v>9.0299999999999994</v>
      </c>
      <c r="CM42" s="8">
        <v>5.37</v>
      </c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</row>
    <row r="43" spans="1:103" x14ac:dyDescent="0.25">
      <c r="A43" s="1">
        <v>48</v>
      </c>
      <c r="B43" s="1">
        <v>565</v>
      </c>
      <c r="C43" s="2">
        <v>43326.614583333336</v>
      </c>
      <c r="D43" s="1" t="s">
        <v>105</v>
      </c>
      <c r="E43" s="1">
        <v>120</v>
      </c>
      <c r="F43" s="1" t="s">
        <v>106</v>
      </c>
      <c r="G43" s="1">
        <v>2</v>
      </c>
      <c r="H43" s="1" t="s">
        <v>103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 t="s">
        <v>104</v>
      </c>
      <c r="T43" s="1"/>
      <c r="U43" s="1">
        <v>37.190795999999999</v>
      </c>
      <c r="V43" s="1">
        <v>-121.86584499999999</v>
      </c>
      <c r="W43" s="1">
        <v>271.79998799999998</v>
      </c>
      <c r="X43" s="1" t="s">
        <v>107</v>
      </c>
      <c r="Y43" s="8">
        <v>2.38</v>
      </c>
      <c r="Z43" s="8" t="s">
        <v>107</v>
      </c>
      <c r="AA43" s="8">
        <v>2.21</v>
      </c>
      <c r="AB43" s="8">
        <v>93.17</v>
      </c>
      <c r="AC43" s="8">
        <v>2.3199999999999998</v>
      </c>
      <c r="AD43" s="8" t="s">
        <v>107</v>
      </c>
      <c r="AE43" s="8">
        <v>3.59</v>
      </c>
      <c r="AF43" s="8">
        <v>5.69</v>
      </c>
      <c r="AG43" s="8">
        <v>1.1599999999999999</v>
      </c>
      <c r="AH43" s="8" t="s">
        <v>107</v>
      </c>
      <c r="AI43" s="8">
        <v>2.82</v>
      </c>
      <c r="AJ43" s="8" t="s">
        <v>107</v>
      </c>
      <c r="AK43" s="8">
        <v>3.61</v>
      </c>
      <c r="AL43" s="8" t="s">
        <v>107</v>
      </c>
      <c r="AM43" s="8">
        <v>3.17</v>
      </c>
      <c r="AN43" s="8" t="s">
        <v>107</v>
      </c>
      <c r="AO43" s="8">
        <v>2.57</v>
      </c>
      <c r="AP43" s="8" t="s">
        <v>107</v>
      </c>
      <c r="AQ43" s="8">
        <v>2.99</v>
      </c>
      <c r="AR43" s="8">
        <v>24.52</v>
      </c>
      <c r="AS43" s="8">
        <v>5.62</v>
      </c>
      <c r="AT43" s="8">
        <v>45.74</v>
      </c>
      <c r="AU43" s="8">
        <f t="shared" si="0"/>
        <v>43.24</v>
      </c>
      <c r="AV43" s="8">
        <v>5.78</v>
      </c>
      <c r="AW43" s="8" t="s">
        <v>107</v>
      </c>
      <c r="AX43" s="8">
        <v>41.25</v>
      </c>
      <c r="AY43" s="8" t="s">
        <v>107</v>
      </c>
      <c r="AZ43" s="8" t="s">
        <v>129</v>
      </c>
      <c r="BA43" s="8">
        <v>16.260000000000002</v>
      </c>
      <c r="BB43" s="8">
        <v>1882.98</v>
      </c>
      <c r="BC43" s="8">
        <v>32.54</v>
      </c>
      <c r="BD43" s="8" t="s">
        <v>107</v>
      </c>
      <c r="BE43" s="8">
        <v>173.87</v>
      </c>
      <c r="BF43" s="8">
        <v>91808.59</v>
      </c>
      <c r="BG43" s="8">
        <v>303.31</v>
      </c>
      <c r="BH43" s="8">
        <v>1492.7</v>
      </c>
      <c r="BI43" s="8">
        <v>64.84</v>
      </c>
      <c r="BJ43" s="8">
        <v>2128.6999999999998</v>
      </c>
      <c r="BK43" s="8">
        <v>40.57</v>
      </c>
      <c r="BL43" s="8">
        <v>52.97</v>
      </c>
      <c r="BM43" s="8">
        <v>19.43</v>
      </c>
      <c r="BN43" s="8">
        <v>200.01</v>
      </c>
      <c r="BO43" s="8">
        <v>56.56</v>
      </c>
      <c r="BP43" s="8">
        <v>111.03</v>
      </c>
      <c r="BQ43" s="8">
        <v>44.61</v>
      </c>
      <c r="BR43" s="8">
        <v>23403.33</v>
      </c>
      <c r="BS43" s="8">
        <v>310.12</v>
      </c>
      <c r="BT43" s="8">
        <v>1577.91</v>
      </c>
      <c r="BU43" s="8">
        <v>151.57</v>
      </c>
      <c r="BV43" s="8" t="s">
        <v>107</v>
      </c>
      <c r="BW43" s="8">
        <v>463.21</v>
      </c>
      <c r="BX43" s="8">
        <v>286.39999999999998</v>
      </c>
      <c r="BY43" s="8">
        <v>21.93</v>
      </c>
      <c r="BZ43" s="8">
        <v>62.4</v>
      </c>
      <c r="CA43" s="8">
        <v>5.16</v>
      </c>
      <c r="CB43" s="8">
        <v>90.71</v>
      </c>
      <c r="CC43" s="8">
        <v>15.85</v>
      </c>
      <c r="CD43" s="8">
        <v>38.42</v>
      </c>
      <c r="CE43" s="8">
        <v>7.92</v>
      </c>
      <c r="CF43" s="8">
        <v>18.57</v>
      </c>
      <c r="CG43" s="8">
        <v>5</v>
      </c>
      <c r="CH43" s="8">
        <v>11.35</v>
      </c>
      <c r="CI43" s="8">
        <v>7.23</v>
      </c>
      <c r="CJ43" s="8" t="s">
        <v>107</v>
      </c>
      <c r="CK43" s="8">
        <v>7.08</v>
      </c>
      <c r="CL43" s="8" t="s">
        <v>107</v>
      </c>
      <c r="CM43" s="8">
        <v>8.25</v>
      </c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</row>
    <row r="44" spans="1:103" x14ac:dyDescent="0.25">
      <c r="A44" s="1">
        <v>50</v>
      </c>
      <c r="B44" s="1">
        <v>567</v>
      </c>
      <c r="C44" s="2">
        <v>43326.617361111108</v>
      </c>
      <c r="D44" s="1" t="s">
        <v>105</v>
      </c>
      <c r="E44" s="1">
        <v>120</v>
      </c>
      <c r="F44" s="1" t="s">
        <v>106</v>
      </c>
      <c r="G44" s="1">
        <v>2</v>
      </c>
      <c r="H44" s="1" t="s">
        <v>103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 t="s">
        <v>104</v>
      </c>
      <c r="T44" s="1"/>
      <c r="U44" s="1">
        <v>37.189377</v>
      </c>
      <c r="V44" s="1">
        <v>-121.86663799999999</v>
      </c>
      <c r="W44" s="1">
        <v>296</v>
      </c>
      <c r="X44" s="1" t="s">
        <v>107</v>
      </c>
      <c r="Y44" s="8">
        <v>2.14</v>
      </c>
      <c r="Z44" s="8">
        <v>29.12</v>
      </c>
      <c r="AA44" s="8">
        <v>1.57</v>
      </c>
      <c r="AB44" s="8">
        <v>46.02</v>
      </c>
      <c r="AC44" s="8">
        <v>1.52</v>
      </c>
      <c r="AD44" s="8" t="s">
        <v>107</v>
      </c>
      <c r="AE44" s="8">
        <v>3.22</v>
      </c>
      <c r="AF44" s="8">
        <v>12.73</v>
      </c>
      <c r="AG44" s="8">
        <v>1.18</v>
      </c>
      <c r="AH44" s="8" t="s">
        <v>107</v>
      </c>
      <c r="AI44" s="8">
        <v>2.35</v>
      </c>
      <c r="AJ44" s="8" t="s">
        <v>107</v>
      </c>
      <c r="AK44" s="8">
        <v>3.27</v>
      </c>
      <c r="AL44" s="8" t="s">
        <v>107</v>
      </c>
      <c r="AM44" s="8">
        <v>2.61</v>
      </c>
      <c r="AN44" s="8" t="s">
        <v>107</v>
      </c>
      <c r="AO44" s="8">
        <v>2.25</v>
      </c>
      <c r="AP44" s="8" t="s">
        <v>107</v>
      </c>
      <c r="AQ44" s="8">
        <v>2.7</v>
      </c>
      <c r="AR44" s="8" t="s">
        <v>107</v>
      </c>
      <c r="AS44" s="8">
        <v>6.53</v>
      </c>
      <c r="AT44" s="8">
        <v>31.33</v>
      </c>
      <c r="AU44" s="8">
        <f t="shared" si="0"/>
        <v>28.83</v>
      </c>
      <c r="AV44" s="8">
        <v>4.62</v>
      </c>
      <c r="AW44" s="8" t="s">
        <v>107</v>
      </c>
      <c r="AX44" s="8">
        <v>32.700000000000003</v>
      </c>
      <c r="AY44" s="8" t="s">
        <v>107</v>
      </c>
      <c r="AZ44" s="8" t="s">
        <v>129</v>
      </c>
      <c r="BA44" s="8">
        <v>13.18</v>
      </c>
      <c r="BB44" s="8">
        <v>1327.95</v>
      </c>
      <c r="BC44" s="8">
        <v>24.66</v>
      </c>
      <c r="BD44" s="8" t="s">
        <v>107</v>
      </c>
      <c r="BE44" s="8">
        <v>105</v>
      </c>
      <c r="BF44" s="8">
        <v>41756.050000000003</v>
      </c>
      <c r="BG44" s="8">
        <v>180.94</v>
      </c>
      <c r="BH44" s="8">
        <v>637.58000000000004</v>
      </c>
      <c r="BI44" s="8">
        <v>40.159999999999997</v>
      </c>
      <c r="BJ44" s="8">
        <v>665.05</v>
      </c>
      <c r="BK44" s="8">
        <v>21.97</v>
      </c>
      <c r="BL44" s="8">
        <v>59.8</v>
      </c>
      <c r="BM44" s="8">
        <v>18.43</v>
      </c>
      <c r="BN44" s="8">
        <v>960.06</v>
      </c>
      <c r="BO44" s="8">
        <v>60.29</v>
      </c>
      <c r="BP44" s="8" t="s">
        <v>107</v>
      </c>
      <c r="BQ44" s="8">
        <v>37.06</v>
      </c>
      <c r="BR44" s="8">
        <v>9375.75</v>
      </c>
      <c r="BS44" s="8">
        <v>174.61</v>
      </c>
      <c r="BT44" s="8">
        <v>2838.91</v>
      </c>
      <c r="BU44" s="8">
        <v>149.34</v>
      </c>
      <c r="BV44" s="8" t="s">
        <v>107</v>
      </c>
      <c r="BW44" s="8">
        <v>347.52</v>
      </c>
      <c r="BX44" s="8">
        <v>167.96</v>
      </c>
      <c r="BY44" s="8">
        <v>19.05</v>
      </c>
      <c r="BZ44" s="8">
        <v>25.99</v>
      </c>
      <c r="CA44" s="8">
        <v>4.4800000000000004</v>
      </c>
      <c r="CB44" s="8">
        <v>39.39</v>
      </c>
      <c r="CC44" s="8">
        <v>13.83</v>
      </c>
      <c r="CD44" s="8">
        <v>11</v>
      </c>
      <c r="CE44" s="8">
        <v>6.84</v>
      </c>
      <c r="CF44" s="8" t="s">
        <v>107</v>
      </c>
      <c r="CG44" s="8">
        <v>6.46</v>
      </c>
      <c r="CH44" s="8" t="s">
        <v>107</v>
      </c>
      <c r="CI44" s="8">
        <v>9.6199999999999992</v>
      </c>
      <c r="CJ44" s="8" t="s">
        <v>107</v>
      </c>
      <c r="CK44" s="8">
        <v>6.22</v>
      </c>
      <c r="CL44" s="8" t="s">
        <v>107</v>
      </c>
      <c r="CM44" s="8">
        <v>7.32</v>
      </c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</row>
    <row r="45" spans="1:103" x14ac:dyDescent="0.25">
      <c r="A45" s="1">
        <v>52</v>
      </c>
      <c r="B45" s="1">
        <v>569</v>
      </c>
      <c r="C45" s="2">
        <v>43326.629166666666</v>
      </c>
      <c r="D45" s="1" t="s">
        <v>105</v>
      </c>
      <c r="E45" s="1">
        <v>120</v>
      </c>
      <c r="F45" s="1" t="s">
        <v>106</v>
      </c>
      <c r="G45" s="1">
        <v>2</v>
      </c>
      <c r="H45" s="1" t="s">
        <v>103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 t="s">
        <v>104</v>
      </c>
      <c r="T45" s="1"/>
      <c r="U45" s="1">
        <v>37.187550000000002</v>
      </c>
      <c r="V45" s="1">
        <v>-121.866257</v>
      </c>
      <c r="W45" s="1">
        <v>294.10000600000001</v>
      </c>
      <c r="X45" s="1" t="s">
        <v>107</v>
      </c>
      <c r="Y45" s="8">
        <v>2.83</v>
      </c>
      <c r="Z45" s="8">
        <v>27.02</v>
      </c>
      <c r="AA45" s="8">
        <v>2.0299999999999998</v>
      </c>
      <c r="AB45" s="8">
        <v>25.16</v>
      </c>
      <c r="AC45" s="8">
        <v>1.68</v>
      </c>
      <c r="AD45" s="8" t="s">
        <v>107</v>
      </c>
      <c r="AE45" s="8">
        <v>4.97</v>
      </c>
      <c r="AF45" s="8">
        <v>12.63</v>
      </c>
      <c r="AG45" s="8">
        <v>1.66</v>
      </c>
      <c r="AH45" s="8" t="s">
        <v>107</v>
      </c>
      <c r="AI45" s="8">
        <v>3.92</v>
      </c>
      <c r="AJ45" s="8" t="s">
        <v>107</v>
      </c>
      <c r="AK45" s="8">
        <v>4.8600000000000003</v>
      </c>
      <c r="AL45" s="8">
        <v>4.96</v>
      </c>
      <c r="AM45" s="8">
        <v>3.05</v>
      </c>
      <c r="AN45" s="8" t="s">
        <v>107</v>
      </c>
      <c r="AO45" s="8">
        <v>3.61</v>
      </c>
      <c r="AP45" s="8">
        <v>22.62</v>
      </c>
      <c r="AQ45" s="8">
        <v>3.31</v>
      </c>
      <c r="AR45" s="8">
        <v>96.49</v>
      </c>
      <c r="AS45" s="8">
        <v>8.64</v>
      </c>
      <c r="AT45" s="8">
        <v>83.06</v>
      </c>
      <c r="AU45" s="8">
        <f t="shared" si="0"/>
        <v>80.56</v>
      </c>
      <c r="AV45" s="8">
        <v>8.17</v>
      </c>
      <c r="AW45" s="8" t="s">
        <v>107</v>
      </c>
      <c r="AX45" s="8">
        <v>55.85</v>
      </c>
      <c r="AY45" s="8" t="s">
        <v>107</v>
      </c>
      <c r="AZ45" s="8" t="s">
        <v>129</v>
      </c>
      <c r="BA45" s="8">
        <v>21.81</v>
      </c>
      <c r="BB45" s="8">
        <v>2660.55</v>
      </c>
      <c r="BC45" s="8">
        <v>44.24</v>
      </c>
      <c r="BD45" s="8" t="s">
        <v>107</v>
      </c>
      <c r="BE45" s="8">
        <v>265.12</v>
      </c>
      <c r="BF45" s="8">
        <v>162074.76999999999</v>
      </c>
      <c r="BG45" s="8">
        <v>466.22</v>
      </c>
      <c r="BH45" s="8">
        <v>4532.63</v>
      </c>
      <c r="BI45" s="8">
        <v>112.68</v>
      </c>
      <c r="BJ45" s="8">
        <v>1431.3</v>
      </c>
      <c r="BK45" s="8">
        <v>34.29</v>
      </c>
      <c r="BL45" s="8">
        <v>107.01</v>
      </c>
      <c r="BM45" s="8">
        <v>26.76</v>
      </c>
      <c r="BN45" s="8">
        <v>1620.93</v>
      </c>
      <c r="BO45" s="8">
        <v>88.88</v>
      </c>
      <c r="BP45" s="8" t="s">
        <v>107</v>
      </c>
      <c r="BQ45" s="8">
        <v>22.13</v>
      </c>
      <c r="BR45" s="8">
        <v>1107.8699999999999</v>
      </c>
      <c r="BS45" s="8">
        <v>86.9</v>
      </c>
      <c r="BT45" s="8">
        <v>2861.89</v>
      </c>
      <c r="BU45" s="8">
        <v>167.15</v>
      </c>
      <c r="BV45" s="8" t="s">
        <v>107</v>
      </c>
      <c r="BW45" s="8">
        <v>441.13</v>
      </c>
      <c r="BX45" s="8">
        <v>1038.9000000000001</v>
      </c>
      <c r="BY45" s="8">
        <v>33.06</v>
      </c>
      <c r="BZ45" s="8">
        <v>126.62</v>
      </c>
      <c r="CA45" s="8">
        <v>6.81</v>
      </c>
      <c r="CB45" s="8">
        <v>175.85</v>
      </c>
      <c r="CC45" s="8">
        <v>20.7</v>
      </c>
      <c r="CD45" s="8">
        <v>104.57</v>
      </c>
      <c r="CE45" s="8">
        <v>10.74</v>
      </c>
      <c r="CF45" s="8">
        <v>33.33</v>
      </c>
      <c r="CG45" s="8">
        <v>6.47</v>
      </c>
      <c r="CH45" s="8">
        <v>26.73</v>
      </c>
      <c r="CI45" s="8">
        <v>9.32</v>
      </c>
      <c r="CJ45" s="8" t="s">
        <v>107</v>
      </c>
      <c r="CK45" s="8">
        <v>9.09</v>
      </c>
      <c r="CL45" s="8" t="s">
        <v>107</v>
      </c>
      <c r="CM45" s="8">
        <v>10.74</v>
      </c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</row>
    <row r="46" spans="1:103" x14ac:dyDescent="0.25">
      <c r="A46" s="1">
        <v>53</v>
      </c>
      <c r="B46" s="1">
        <v>570</v>
      </c>
      <c r="C46" s="2">
        <v>43326.630555555559</v>
      </c>
      <c r="D46" s="1" t="s">
        <v>105</v>
      </c>
      <c r="E46" s="1">
        <v>120</v>
      </c>
      <c r="F46" s="1" t="s">
        <v>106</v>
      </c>
      <c r="G46" s="1">
        <v>2</v>
      </c>
      <c r="H46" s="1" t="s">
        <v>103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 t="s">
        <v>104</v>
      </c>
      <c r="T46" s="1"/>
      <c r="U46" s="1">
        <v>37.187538000000004</v>
      </c>
      <c r="V46" s="1">
        <v>-121.866257</v>
      </c>
      <c r="W46" s="1">
        <v>294.79998799999998</v>
      </c>
      <c r="X46" s="1" t="s">
        <v>107</v>
      </c>
      <c r="Y46" s="8">
        <v>2.61</v>
      </c>
      <c r="Z46" s="8">
        <v>28.57</v>
      </c>
      <c r="AA46" s="8">
        <v>1.9</v>
      </c>
      <c r="AB46" s="8">
        <v>24.68</v>
      </c>
      <c r="AC46" s="8">
        <v>1.54</v>
      </c>
      <c r="AD46" s="8" t="s">
        <v>107</v>
      </c>
      <c r="AE46" s="8">
        <v>4.47</v>
      </c>
      <c r="AF46" s="8">
        <v>13.06</v>
      </c>
      <c r="AG46" s="8">
        <v>1.53</v>
      </c>
      <c r="AH46" s="8" t="s">
        <v>107</v>
      </c>
      <c r="AI46" s="8">
        <v>3.45</v>
      </c>
      <c r="AJ46" s="8" t="s">
        <v>107</v>
      </c>
      <c r="AK46" s="8">
        <v>4.3600000000000003</v>
      </c>
      <c r="AL46" s="8" t="s">
        <v>107</v>
      </c>
      <c r="AM46" s="8">
        <v>3.68</v>
      </c>
      <c r="AN46" s="8" t="s">
        <v>107</v>
      </c>
      <c r="AO46" s="8">
        <v>2.91</v>
      </c>
      <c r="AP46" s="8">
        <v>18.600000000000001</v>
      </c>
      <c r="AQ46" s="8">
        <v>2.92</v>
      </c>
      <c r="AR46" s="8">
        <v>61.68</v>
      </c>
      <c r="AS46" s="8">
        <v>7.04</v>
      </c>
      <c r="AT46" s="8">
        <v>66.59</v>
      </c>
      <c r="AU46" s="8">
        <f t="shared" si="0"/>
        <v>64.09</v>
      </c>
      <c r="AV46" s="8">
        <v>6.98</v>
      </c>
      <c r="AW46" s="8" t="s">
        <v>107</v>
      </c>
      <c r="AX46" s="8">
        <v>47.94</v>
      </c>
      <c r="AY46" s="8">
        <v>19.670000000000002</v>
      </c>
      <c r="AZ46" s="8">
        <f t="shared" si="1"/>
        <v>6.6700000000000017</v>
      </c>
      <c r="BA46" s="8">
        <v>12.77</v>
      </c>
      <c r="BB46" s="8">
        <v>2317.38</v>
      </c>
      <c r="BC46" s="8">
        <v>38.520000000000003</v>
      </c>
      <c r="BD46" s="8" t="s">
        <v>107</v>
      </c>
      <c r="BE46" s="8">
        <v>223.89</v>
      </c>
      <c r="BF46" s="8">
        <v>133999.81</v>
      </c>
      <c r="BG46" s="8">
        <v>396.47</v>
      </c>
      <c r="BH46" s="8">
        <v>1531.09</v>
      </c>
      <c r="BI46" s="8">
        <v>75.36</v>
      </c>
      <c r="BJ46" s="8">
        <v>2197.06</v>
      </c>
      <c r="BK46" s="8">
        <v>42.58</v>
      </c>
      <c r="BL46" s="8">
        <v>121.81</v>
      </c>
      <c r="BM46" s="8">
        <v>27.49</v>
      </c>
      <c r="BN46" s="8">
        <v>1775.43</v>
      </c>
      <c r="BO46" s="8">
        <v>90.65</v>
      </c>
      <c r="BP46" s="8" t="s">
        <v>107</v>
      </c>
      <c r="BQ46" s="8">
        <v>24.93</v>
      </c>
      <c r="BR46" s="8">
        <v>1567.77</v>
      </c>
      <c r="BS46" s="8">
        <v>101.27</v>
      </c>
      <c r="BT46" s="8">
        <v>3431.72</v>
      </c>
      <c r="BU46" s="8">
        <v>186.82</v>
      </c>
      <c r="BV46" s="8" t="s">
        <v>107</v>
      </c>
      <c r="BW46" s="8">
        <v>454.64</v>
      </c>
      <c r="BX46" s="8">
        <v>499.51</v>
      </c>
      <c r="BY46" s="8">
        <v>25.5</v>
      </c>
      <c r="BZ46" s="8">
        <v>77.7</v>
      </c>
      <c r="CA46" s="8">
        <v>5.72</v>
      </c>
      <c r="CB46" s="8">
        <v>137.65</v>
      </c>
      <c r="CC46" s="8">
        <v>17.79</v>
      </c>
      <c r="CD46" s="8">
        <v>72.459999999999994</v>
      </c>
      <c r="CE46" s="8">
        <v>9.07</v>
      </c>
      <c r="CF46" s="8">
        <v>31.37</v>
      </c>
      <c r="CG46" s="8">
        <v>5.66</v>
      </c>
      <c r="CH46" s="8">
        <v>25.96</v>
      </c>
      <c r="CI46" s="8">
        <v>8.16</v>
      </c>
      <c r="CJ46" s="8">
        <v>9.58</v>
      </c>
      <c r="CK46" s="8">
        <v>5.32</v>
      </c>
      <c r="CL46" s="8" t="s">
        <v>107</v>
      </c>
      <c r="CM46" s="8">
        <v>9.27</v>
      </c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</row>
    <row r="47" spans="1:103" x14ac:dyDescent="0.25">
      <c r="A47" s="1">
        <v>55</v>
      </c>
      <c r="B47" s="1">
        <v>572</v>
      </c>
      <c r="C47" s="2">
        <v>43326.633333333331</v>
      </c>
      <c r="D47" s="1" t="s">
        <v>105</v>
      </c>
      <c r="E47" s="1">
        <v>120</v>
      </c>
      <c r="F47" s="1" t="s">
        <v>106</v>
      </c>
      <c r="G47" s="1">
        <v>2</v>
      </c>
      <c r="H47" s="1" t="s">
        <v>103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 t="s">
        <v>104</v>
      </c>
      <c r="T47" s="1"/>
      <c r="U47" s="1">
        <v>37.187488999999999</v>
      </c>
      <c r="V47" s="1">
        <v>-121.86629499999999</v>
      </c>
      <c r="W47" s="1">
        <v>295.29998799999998</v>
      </c>
      <c r="X47" s="1" t="s">
        <v>107</v>
      </c>
      <c r="Y47" s="8">
        <v>2.75</v>
      </c>
      <c r="Z47" s="8">
        <v>9.16</v>
      </c>
      <c r="AA47" s="8">
        <v>1.59</v>
      </c>
      <c r="AB47" s="8">
        <v>16.97</v>
      </c>
      <c r="AC47" s="8">
        <v>1.39</v>
      </c>
      <c r="AD47" s="8" t="s">
        <v>107</v>
      </c>
      <c r="AE47" s="8">
        <v>4.16</v>
      </c>
      <c r="AF47" s="8">
        <v>7.01</v>
      </c>
      <c r="AG47" s="8">
        <v>1.34</v>
      </c>
      <c r="AH47" s="8" t="s">
        <v>107</v>
      </c>
      <c r="AI47" s="8">
        <v>3.26</v>
      </c>
      <c r="AJ47" s="8" t="s">
        <v>107</v>
      </c>
      <c r="AK47" s="8">
        <v>4.3</v>
      </c>
      <c r="AL47" s="8" t="s">
        <v>107</v>
      </c>
      <c r="AM47" s="8">
        <v>3.91</v>
      </c>
      <c r="AN47" s="8" t="s">
        <v>107</v>
      </c>
      <c r="AO47" s="8">
        <v>3.16</v>
      </c>
      <c r="AP47" s="8">
        <v>12.22</v>
      </c>
      <c r="AQ47" s="8">
        <v>2.73</v>
      </c>
      <c r="AR47" s="8">
        <v>54.87</v>
      </c>
      <c r="AS47" s="8">
        <v>7.49</v>
      </c>
      <c r="AT47" s="8">
        <v>73.3</v>
      </c>
      <c r="AU47" s="8">
        <f t="shared" si="0"/>
        <v>70.8</v>
      </c>
      <c r="AV47" s="8">
        <v>7.45</v>
      </c>
      <c r="AW47" s="8" t="s">
        <v>107</v>
      </c>
      <c r="AX47" s="8">
        <v>52.25</v>
      </c>
      <c r="AY47" s="8" t="s">
        <v>107</v>
      </c>
      <c r="AZ47" s="8" t="s">
        <v>129</v>
      </c>
      <c r="BA47" s="8">
        <v>20.6</v>
      </c>
      <c r="BB47" s="8">
        <v>2446.44</v>
      </c>
      <c r="BC47" s="8">
        <v>40.229999999999997</v>
      </c>
      <c r="BD47" s="8" t="s">
        <v>107</v>
      </c>
      <c r="BE47" s="8">
        <v>210.99</v>
      </c>
      <c r="BF47" s="8">
        <v>115570.97</v>
      </c>
      <c r="BG47" s="8">
        <v>371.93</v>
      </c>
      <c r="BH47" s="8">
        <v>2120.5</v>
      </c>
      <c r="BI47" s="8">
        <v>82.05</v>
      </c>
      <c r="BJ47" s="8">
        <v>2165</v>
      </c>
      <c r="BK47" s="8">
        <v>38.869999999999997</v>
      </c>
      <c r="BL47" s="8">
        <v>108.7</v>
      </c>
      <c r="BM47" s="8">
        <v>20.64</v>
      </c>
      <c r="BN47" s="8">
        <v>593.41</v>
      </c>
      <c r="BO47" s="8">
        <v>59.14</v>
      </c>
      <c r="BP47" s="8" t="s">
        <v>107</v>
      </c>
      <c r="BQ47" s="8">
        <v>17.309999999999999</v>
      </c>
      <c r="BR47" s="8">
        <v>380.46</v>
      </c>
      <c r="BS47" s="8">
        <v>60.5</v>
      </c>
      <c r="BT47" s="8">
        <v>1832.54</v>
      </c>
      <c r="BU47" s="8">
        <v>132.41</v>
      </c>
      <c r="BV47" s="8" t="s">
        <v>107</v>
      </c>
      <c r="BW47" s="8">
        <v>427.58</v>
      </c>
      <c r="BX47" s="8">
        <v>486.28</v>
      </c>
      <c r="BY47" s="8">
        <v>32.090000000000003</v>
      </c>
      <c r="BZ47" s="8">
        <v>84.24</v>
      </c>
      <c r="CA47" s="8">
        <v>7.28</v>
      </c>
      <c r="CB47" s="8">
        <v>126.17</v>
      </c>
      <c r="CC47" s="8">
        <v>22.33</v>
      </c>
      <c r="CD47" s="8">
        <v>65.58</v>
      </c>
      <c r="CE47" s="8">
        <v>11.33</v>
      </c>
      <c r="CF47" s="8">
        <v>25.71</v>
      </c>
      <c r="CG47" s="8">
        <v>7.04</v>
      </c>
      <c r="CH47" s="8" t="s">
        <v>107</v>
      </c>
      <c r="CI47" s="8">
        <v>15.09</v>
      </c>
      <c r="CJ47" s="8">
        <v>11.18</v>
      </c>
      <c r="CK47" s="8">
        <v>6.76</v>
      </c>
      <c r="CL47" s="8" t="s">
        <v>107</v>
      </c>
      <c r="CM47" s="8">
        <v>11.18</v>
      </c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</row>
    <row r="48" spans="1:103" x14ac:dyDescent="0.25">
      <c r="A48" s="1">
        <v>57</v>
      </c>
      <c r="B48" s="1">
        <v>574</v>
      </c>
      <c r="C48" s="2">
        <v>43326.638888888891</v>
      </c>
      <c r="D48" s="1" t="s">
        <v>105</v>
      </c>
      <c r="E48" s="1">
        <v>120</v>
      </c>
      <c r="F48" s="1" t="s">
        <v>106</v>
      </c>
      <c r="G48" s="1">
        <v>2</v>
      </c>
      <c r="H48" s="1" t="s">
        <v>103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 t="s">
        <v>104</v>
      </c>
      <c r="T48" s="1"/>
      <c r="U48" s="1">
        <v>37.187396999999997</v>
      </c>
      <c r="V48" s="1">
        <v>-121.866524</v>
      </c>
      <c r="W48" s="1">
        <v>290.39999399999999</v>
      </c>
      <c r="X48" s="1" t="s">
        <v>107</v>
      </c>
      <c r="Y48" s="8">
        <v>2.77</v>
      </c>
      <c r="Z48" s="8">
        <v>7.2</v>
      </c>
      <c r="AA48" s="8">
        <v>1.66</v>
      </c>
      <c r="AB48" s="8">
        <v>28.01</v>
      </c>
      <c r="AC48" s="8">
        <v>1.68</v>
      </c>
      <c r="AD48" s="8" t="s">
        <v>107</v>
      </c>
      <c r="AE48" s="8">
        <v>4.33</v>
      </c>
      <c r="AF48" s="8">
        <v>7.82</v>
      </c>
      <c r="AG48" s="8">
        <v>1.41</v>
      </c>
      <c r="AH48" s="8" t="s">
        <v>107</v>
      </c>
      <c r="AI48" s="8">
        <v>3.61</v>
      </c>
      <c r="AJ48" s="8" t="s">
        <v>107</v>
      </c>
      <c r="AK48" s="8">
        <v>4.5599999999999996</v>
      </c>
      <c r="AL48" s="8" t="s">
        <v>107</v>
      </c>
      <c r="AM48" s="8">
        <v>3.93</v>
      </c>
      <c r="AN48" s="8" t="s">
        <v>107</v>
      </c>
      <c r="AO48" s="8">
        <v>3.12</v>
      </c>
      <c r="AP48" s="8">
        <v>26.08</v>
      </c>
      <c r="AQ48" s="8">
        <v>3.27</v>
      </c>
      <c r="AR48" s="8">
        <v>77</v>
      </c>
      <c r="AS48" s="8">
        <v>8.24</v>
      </c>
      <c r="AT48" s="8">
        <v>96.48</v>
      </c>
      <c r="AU48" s="8">
        <f t="shared" si="0"/>
        <v>93.98</v>
      </c>
      <c r="AV48" s="8">
        <v>8.27</v>
      </c>
      <c r="AW48" s="8" t="s">
        <v>107</v>
      </c>
      <c r="AX48" s="8">
        <v>58.63</v>
      </c>
      <c r="AY48" s="8" t="s">
        <v>107</v>
      </c>
      <c r="AZ48" s="8" t="s">
        <v>129</v>
      </c>
      <c r="BA48" s="8">
        <v>22.27</v>
      </c>
      <c r="BB48" s="8">
        <v>3473.08</v>
      </c>
      <c r="BC48" s="8">
        <v>48.31</v>
      </c>
      <c r="BD48" s="8" t="s">
        <v>107</v>
      </c>
      <c r="BE48" s="8">
        <v>263.43</v>
      </c>
      <c r="BF48" s="8">
        <v>166771.59</v>
      </c>
      <c r="BG48" s="8">
        <v>462.66</v>
      </c>
      <c r="BH48" s="8">
        <v>3641.08</v>
      </c>
      <c r="BI48" s="8">
        <v>107.1</v>
      </c>
      <c r="BJ48" s="8">
        <v>4197.3599999999997</v>
      </c>
      <c r="BK48" s="8">
        <v>65.59</v>
      </c>
      <c r="BL48" s="8">
        <v>144.53</v>
      </c>
      <c r="BM48" s="8">
        <v>31.56</v>
      </c>
      <c r="BN48" s="8">
        <v>1036.9100000000001</v>
      </c>
      <c r="BO48" s="8">
        <v>93.9</v>
      </c>
      <c r="BP48" s="8" t="s">
        <v>107</v>
      </c>
      <c r="BQ48" s="8">
        <v>27.37</v>
      </c>
      <c r="BR48" s="8">
        <v>736.22</v>
      </c>
      <c r="BS48" s="8">
        <v>94.9</v>
      </c>
      <c r="BT48" s="8">
        <v>1980.31</v>
      </c>
      <c r="BU48" s="8">
        <v>177.58</v>
      </c>
      <c r="BV48" s="8" t="s">
        <v>107</v>
      </c>
      <c r="BW48" s="8">
        <v>619.88</v>
      </c>
      <c r="BX48" s="8">
        <v>456.18</v>
      </c>
      <c r="BY48" s="8">
        <v>25.24</v>
      </c>
      <c r="BZ48" s="8">
        <v>66.930000000000007</v>
      </c>
      <c r="CA48" s="8">
        <v>5.67</v>
      </c>
      <c r="CB48" s="8">
        <v>93.42</v>
      </c>
      <c r="CC48" s="8">
        <v>17.350000000000001</v>
      </c>
      <c r="CD48" s="8">
        <v>71.45</v>
      </c>
      <c r="CE48" s="8">
        <v>9.0399999999999991</v>
      </c>
      <c r="CF48" s="8">
        <v>12.93</v>
      </c>
      <c r="CG48" s="8">
        <v>5.38</v>
      </c>
      <c r="CH48" s="8" t="s">
        <v>107</v>
      </c>
      <c r="CI48" s="8">
        <v>11.74</v>
      </c>
      <c r="CJ48" s="8" t="s">
        <v>107</v>
      </c>
      <c r="CK48" s="8">
        <v>7.79</v>
      </c>
      <c r="CL48" s="8" t="s">
        <v>107</v>
      </c>
      <c r="CM48" s="8">
        <v>8.9600000000000009</v>
      </c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</row>
    <row r="49" spans="1:103" x14ac:dyDescent="0.25">
      <c r="A49" s="1">
        <v>58</v>
      </c>
      <c r="B49" s="1">
        <v>575</v>
      </c>
      <c r="C49" s="2">
        <v>43326.640972222223</v>
      </c>
      <c r="D49" s="1" t="s">
        <v>105</v>
      </c>
      <c r="E49" s="1">
        <v>120</v>
      </c>
      <c r="F49" s="1" t="s">
        <v>106</v>
      </c>
      <c r="G49" s="1">
        <v>2</v>
      </c>
      <c r="H49" s="1" t="s">
        <v>103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 t="s">
        <v>104</v>
      </c>
      <c r="T49" s="1"/>
      <c r="U49" s="1">
        <v>37.187446999999999</v>
      </c>
      <c r="V49" s="1">
        <v>-121.86642500000001</v>
      </c>
      <c r="W49" s="1">
        <v>288.79998799999998</v>
      </c>
      <c r="X49" s="1" t="s">
        <v>107</v>
      </c>
      <c r="Y49" s="8">
        <v>2.75</v>
      </c>
      <c r="Z49" s="8">
        <v>3.31</v>
      </c>
      <c r="AA49" s="8">
        <v>1.57</v>
      </c>
      <c r="AB49" s="8">
        <v>32.409999999999997</v>
      </c>
      <c r="AC49" s="8">
        <v>1.76</v>
      </c>
      <c r="AD49" s="8" t="s">
        <v>107</v>
      </c>
      <c r="AE49" s="8">
        <v>4.84</v>
      </c>
      <c r="AF49" s="8">
        <v>6.2</v>
      </c>
      <c r="AG49" s="8">
        <v>1.41</v>
      </c>
      <c r="AH49" s="8" t="s">
        <v>107</v>
      </c>
      <c r="AI49" s="8">
        <v>3.5</v>
      </c>
      <c r="AJ49" s="8">
        <v>5.85</v>
      </c>
      <c r="AK49" s="8">
        <v>3.14</v>
      </c>
      <c r="AL49" s="8" t="s">
        <v>107</v>
      </c>
      <c r="AM49" s="8">
        <v>4.1500000000000004</v>
      </c>
      <c r="AN49" s="8" t="s">
        <v>107</v>
      </c>
      <c r="AO49" s="8">
        <v>3.27</v>
      </c>
      <c r="AP49" s="8">
        <v>10.99</v>
      </c>
      <c r="AQ49" s="8">
        <v>2.88</v>
      </c>
      <c r="AR49" s="8">
        <v>144.53</v>
      </c>
      <c r="AS49" s="8">
        <v>9.07</v>
      </c>
      <c r="AT49" s="8">
        <v>79.67</v>
      </c>
      <c r="AU49" s="8">
        <f t="shared" si="0"/>
        <v>77.17</v>
      </c>
      <c r="AV49" s="8">
        <v>7.77</v>
      </c>
      <c r="AW49" s="8" t="s">
        <v>107</v>
      </c>
      <c r="AX49" s="8">
        <v>56.52</v>
      </c>
      <c r="AY49" s="8" t="s">
        <v>107</v>
      </c>
      <c r="AZ49" s="8" t="s">
        <v>129</v>
      </c>
      <c r="BA49" s="8">
        <v>22.12</v>
      </c>
      <c r="BB49" s="8">
        <v>3267.34</v>
      </c>
      <c r="BC49" s="8">
        <v>46.09</v>
      </c>
      <c r="BD49" s="8" t="s">
        <v>107</v>
      </c>
      <c r="BE49" s="8">
        <v>240.42</v>
      </c>
      <c r="BF49" s="8">
        <v>146609.07999999999</v>
      </c>
      <c r="BG49" s="8">
        <v>423.4</v>
      </c>
      <c r="BH49" s="8">
        <v>2407.6</v>
      </c>
      <c r="BI49" s="8">
        <v>91.08</v>
      </c>
      <c r="BJ49" s="8">
        <v>2191.9699999999998</v>
      </c>
      <c r="BK49" s="8">
        <v>35.4</v>
      </c>
      <c r="BL49" s="8">
        <v>66.540000000000006</v>
      </c>
      <c r="BM49" s="8">
        <v>17.18</v>
      </c>
      <c r="BN49" s="8">
        <v>578.65</v>
      </c>
      <c r="BO49" s="8">
        <v>52.48</v>
      </c>
      <c r="BP49" s="8">
        <v>17.73</v>
      </c>
      <c r="BQ49" s="8">
        <v>9.89</v>
      </c>
      <c r="BR49" s="8">
        <v>371.38</v>
      </c>
      <c r="BS49" s="8">
        <v>51.05</v>
      </c>
      <c r="BT49" s="8">
        <v>1395.21</v>
      </c>
      <c r="BU49" s="8">
        <v>106.48</v>
      </c>
      <c r="BV49" s="8" t="s">
        <v>107</v>
      </c>
      <c r="BW49" s="8">
        <v>334.14</v>
      </c>
      <c r="BX49" s="8">
        <v>367.85</v>
      </c>
      <c r="BY49" s="8">
        <v>30.48</v>
      </c>
      <c r="BZ49" s="8">
        <v>66.12</v>
      </c>
      <c r="CA49" s="8">
        <v>7.04</v>
      </c>
      <c r="CB49" s="8">
        <v>118.75</v>
      </c>
      <c r="CC49" s="8">
        <v>21.85</v>
      </c>
      <c r="CD49" s="8">
        <v>60.93</v>
      </c>
      <c r="CE49" s="8">
        <v>11.08</v>
      </c>
      <c r="CF49" s="8">
        <v>28.31</v>
      </c>
      <c r="CG49" s="8">
        <v>6.97</v>
      </c>
      <c r="CH49" s="8">
        <v>19.079999999999998</v>
      </c>
      <c r="CI49" s="8">
        <v>9.99</v>
      </c>
      <c r="CJ49" s="8">
        <v>14.12</v>
      </c>
      <c r="CK49" s="8">
        <v>6.73</v>
      </c>
      <c r="CL49" s="8" t="s">
        <v>107</v>
      </c>
      <c r="CM49" s="8">
        <v>11.18</v>
      </c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</row>
    <row r="50" spans="1:103" x14ac:dyDescent="0.25">
      <c r="A50" s="1">
        <v>59</v>
      </c>
      <c r="B50" s="1">
        <v>576</v>
      </c>
      <c r="C50" s="2">
        <v>43326.643055555556</v>
      </c>
      <c r="D50" s="1" t="s">
        <v>105</v>
      </c>
      <c r="E50" s="1">
        <v>120</v>
      </c>
      <c r="F50" s="1" t="s">
        <v>106</v>
      </c>
      <c r="G50" s="1">
        <v>2</v>
      </c>
      <c r="H50" s="1" t="s">
        <v>103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 t="s">
        <v>104</v>
      </c>
      <c r="T50" s="1"/>
      <c r="U50" s="1">
        <v>37.187404999999998</v>
      </c>
      <c r="V50" s="1">
        <v>-121.86638600000001</v>
      </c>
      <c r="W50" s="1">
        <v>289.29998799999998</v>
      </c>
      <c r="X50" s="1" t="s">
        <v>107</v>
      </c>
      <c r="Y50" s="8">
        <v>2.1</v>
      </c>
      <c r="Z50" s="8">
        <v>25.81</v>
      </c>
      <c r="AA50" s="8">
        <v>1.43</v>
      </c>
      <c r="AB50" s="8">
        <v>37.340000000000003</v>
      </c>
      <c r="AC50" s="8">
        <v>1.33</v>
      </c>
      <c r="AD50" s="8" t="s">
        <v>107</v>
      </c>
      <c r="AE50" s="8">
        <v>3.07</v>
      </c>
      <c r="AF50" s="8">
        <v>17.03</v>
      </c>
      <c r="AG50" s="8">
        <v>1.21</v>
      </c>
      <c r="AH50" s="8" t="s">
        <v>107</v>
      </c>
      <c r="AI50" s="8">
        <v>2.2400000000000002</v>
      </c>
      <c r="AJ50" s="8">
        <v>5.43</v>
      </c>
      <c r="AK50" s="8">
        <v>2.21</v>
      </c>
      <c r="AL50" s="8" t="s">
        <v>107</v>
      </c>
      <c r="AM50" s="8">
        <v>2.39</v>
      </c>
      <c r="AN50" s="8" t="s">
        <v>107</v>
      </c>
      <c r="AO50" s="8">
        <v>1.99</v>
      </c>
      <c r="AP50" s="8" t="s">
        <v>107</v>
      </c>
      <c r="AQ50" s="8">
        <v>2.71</v>
      </c>
      <c r="AR50" s="8" t="s">
        <v>107</v>
      </c>
      <c r="AS50" s="8">
        <v>5.72</v>
      </c>
      <c r="AT50" s="8">
        <v>61.5</v>
      </c>
      <c r="AU50" s="8">
        <f t="shared" si="0"/>
        <v>59</v>
      </c>
      <c r="AV50" s="8">
        <v>5.0599999999999996</v>
      </c>
      <c r="AW50" s="8" t="s">
        <v>107</v>
      </c>
      <c r="AX50" s="8">
        <v>28.59</v>
      </c>
      <c r="AY50" s="8">
        <v>22.63</v>
      </c>
      <c r="AZ50" s="8">
        <f t="shared" si="1"/>
        <v>9.629999999999999</v>
      </c>
      <c r="BA50" s="8">
        <v>7.96</v>
      </c>
      <c r="BB50" s="8">
        <v>883.11</v>
      </c>
      <c r="BC50" s="8">
        <v>20.03</v>
      </c>
      <c r="BD50" s="8" t="s">
        <v>107</v>
      </c>
      <c r="BE50" s="8">
        <v>90.25</v>
      </c>
      <c r="BF50" s="8">
        <v>33811.040000000001</v>
      </c>
      <c r="BG50" s="8">
        <v>154.91999999999999</v>
      </c>
      <c r="BH50" s="8">
        <v>398.96</v>
      </c>
      <c r="BI50" s="8">
        <v>33.44</v>
      </c>
      <c r="BJ50" s="8">
        <v>593.23</v>
      </c>
      <c r="BK50" s="8">
        <v>22.04</v>
      </c>
      <c r="BL50" s="8">
        <v>121.1</v>
      </c>
      <c r="BM50" s="8">
        <v>23.39</v>
      </c>
      <c r="BN50" s="8">
        <v>897.39</v>
      </c>
      <c r="BO50" s="8">
        <v>71.72</v>
      </c>
      <c r="BP50" s="8" t="s">
        <v>107</v>
      </c>
      <c r="BQ50" s="8">
        <v>31.25</v>
      </c>
      <c r="BR50" s="8">
        <v>5958.47</v>
      </c>
      <c r="BS50" s="8">
        <v>141.37</v>
      </c>
      <c r="BT50" s="8">
        <v>2407.9</v>
      </c>
      <c r="BU50" s="8">
        <v>142.36000000000001</v>
      </c>
      <c r="BV50" s="8">
        <v>1313.31</v>
      </c>
      <c r="BW50" s="8">
        <v>316.27</v>
      </c>
      <c r="BX50" s="8" t="s">
        <v>107</v>
      </c>
      <c r="BY50" s="8">
        <v>20.16</v>
      </c>
      <c r="BZ50" s="8" t="s">
        <v>107</v>
      </c>
      <c r="CA50" s="8">
        <v>4.75</v>
      </c>
      <c r="CB50" s="8" t="s">
        <v>107</v>
      </c>
      <c r="CC50" s="8">
        <v>14.13</v>
      </c>
      <c r="CD50" s="8" t="s">
        <v>107</v>
      </c>
      <c r="CE50" s="8">
        <v>6.93</v>
      </c>
      <c r="CF50" s="8" t="s">
        <v>107</v>
      </c>
      <c r="CG50" s="8">
        <v>4.4400000000000004</v>
      </c>
      <c r="CH50" s="8" t="s">
        <v>107</v>
      </c>
      <c r="CI50" s="8">
        <v>6.66</v>
      </c>
      <c r="CJ50" s="8" t="s">
        <v>107</v>
      </c>
      <c r="CK50" s="8">
        <v>4.2</v>
      </c>
      <c r="CL50" s="8" t="s">
        <v>107</v>
      </c>
      <c r="CM50" s="8">
        <v>5.08</v>
      </c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</row>
    <row r="51" spans="1:103" x14ac:dyDescent="0.25">
      <c r="A51" s="1">
        <v>60</v>
      </c>
      <c r="B51" s="1">
        <v>577</v>
      </c>
      <c r="C51" s="2">
        <v>43326.645138888889</v>
      </c>
      <c r="D51" s="1" t="s">
        <v>105</v>
      </c>
      <c r="E51" s="1">
        <v>120</v>
      </c>
      <c r="F51" s="1" t="s">
        <v>106</v>
      </c>
      <c r="G51" s="1">
        <v>2</v>
      </c>
      <c r="H51" s="1" t="s">
        <v>103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 t="s">
        <v>104</v>
      </c>
      <c r="T51" s="1"/>
      <c r="U51" s="1">
        <v>37.187320999999997</v>
      </c>
      <c r="V51" s="1">
        <v>-121.86631800000001</v>
      </c>
      <c r="W51" s="1">
        <v>286.39999399999999</v>
      </c>
      <c r="X51" s="1" t="s">
        <v>107</v>
      </c>
      <c r="Y51" s="8">
        <v>2.39</v>
      </c>
      <c r="Z51" s="8">
        <v>85.37</v>
      </c>
      <c r="AA51" s="8">
        <v>2.2400000000000002</v>
      </c>
      <c r="AB51" s="8">
        <v>45.89</v>
      </c>
      <c r="AC51" s="8">
        <v>1.61</v>
      </c>
      <c r="AD51" s="8" t="s">
        <v>107</v>
      </c>
      <c r="AE51" s="8">
        <v>3.91</v>
      </c>
      <c r="AF51" s="8">
        <v>30.85</v>
      </c>
      <c r="AG51" s="8">
        <v>1.65</v>
      </c>
      <c r="AH51" s="8" t="s">
        <v>107</v>
      </c>
      <c r="AI51" s="8">
        <v>2.78</v>
      </c>
      <c r="AJ51" s="8">
        <v>8.8000000000000007</v>
      </c>
      <c r="AK51" s="8">
        <v>2.67</v>
      </c>
      <c r="AL51" s="8" t="s">
        <v>107</v>
      </c>
      <c r="AM51" s="8">
        <v>2.95</v>
      </c>
      <c r="AN51" s="8" t="s">
        <v>107</v>
      </c>
      <c r="AO51" s="8">
        <v>2.46</v>
      </c>
      <c r="AP51" s="8">
        <v>4.1100000000000003</v>
      </c>
      <c r="AQ51" s="8">
        <v>2.2000000000000002</v>
      </c>
      <c r="AR51" s="8">
        <v>8.23</v>
      </c>
      <c r="AS51" s="8">
        <v>4.66</v>
      </c>
      <c r="AT51" s="8">
        <v>85.94</v>
      </c>
      <c r="AU51" s="8">
        <f t="shared" si="0"/>
        <v>83.44</v>
      </c>
      <c r="AV51" s="8">
        <v>6.25</v>
      </c>
      <c r="AW51" s="8" t="s">
        <v>107</v>
      </c>
      <c r="AX51" s="8">
        <v>32.9</v>
      </c>
      <c r="AY51" s="8">
        <v>39</v>
      </c>
      <c r="AZ51" s="8">
        <f t="shared" si="1"/>
        <v>26</v>
      </c>
      <c r="BA51" s="8">
        <v>9.5500000000000007</v>
      </c>
      <c r="BB51" s="8">
        <v>928.97</v>
      </c>
      <c r="BC51" s="8">
        <v>23.01</v>
      </c>
      <c r="BD51" s="8" t="s">
        <v>107</v>
      </c>
      <c r="BE51" s="8">
        <v>124.54</v>
      </c>
      <c r="BF51" s="8">
        <v>53607.32</v>
      </c>
      <c r="BG51" s="8">
        <v>215.79</v>
      </c>
      <c r="BH51" s="8">
        <v>1268.6600000000001</v>
      </c>
      <c r="BI51" s="8">
        <v>54.21</v>
      </c>
      <c r="BJ51" s="8">
        <v>1252.6199999999999</v>
      </c>
      <c r="BK51" s="8">
        <v>27.93</v>
      </c>
      <c r="BL51" s="8">
        <v>114.31</v>
      </c>
      <c r="BM51" s="8">
        <v>24.62</v>
      </c>
      <c r="BN51" s="8">
        <v>2336.44</v>
      </c>
      <c r="BO51" s="8">
        <v>85.71</v>
      </c>
      <c r="BP51" s="8">
        <v>42.78</v>
      </c>
      <c r="BQ51" s="8">
        <v>17.46</v>
      </c>
      <c r="BR51" s="8">
        <v>3420.29</v>
      </c>
      <c r="BS51" s="8">
        <v>112.41</v>
      </c>
      <c r="BT51" s="8">
        <v>4822.2299999999996</v>
      </c>
      <c r="BU51" s="8">
        <v>180.23</v>
      </c>
      <c r="BV51" s="8" t="s">
        <v>107</v>
      </c>
      <c r="BW51" s="8">
        <v>331.12</v>
      </c>
      <c r="BX51" s="8">
        <v>475.14</v>
      </c>
      <c r="BY51" s="8">
        <v>22.09</v>
      </c>
      <c r="BZ51" s="8">
        <v>33.29</v>
      </c>
      <c r="CA51" s="8">
        <v>4.74</v>
      </c>
      <c r="CB51" s="8">
        <v>35.56</v>
      </c>
      <c r="CC51" s="8">
        <v>14.48</v>
      </c>
      <c r="CD51" s="8" t="s">
        <v>107</v>
      </c>
      <c r="CE51" s="8">
        <v>10.72</v>
      </c>
      <c r="CF51" s="8" t="s">
        <v>107</v>
      </c>
      <c r="CG51" s="8">
        <v>6.82</v>
      </c>
      <c r="CH51" s="8" t="s">
        <v>107</v>
      </c>
      <c r="CI51" s="8">
        <v>9.85</v>
      </c>
      <c r="CJ51" s="8" t="s">
        <v>107</v>
      </c>
      <c r="CK51" s="8">
        <v>6.43</v>
      </c>
      <c r="CL51" s="8" t="s">
        <v>107</v>
      </c>
      <c r="CM51" s="8">
        <v>7.77</v>
      </c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</row>
    <row r="52" spans="1:103" x14ac:dyDescent="0.25">
      <c r="A52" s="1">
        <v>61</v>
      </c>
      <c r="B52" s="1">
        <v>578</v>
      </c>
      <c r="C52" s="2">
        <v>43326.691666666666</v>
      </c>
      <c r="D52" s="1" t="s">
        <v>105</v>
      </c>
      <c r="E52" s="1">
        <v>120</v>
      </c>
      <c r="F52" s="1" t="s">
        <v>106</v>
      </c>
      <c r="G52" s="1">
        <v>2</v>
      </c>
      <c r="H52" s="1" t="s">
        <v>103</v>
      </c>
      <c r="I52" s="1"/>
      <c r="J52" s="1"/>
      <c r="K52" s="1"/>
      <c r="L52" s="1" t="s">
        <v>110</v>
      </c>
      <c r="M52" s="1" t="s">
        <v>111</v>
      </c>
      <c r="N52" s="1" t="s">
        <v>112</v>
      </c>
      <c r="O52" s="1"/>
      <c r="P52" s="1"/>
      <c r="Q52" s="1"/>
      <c r="R52" s="1" t="s">
        <v>124</v>
      </c>
      <c r="S52" s="1" t="s">
        <v>104</v>
      </c>
      <c r="T52" s="1"/>
      <c r="U52" s="1"/>
      <c r="V52" s="1"/>
      <c r="W52" s="1"/>
      <c r="X52" s="1" t="s">
        <v>107</v>
      </c>
      <c r="Y52" s="8">
        <v>1.94</v>
      </c>
      <c r="Z52" s="8" t="s">
        <v>107</v>
      </c>
      <c r="AA52" s="8">
        <v>1.41</v>
      </c>
      <c r="AB52" s="8" t="s">
        <v>107</v>
      </c>
      <c r="AC52" s="8">
        <v>0.95</v>
      </c>
      <c r="AD52" s="8" t="s">
        <v>107</v>
      </c>
      <c r="AE52" s="8">
        <v>2.4</v>
      </c>
      <c r="AF52" s="8" t="s">
        <v>107</v>
      </c>
      <c r="AG52" s="8">
        <v>1.06</v>
      </c>
      <c r="AH52" s="8" t="s">
        <v>107</v>
      </c>
      <c r="AI52" s="8">
        <v>1.97</v>
      </c>
      <c r="AJ52" s="8" t="s">
        <v>107</v>
      </c>
      <c r="AK52" s="8">
        <v>2.74</v>
      </c>
      <c r="AL52" s="8" t="s">
        <v>107</v>
      </c>
      <c r="AM52" s="8">
        <v>2.35</v>
      </c>
      <c r="AN52" s="8" t="s">
        <v>107</v>
      </c>
      <c r="AO52" s="8">
        <v>1.96</v>
      </c>
      <c r="AP52" s="8" t="s">
        <v>107</v>
      </c>
      <c r="AQ52" s="8">
        <v>2.2000000000000002</v>
      </c>
      <c r="AR52" s="8" t="s">
        <v>107</v>
      </c>
      <c r="AS52" s="8">
        <v>4.8899999999999997</v>
      </c>
      <c r="AT52" s="8" t="s">
        <v>107</v>
      </c>
      <c r="AU52" s="8" t="s">
        <v>129</v>
      </c>
      <c r="AV52" s="8">
        <v>4.87</v>
      </c>
      <c r="AW52" s="8" t="s">
        <v>107</v>
      </c>
      <c r="AX52" s="8">
        <v>19.760000000000002</v>
      </c>
      <c r="AY52" s="8">
        <v>14.69</v>
      </c>
      <c r="AZ52" s="8">
        <f t="shared" si="1"/>
        <v>1.6899999999999995</v>
      </c>
      <c r="BA52" s="8">
        <v>6.19</v>
      </c>
      <c r="BB52" s="8" t="s">
        <v>107</v>
      </c>
      <c r="BC52" s="8">
        <v>14.88</v>
      </c>
      <c r="BD52" s="8" t="s">
        <v>107</v>
      </c>
      <c r="BE52" s="8">
        <v>15.7</v>
      </c>
      <c r="BF52" s="8">
        <v>39.869999999999997</v>
      </c>
      <c r="BG52" s="8">
        <v>14.44</v>
      </c>
      <c r="BH52" s="8" t="s">
        <v>107</v>
      </c>
      <c r="BI52" s="8">
        <v>31.63</v>
      </c>
      <c r="BJ52" s="8" t="s">
        <v>107</v>
      </c>
      <c r="BK52" s="8">
        <v>7.36</v>
      </c>
      <c r="BL52" s="8" t="s">
        <v>107</v>
      </c>
      <c r="BM52" s="8">
        <v>7.83</v>
      </c>
      <c r="BN52" s="8">
        <v>62.6</v>
      </c>
      <c r="BO52" s="8">
        <v>14.33</v>
      </c>
      <c r="BP52" s="8" t="s">
        <v>107</v>
      </c>
      <c r="BQ52" s="8">
        <v>2.97</v>
      </c>
      <c r="BR52" s="8">
        <v>18.399999999999999</v>
      </c>
      <c r="BS52" s="8">
        <v>9.7200000000000006</v>
      </c>
      <c r="BT52" s="8">
        <v>55.55</v>
      </c>
      <c r="BU52" s="8">
        <v>31.76</v>
      </c>
      <c r="BV52" s="8" t="s">
        <v>107</v>
      </c>
      <c r="BW52" s="8">
        <v>119.76</v>
      </c>
      <c r="BX52" s="8">
        <v>143.66999999999999</v>
      </c>
      <c r="BY52" s="8">
        <v>16.190000000000001</v>
      </c>
      <c r="BZ52" s="8">
        <v>35.119999999999997</v>
      </c>
      <c r="CA52" s="8">
        <v>3.88</v>
      </c>
      <c r="CB52" s="8">
        <v>60.02</v>
      </c>
      <c r="CC52" s="8">
        <v>12.03</v>
      </c>
      <c r="CD52" s="8">
        <v>18.809999999999999</v>
      </c>
      <c r="CE52" s="8">
        <v>5.95</v>
      </c>
      <c r="CF52" s="8">
        <v>9.91</v>
      </c>
      <c r="CG52" s="8">
        <v>3.77</v>
      </c>
      <c r="CH52" s="8" t="s">
        <v>107</v>
      </c>
      <c r="CI52" s="8">
        <v>8.2899999999999991</v>
      </c>
      <c r="CJ52" s="8" t="s">
        <v>107</v>
      </c>
      <c r="CK52" s="8">
        <v>5.38</v>
      </c>
      <c r="CL52" s="8" t="s">
        <v>107</v>
      </c>
      <c r="CM52" s="8">
        <v>6.36</v>
      </c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</row>
    <row r="53" spans="1:103" x14ac:dyDescent="0.25">
      <c r="A53" s="1">
        <v>62</v>
      </c>
      <c r="B53" s="1">
        <v>579</v>
      </c>
      <c r="C53" s="2">
        <v>43326.693749999999</v>
      </c>
      <c r="D53" s="1" t="s">
        <v>105</v>
      </c>
      <c r="E53" s="1">
        <v>120</v>
      </c>
      <c r="F53" s="1" t="s">
        <v>106</v>
      </c>
      <c r="G53" s="1">
        <v>2</v>
      </c>
      <c r="H53" s="1" t="s">
        <v>103</v>
      </c>
      <c r="I53" s="1"/>
      <c r="J53" s="1"/>
      <c r="K53" s="1"/>
      <c r="L53" s="1" t="s">
        <v>113</v>
      </c>
      <c r="M53" s="1" t="s">
        <v>111</v>
      </c>
      <c r="N53" s="1" t="s">
        <v>112</v>
      </c>
      <c r="O53" s="1"/>
      <c r="P53" s="1"/>
      <c r="Q53" s="1"/>
      <c r="R53" s="1" t="s">
        <v>125</v>
      </c>
      <c r="S53" s="1" t="s">
        <v>104</v>
      </c>
      <c r="T53" s="1"/>
      <c r="U53" s="1"/>
      <c r="V53" s="1"/>
      <c r="W53" s="1"/>
      <c r="X53" s="1" t="s">
        <v>107</v>
      </c>
      <c r="Y53" s="8">
        <v>2.36</v>
      </c>
      <c r="Z53" s="8">
        <v>135.99</v>
      </c>
      <c r="AA53" s="8">
        <v>2.72</v>
      </c>
      <c r="AB53" s="8">
        <v>189.72</v>
      </c>
      <c r="AC53" s="8">
        <v>2.85</v>
      </c>
      <c r="AD53" s="8">
        <v>9.2100000000000009</v>
      </c>
      <c r="AE53" s="8">
        <v>3.18</v>
      </c>
      <c r="AF53" s="8">
        <v>71.94</v>
      </c>
      <c r="AG53" s="8">
        <v>2.23</v>
      </c>
      <c r="AH53" s="8">
        <v>10.41</v>
      </c>
      <c r="AI53" s="8">
        <v>2.0699999999999998</v>
      </c>
      <c r="AJ53" s="8">
        <v>10.8</v>
      </c>
      <c r="AK53" s="8">
        <v>2.68</v>
      </c>
      <c r="AL53" s="8" t="s">
        <v>107</v>
      </c>
      <c r="AM53" s="8">
        <v>2.79</v>
      </c>
      <c r="AN53" s="8" t="s">
        <v>107</v>
      </c>
      <c r="AO53" s="8">
        <v>2.4</v>
      </c>
      <c r="AP53" s="8">
        <v>9.9</v>
      </c>
      <c r="AQ53" s="8">
        <v>2.31</v>
      </c>
      <c r="AR53" s="8" t="s">
        <v>107</v>
      </c>
      <c r="AS53" s="8">
        <v>5.9</v>
      </c>
      <c r="AT53" s="8">
        <v>77.150000000000006</v>
      </c>
      <c r="AU53" s="8">
        <f t="shared" si="0"/>
        <v>74.650000000000006</v>
      </c>
      <c r="AV53" s="8">
        <v>5.71</v>
      </c>
      <c r="AW53" s="8">
        <v>34.090000000000003</v>
      </c>
      <c r="AX53" s="8">
        <v>16.45</v>
      </c>
      <c r="AY53" s="8">
        <v>49.47</v>
      </c>
      <c r="AZ53" s="8">
        <f t="shared" si="1"/>
        <v>36.47</v>
      </c>
      <c r="BA53" s="8">
        <v>8.0299999999999994</v>
      </c>
      <c r="BB53" s="8">
        <v>102.54</v>
      </c>
      <c r="BC53" s="8">
        <v>13.02</v>
      </c>
      <c r="BD53" s="8" t="s">
        <v>107</v>
      </c>
      <c r="BE53" s="8">
        <v>79.2</v>
      </c>
      <c r="BF53" s="8">
        <v>22723.96</v>
      </c>
      <c r="BG53" s="8">
        <v>135.08000000000001</v>
      </c>
      <c r="BH53" s="8">
        <v>438.96</v>
      </c>
      <c r="BI53" s="8">
        <v>34.86</v>
      </c>
      <c r="BJ53" s="8">
        <v>119.22</v>
      </c>
      <c r="BK53" s="8">
        <v>12.72</v>
      </c>
      <c r="BL53" s="8">
        <v>120.19</v>
      </c>
      <c r="BM53" s="8">
        <v>26.68</v>
      </c>
      <c r="BN53" s="8">
        <v>3701.81</v>
      </c>
      <c r="BO53" s="8">
        <v>97.47</v>
      </c>
      <c r="BP53" s="8">
        <v>70.680000000000007</v>
      </c>
      <c r="BQ53" s="8">
        <v>30.44</v>
      </c>
      <c r="BR53" s="8">
        <v>17792.89</v>
      </c>
      <c r="BS53" s="8">
        <v>218.19</v>
      </c>
      <c r="BT53" s="8">
        <v>18056.77</v>
      </c>
      <c r="BU53" s="8">
        <v>300.11</v>
      </c>
      <c r="BV53" s="8">
        <v>471.32</v>
      </c>
      <c r="BW53" s="8">
        <v>228.87</v>
      </c>
      <c r="BX53" s="8">
        <v>564.1</v>
      </c>
      <c r="BY53" s="8">
        <v>20.420000000000002</v>
      </c>
      <c r="BZ53" s="8">
        <v>25.52</v>
      </c>
      <c r="CA53" s="8">
        <v>4.24</v>
      </c>
      <c r="CB53" s="8">
        <v>24.12</v>
      </c>
      <c r="CC53" s="8">
        <v>12.93</v>
      </c>
      <c r="CD53" s="8">
        <v>9.8800000000000008</v>
      </c>
      <c r="CE53" s="8">
        <v>6.43</v>
      </c>
      <c r="CF53" s="8" t="s">
        <v>107</v>
      </c>
      <c r="CG53" s="8">
        <v>6.14</v>
      </c>
      <c r="CH53" s="8" t="s">
        <v>107</v>
      </c>
      <c r="CI53" s="8">
        <v>8.81</v>
      </c>
      <c r="CJ53" s="8" t="s">
        <v>107</v>
      </c>
      <c r="CK53" s="8">
        <v>5.8</v>
      </c>
      <c r="CL53" s="8" t="s">
        <v>107</v>
      </c>
      <c r="CM53" s="8">
        <v>6.76</v>
      </c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</row>
    <row r="54" spans="1:103" x14ac:dyDescent="0.25">
      <c r="A54" s="1">
        <v>64</v>
      </c>
      <c r="B54" s="1">
        <v>581</v>
      </c>
      <c r="C54" s="2">
        <v>43326.695833333331</v>
      </c>
      <c r="D54" s="1" t="s">
        <v>105</v>
      </c>
      <c r="E54" s="1">
        <v>120</v>
      </c>
      <c r="F54" s="1" t="s">
        <v>106</v>
      </c>
      <c r="G54" s="1">
        <v>2</v>
      </c>
      <c r="H54" s="1" t="s">
        <v>103</v>
      </c>
      <c r="I54" s="1"/>
      <c r="J54" s="1"/>
      <c r="K54" s="1"/>
      <c r="L54" s="1" t="s">
        <v>114</v>
      </c>
      <c r="M54" s="1" t="s">
        <v>111</v>
      </c>
      <c r="N54" s="1" t="s">
        <v>112</v>
      </c>
      <c r="O54" s="1"/>
      <c r="P54" s="1"/>
      <c r="Q54" s="1"/>
      <c r="R54" s="1" t="s">
        <v>126</v>
      </c>
      <c r="S54" s="1" t="s">
        <v>104</v>
      </c>
      <c r="T54" s="1"/>
      <c r="U54" s="1"/>
      <c r="V54" s="1"/>
      <c r="W54" s="1"/>
      <c r="X54" s="1">
        <v>14.81</v>
      </c>
      <c r="Y54" s="8">
        <v>1.92</v>
      </c>
      <c r="Z54" s="8">
        <v>276.81</v>
      </c>
      <c r="AA54" s="8">
        <v>3.67</v>
      </c>
      <c r="AB54" s="8">
        <v>139.18</v>
      </c>
      <c r="AC54" s="8">
        <v>2.58</v>
      </c>
      <c r="AD54" s="8">
        <v>14.3</v>
      </c>
      <c r="AE54" s="8">
        <v>4.01</v>
      </c>
      <c r="AF54" s="8">
        <v>138.37</v>
      </c>
      <c r="AG54" s="8">
        <v>3.09</v>
      </c>
      <c r="AH54" s="8">
        <v>29.5</v>
      </c>
      <c r="AI54" s="8">
        <v>4.0599999999999996</v>
      </c>
      <c r="AJ54" s="8">
        <v>798.13</v>
      </c>
      <c r="AK54" s="8">
        <v>13.42</v>
      </c>
      <c r="AL54" s="8" t="s">
        <v>107</v>
      </c>
      <c r="AM54" s="8">
        <v>3.61</v>
      </c>
      <c r="AN54" s="8">
        <v>3.28</v>
      </c>
      <c r="AO54" s="8">
        <v>2</v>
      </c>
      <c r="AP54" s="8">
        <v>70.239999999999995</v>
      </c>
      <c r="AQ54" s="8">
        <v>10.35</v>
      </c>
      <c r="AR54" s="8">
        <v>7.04</v>
      </c>
      <c r="AS54" s="8">
        <v>4.41</v>
      </c>
      <c r="AT54" s="8">
        <v>686.49</v>
      </c>
      <c r="AU54" s="8">
        <f t="shared" si="0"/>
        <v>683.99</v>
      </c>
      <c r="AV54" s="8">
        <v>13.98</v>
      </c>
      <c r="AW54" s="8">
        <v>36.54</v>
      </c>
      <c r="AX54" s="8">
        <v>18.239999999999998</v>
      </c>
      <c r="AY54" s="8">
        <v>201.18</v>
      </c>
      <c r="AZ54" s="8">
        <f t="shared" si="1"/>
        <v>188.18</v>
      </c>
      <c r="BA54" s="8">
        <v>11.14</v>
      </c>
      <c r="BB54" s="8">
        <v>102.4</v>
      </c>
      <c r="BC54" s="8">
        <v>13.6</v>
      </c>
      <c r="BD54" s="8">
        <v>69.8</v>
      </c>
      <c r="BE54" s="8">
        <v>42.34</v>
      </c>
      <c r="BF54" s="8">
        <v>12768.71</v>
      </c>
      <c r="BG54" s="8">
        <v>105.78</v>
      </c>
      <c r="BH54" s="8">
        <v>847.49</v>
      </c>
      <c r="BI54" s="8">
        <v>42.19</v>
      </c>
      <c r="BJ54" s="8">
        <v>53.37</v>
      </c>
      <c r="BK54" s="8">
        <v>9.35</v>
      </c>
      <c r="BL54" s="8">
        <v>46.67</v>
      </c>
      <c r="BM54" s="8">
        <v>19.39</v>
      </c>
      <c r="BN54" s="8">
        <v>1878.11</v>
      </c>
      <c r="BO54" s="8">
        <v>68.94</v>
      </c>
      <c r="BP54" s="8" t="s">
        <v>107</v>
      </c>
      <c r="BQ54" s="8">
        <v>22.37</v>
      </c>
      <c r="BR54" s="8">
        <v>5296.43</v>
      </c>
      <c r="BS54" s="8">
        <v>126.54</v>
      </c>
      <c r="BT54" s="8">
        <v>42438.19</v>
      </c>
      <c r="BU54" s="8">
        <v>387.23</v>
      </c>
      <c r="BV54" s="8">
        <v>1095.24</v>
      </c>
      <c r="BW54" s="8">
        <v>216.05</v>
      </c>
      <c r="BX54" s="8">
        <v>832.74</v>
      </c>
      <c r="BY54" s="8">
        <v>23.36</v>
      </c>
      <c r="BZ54" s="8">
        <v>53.26</v>
      </c>
      <c r="CA54" s="8">
        <v>4.6900000000000004</v>
      </c>
      <c r="CB54" s="8">
        <v>90.88</v>
      </c>
      <c r="CC54" s="8">
        <v>14.46</v>
      </c>
      <c r="CD54" s="8">
        <v>108.02</v>
      </c>
      <c r="CE54" s="8">
        <v>7.93</v>
      </c>
      <c r="CF54" s="8">
        <v>17.47</v>
      </c>
      <c r="CG54" s="8">
        <v>4.57</v>
      </c>
      <c r="CH54" s="8">
        <v>13.08</v>
      </c>
      <c r="CI54" s="8">
        <v>6.62</v>
      </c>
      <c r="CJ54" s="8">
        <v>16.93</v>
      </c>
      <c r="CK54" s="8">
        <v>4.59</v>
      </c>
      <c r="CL54" s="8" t="s">
        <v>107</v>
      </c>
      <c r="CM54" s="8">
        <v>7.65</v>
      </c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</row>
    <row r="55" spans="1:103" x14ac:dyDescent="0.25">
      <c r="A55" s="1">
        <v>65</v>
      </c>
      <c r="B55" s="1">
        <v>582</v>
      </c>
      <c r="C55" s="2">
        <v>43326.697222222225</v>
      </c>
      <c r="D55" s="1" t="s">
        <v>105</v>
      </c>
      <c r="E55" s="1">
        <v>120</v>
      </c>
      <c r="F55" s="1" t="s">
        <v>106</v>
      </c>
      <c r="G55" s="1">
        <v>2</v>
      </c>
      <c r="H55" s="1" t="s">
        <v>103</v>
      </c>
      <c r="I55" s="1"/>
      <c r="J55" s="1"/>
      <c r="K55" s="1"/>
      <c r="L55" s="1" t="s">
        <v>115</v>
      </c>
      <c r="M55" s="1" t="s">
        <v>111</v>
      </c>
      <c r="N55" s="1" t="s">
        <v>112</v>
      </c>
      <c r="O55" s="1"/>
      <c r="P55" s="1"/>
      <c r="Q55" s="1"/>
      <c r="R55" s="1" t="s">
        <v>123</v>
      </c>
      <c r="S55" s="1" t="s">
        <v>104</v>
      </c>
      <c r="T55" s="1"/>
      <c r="U55" s="1"/>
      <c r="V55" s="1"/>
      <c r="W55" s="1"/>
      <c r="X55" s="1" t="s">
        <v>107</v>
      </c>
      <c r="Y55" s="8">
        <v>2.7</v>
      </c>
      <c r="Z55" s="8">
        <v>319.89999999999998</v>
      </c>
      <c r="AA55" s="8">
        <v>3.8</v>
      </c>
      <c r="AB55" s="8">
        <v>75.959999999999994</v>
      </c>
      <c r="AC55" s="8">
        <v>1.97</v>
      </c>
      <c r="AD55" s="8">
        <v>8.7899999999999991</v>
      </c>
      <c r="AE55" s="8">
        <v>3.08</v>
      </c>
      <c r="AF55" s="8">
        <v>55.79</v>
      </c>
      <c r="AG55" s="8">
        <v>2.13</v>
      </c>
      <c r="AH55" s="8">
        <v>16.53</v>
      </c>
      <c r="AI55" s="8">
        <v>3.26</v>
      </c>
      <c r="AJ55" s="8">
        <v>463.28</v>
      </c>
      <c r="AK55" s="8">
        <v>11.34</v>
      </c>
      <c r="AL55" s="8">
        <v>30.62</v>
      </c>
      <c r="AM55" s="8">
        <v>5.66</v>
      </c>
      <c r="AN55" s="8">
        <v>450.65</v>
      </c>
      <c r="AO55" s="8">
        <v>7.42</v>
      </c>
      <c r="AP55" s="8">
        <v>427.49</v>
      </c>
      <c r="AQ55" s="8">
        <v>10.75</v>
      </c>
      <c r="AR55" s="8" t="s">
        <v>107</v>
      </c>
      <c r="AS55" s="8">
        <v>6.66</v>
      </c>
      <c r="AT55" s="8">
        <v>44.89</v>
      </c>
      <c r="AU55" s="8">
        <f t="shared" si="0"/>
        <v>42.39</v>
      </c>
      <c r="AV55" s="8">
        <v>5.19</v>
      </c>
      <c r="AW55" s="8">
        <v>26.41</v>
      </c>
      <c r="AX55" s="8">
        <v>16.690000000000001</v>
      </c>
      <c r="AY55" s="8">
        <v>31.08</v>
      </c>
      <c r="AZ55" s="8">
        <f t="shared" si="1"/>
        <v>18.079999999999998</v>
      </c>
      <c r="BA55" s="8">
        <v>7.87</v>
      </c>
      <c r="BB55" s="8">
        <v>72.37</v>
      </c>
      <c r="BC55" s="8">
        <v>13.02</v>
      </c>
      <c r="BD55" s="8" t="s">
        <v>107</v>
      </c>
      <c r="BE55" s="8">
        <v>62.93</v>
      </c>
      <c r="BF55" s="8">
        <v>12862.55</v>
      </c>
      <c r="BG55" s="8">
        <v>105.44</v>
      </c>
      <c r="BH55" s="8">
        <v>166.9</v>
      </c>
      <c r="BI55" s="8">
        <v>30.78</v>
      </c>
      <c r="BJ55" s="8">
        <v>496.74</v>
      </c>
      <c r="BK55" s="8">
        <v>15.4</v>
      </c>
      <c r="BL55" s="8">
        <v>135.21</v>
      </c>
      <c r="BM55" s="8">
        <v>24.12</v>
      </c>
      <c r="BN55" s="8">
        <v>4069.86</v>
      </c>
      <c r="BO55" s="8">
        <v>88.1</v>
      </c>
      <c r="BP55" s="8" t="s">
        <v>107</v>
      </c>
      <c r="BQ55" s="8">
        <v>25.39</v>
      </c>
      <c r="BR55" s="8">
        <v>6786.51</v>
      </c>
      <c r="BS55" s="8">
        <v>121.58</v>
      </c>
      <c r="BT55" s="8">
        <v>12035.95</v>
      </c>
      <c r="BU55" s="8">
        <v>214.02</v>
      </c>
      <c r="BV55" s="8">
        <v>382.45</v>
      </c>
      <c r="BW55" s="8">
        <v>173.99</v>
      </c>
      <c r="BX55" s="8">
        <v>723.07</v>
      </c>
      <c r="BY55" s="8">
        <v>21.62</v>
      </c>
      <c r="BZ55" s="8">
        <v>42.18</v>
      </c>
      <c r="CA55" s="8">
        <v>4.3899999999999997</v>
      </c>
      <c r="CB55" s="8">
        <v>38.619999999999997</v>
      </c>
      <c r="CC55" s="8">
        <v>13.26</v>
      </c>
      <c r="CD55" s="8">
        <v>25.69</v>
      </c>
      <c r="CE55" s="8">
        <v>7.43</v>
      </c>
      <c r="CF55" s="8">
        <v>17.77</v>
      </c>
      <c r="CG55" s="8">
        <v>4.9800000000000004</v>
      </c>
      <c r="CH55" s="8">
        <v>503.88</v>
      </c>
      <c r="CI55" s="8">
        <v>11.52</v>
      </c>
      <c r="CJ55" s="8">
        <v>467.62</v>
      </c>
      <c r="CK55" s="8">
        <v>9.7799999999999994</v>
      </c>
      <c r="CL55" s="8">
        <v>25.26</v>
      </c>
      <c r="CM55" s="8">
        <v>5.61</v>
      </c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workbookViewId="0"/>
  </sheetViews>
  <sheetFormatPr defaultRowHeight="15" x14ac:dyDescent="0.25"/>
  <cols>
    <col min="2" max="2" width="14.85546875" customWidth="1"/>
    <col min="3" max="3" width="15.7109375" customWidth="1"/>
  </cols>
  <sheetData>
    <row r="1" spans="1:3" x14ac:dyDescent="0.25">
      <c r="A1" t="s">
        <v>120</v>
      </c>
      <c r="B1" t="s">
        <v>122</v>
      </c>
      <c r="C1" t="s">
        <v>121</v>
      </c>
    </row>
    <row r="2" spans="1:3" x14ac:dyDescent="0.25">
      <c r="A2" s="1">
        <v>535</v>
      </c>
      <c r="B2" s="7">
        <v>37.18721</v>
      </c>
      <c r="C2" s="7">
        <v>-121.871422</v>
      </c>
    </row>
    <row r="3" spans="1:3" x14ac:dyDescent="0.25">
      <c r="A3" s="1">
        <v>536</v>
      </c>
      <c r="B3" s="7">
        <v>37.187275</v>
      </c>
      <c r="C3" s="7">
        <v>-121.871582</v>
      </c>
    </row>
    <row r="4" spans="1:3" x14ac:dyDescent="0.25">
      <c r="A4" s="1">
        <v>537</v>
      </c>
      <c r="B4" s="7">
        <v>37.188721000000001</v>
      </c>
      <c r="C4" s="7">
        <v>-121.87142900000001</v>
      </c>
    </row>
    <row r="5" spans="1:3" x14ac:dyDescent="0.25">
      <c r="A5" s="1">
        <v>538</v>
      </c>
      <c r="B5" s="7">
        <v>37.188709000000003</v>
      </c>
      <c r="C5" s="7">
        <v>-121.87159</v>
      </c>
    </row>
    <row r="6" spans="1:3" x14ac:dyDescent="0.25">
      <c r="A6" s="1">
        <v>539</v>
      </c>
      <c r="B6" s="7">
        <v>37.18882</v>
      </c>
      <c r="C6" s="7">
        <v>-121.87138400000001</v>
      </c>
    </row>
    <row r="7" spans="1:3" x14ac:dyDescent="0.25">
      <c r="A7" s="1">
        <v>540</v>
      </c>
      <c r="B7" s="7">
        <v>37.188839000000002</v>
      </c>
      <c r="C7" s="7">
        <v>-121.87138400000001</v>
      </c>
    </row>
    <row r="8" spans="1:3" x14ac:dyDescent="0.25">
      <c r="A8" s="1">
        <v>541</v>
      </c>
      <c r="B8" s="7">
        <v>37.188980000000001</v>
      </c>
      <c r="C8" s="7">
        <v>-121.87119300000001</v>
      </c>
    </row>
    <row r="9" spans="1:3" x14ac:dyDescent="0.25">
      <c r="A9" s="1">
        <v>542</v>
      </c>
      <c r="B9" s="7">
        <v>37.189003</v>
      </c>
      <c r="C9" s="7">
        <v>-121.871155</v>
      </c>
    </row>
    <row r="10" spans="1:3" x14ac:dyDescent="0.25">
      <c r="A10" s="1">
        <v>543</v>
      </c>
      <c r="B10" s="7">
        <v>37.188884999999999</v>
      </c>
      <c r="C10" s="7">
        <v>-121.87161999999999</v>
      </c>
    </row>
    <row r="11" spans="1:3" x14ac:dyDescent="0.25">
      <c r="A11" s="1">
        <v>544</v>
      </c>
      <c r="B11" s="7">
        <v>37.188853999999999</v>
      </c>
      <c r="C11" s="7">
        <v>-121.871651</v>
      </c>
    </row>
    <row r="12" spans="1:3" x14ac:dyDescent="0.25">
      <c r="A12" s="1">
        <v>545</v>
      </c>
      <c r="B12" s="7">
        <v>37.188881000000002</v>
      </c>
      <c r="C12" s="7">
        <v>-121.871658</v>
      </c>
    </row>
    <row r="13" spans="1:3" x14ac:dyDescent="0.25">
      <c r="A13" s="1">
        <v>546</v>
      </c>
      <c r="B13" s="7">
        <v>37.191077999999997</v>
      </c>
      <c r="C13" s="7">
        <v>-121.87136099999999</v>
      </c>
    </row>
    <row r="14" spans="1:3" x14ac:dyDescent="0.25">
      <c r="A14" s="1">
        <v>547</v>
      </c>
      <c r="B14" s="7">
        <v>37.191166000000003</v>
      </c>
      <c r="C14" s="7">
        <v>-121.87133</v>
      </c>
    </row>
    <row r="15" spans="1:3" x14ac:dyDescent="0.25">
      <c r="A15" s="1">
        <v>548</v>
      </c>
      <c r="B15" s="7">
        <v>37.191101000000003</v>
      </c>
      <c r="C15" s="7">
        <v>-121.87138400000001</v>
      </c>
    </row>
    <row r="16" spans="1:3" x14ac:dyDescent="0.25">
      <c r="A16" s="1">
        <v>549</v>
      </c>
      <c r="B16" s="7">
        <v>37.191150999999998</v>
      </c>
      <c r="C16" s="7">
        <v>-121.871407</v>
      </c>
    </row>
    <row r="17" spans="1:3" x14ac:dyDescent="0.25">
      <c r="A17" s="1">
        <v>550</v>
      </c>
      <c r="B17" s="7">
        <v>37.190936999999998</v>
      </c>
      <c r="C17" s="7">
        <v>-121.87164300000001</v>
      </c>
    </row>
    <row r="18" spans="1:3" x14ac:dyDescent="0.25">
      <c r="A18" s="1">
        <v>551</v>
      </c>
      <c r="B18" s="7">
        <v>37.19088</v>
      </c>
      <c r="C18" s="7">
        <v>-121.871819</v>
      </c>
    </row>
    <row r="19" spans="1:3" x14ac:dyDescent="0.25">
      <c r="A19" s="1">
        <v>552</v>
      </c>
      <c r="B19" s="7">
        <v>37.191006000000002</v>
      </c>
      <c r="C19" s="7">
        <v>-121.87175000000001</v>
      </c>
    </row>
    <row r="20" spans="1:3" x14ac:dyDescent="0.25">
      <c r="A20" s="1">
        <v>553</v>
      </c>
      <c r="B20" s="7">
        <v>37.191367999999997</v>
      </c>
      <c r="C20" s="7">
        <v>-121.871399</v>
      </c>
    </row>
    <row r="21" spans="1:3" x14ac:dyDescent="0.25">
      <c r="A21" s="1">
        <v>554</v>
      </c>
      <c r="B21" s="7">
        <v>37.191456000000002</v>
      </c>
      <c r="C21" s="7">
        <v>-121.871414</v>
      </c>
    </row>
    <row r="22" spans="1:3" x14ac:dyDescent="0.25">
      <c r="A22" s="1">
        <v>555</v>
      </c>
      <c r="B22" s="7">
        <v>37.191428999999999</v>
      </c>
      <c r="C22" s="7">
        <v>-121.87142900000001</v>
      </c>
    </row>
    <row r="23" spans="1:3" x14ac:dyDescent="0.25">
      <c r="A23" s="1">
        <v>556</v>
      </c>
      <c r="B23" s="7">
        <v>37.191715000000002</v>
      </c>
      <c r="C23" s="7">
        <v>-121.872421</v>
      </c>
    </row>
    <row r="24" spans="1:3" x14ac:dyDescent="0.25">
      <c r="A24" s="1">
        <v>557</v>
      </c>
      <c r="B24" s="7">
        <v>37.191715000000002</v>
      </c>
      <c r="C24" s="7">
        <v>-121.87248200000001</v>
      </c>
    </row>
    <row r="25" spans="1:3" x14ac:dyDescent="0.25">
      <c r="A25" s="1">
        <v>558</v>
      </c>
      <c r="B25" s="7">
        <v>37.191688999999997</v>
      </c>
      <c r="C25" s="7">
        <v>-121.872383</v>
      </c>
    </row>
    <row r="26" spans="1:3" x14ac:dyDescent="0.25">
      <c r="A26" s="1">
        <v>559</v>
      </c>
      <c r="B26" s="7">
        <v>37.189453</v>
      </c>
      <c r="C26" s="7">
        <v>-121.86648599999999</v>
      </c>
    </row>
    <row r="27" spans="1:3" x14ac:dyDescent="0.25">
      <c r="A27" s="1">
        <v>560</v>
      </c>
      <c r="B27" s="7">
        <v>37.189430000000002</v>
      </c>
      <c r="C27" s="7">
        <v>-121.866371</v>
      </c>
    </row>
    <row r="28" spans="1:3" x14ac:dyDescent="0.25">
      <c r="A28" s="1">
        <v>561</v>
      </c>
      <c r="B28" s="7">
        <v>37.189430000000002</v>
      </c>
      <c r="C28" s="7">
        <v>-121.86657</v>
      </c>
    </row>
    <row r="29" spans="1:3" x14ac:dyDescent="0.25">
      <c r="A29" s="1">
        <v>562</v>
      </c>
      <c r="B29" s="7">
        <v>37.189739000000003</v>
      </c>
      <c r="C29" s="7">
        <v>-121.866455</v>
      </c>
    </row>
    <row r="30" spans="1:3" x14ac:dyDescent="0.25">
      <c r="A30" s="1">
        <v>563</v>
      </c>
      <c r="B30" s="7">
        <v>37.190185999999997</v>
      </c>
      <c r="C30" s="7">
        <v>-121.86610400000001</v>
      </c>
    </row>
    <row r="31" spans="1:3" x14ac:dyDescent="0.25">
      <c r="A31" s="1">
        <v>564</v>
      </c>
      <c r="B31" s="7">
        <v>37.189979999999998</v>
      </c>
      <c r="C31" s="7">
        <v>-121.866325</v>
      </c>
    </row>
    <row r="32" spans="1:3" x14ac:dyDescent="0.25">
      <c r="A32" s="1">
        <v>565</v>
      </c>
      <c r="B32" s="7">
        <v>37.190795999999999</v>
      </c>
      <c r="C32" s="7">
        <v>-121.86584499999999</v>
      </c>
    </row>
    <row r="33" spans="1:3" x14ac:dyDescent="0.25">
      <c r="A33" s="1">
        <v>566</v>
      </c>
      <c r="B33" s="7">
        <v>37.189399999999999</v>
      </c>
      <c r="C33" s="7">
        <v>-121.866615</v>
      </c>
    </row>
    <row r="34" spans="1:3" x14ac:dyDescent="0.25">
      <c r="A34" s="1">
        <v>567</v>
      </c>
      <c r="B34" s="7">
        <v>37.189377</v>
      </c>
      <c r="C34" s="7">
        <v>-121.86663799999999</v>
      </c>
    </row>
    <row r="35" spans="1:3" x14ac:dyDescent="0.25">
      <c r="A35" s="1">
        <v>568</v>
      </c>
      <c r="B35" s="7">
        <v>37.187564999999999</v>
      </c>
      <c r="C35" s="7">
        <v>-121.86623400000001</v>
      </c>
    </row>
    <row r="36" spans="1:3" x14ac:dyDescent="0.25">
      <c r="A36" s="1">
        <v>569</v>
      </c>
      <c r="B36" s="7">
        <v>37.187550000000002</v>
      </c>
      <c r="C36" s="7">
        <v>-121.866257</v>
      </c>
    </row>
    <row r="37" spans="1:3" x14ac:dyDescent="0.25">
      <c r="A37" s="1">
        <v>570</v>
      </c>
      <c r="B37" s="7">
        <v>37.187538000000004</v>
      </c>
      <c r="C37" s="7">
        <v>-121.866257</v>
      </c>
    </row>
    <row r="38" spans="1:3" x14ac:dyDescent="0.25">
      <c r="A38" s="1">
        <v>571</v>
      </c>
      <c r="B38" s="7">
        <v>37.187553000000001</v>
      </c>
      <c r="C38" s="7">
        <v>-121.86628</v>
      </c>
    </row>
    <row r="39" spans="1:3" x14ac:dyDescent="0.25">
      <c r="A39" s="1">
        <v>572</v>
      </c>
      <c r="B39" s="7">
        <v>37.187488999999999</v>
      </c>
      <c r="C39" s="7">
        <v>-121.86629499999999</v>
      </c>
    </row>
    <row r="40" spans="1:3" x14ac:dyDescent="0.25">
      <c r="A40" s="1">
        <v>573</v>
      </c>
      <c r="B40" s="7">
        <v>37.187491999999999</v>
      </c>
      <c r="C40" s="7">
        <v>-121.866333</v>
      </c>
    </row>
    <row r="41" spans="1:3" x14ac:dyDescent="0.25">
      <c r="A41" s="1">
        <v>574</v>
      </c>
      <c r="B41" s="7">
        <v>37.187396999999997</v>
      </c>
      <c r="C41" s="7">
        <v>-121.866524</v>
      </c>
    </row>
    <row r="42" spans="1:3" x14ac:dyDescent="0.25">
      <c r="A42" s="1">
        <v>575</v>
      </c>
      <c r="B42" s="7">
        <v>37.187446999999999</v>
      </c>
      <c r="C42" s="7">
        <v>-121.86642500000001</v>
      </c>
    </row>
    <row r="43" spans="1:3" x14ac:dyDescent="0.25">
      <c r="A43" s="1">
        <v>576</v>
      </c>
      <c r="B43" s="7">
        <v>37.187404999999998</v>
      </c>
      <c r="C43" s="7">
        <v>-121.86638600000001</v>
      </c>
    </row>
    <row r="44" spans="1:3" x14ac:dyDescent="0.25">
      <c r="A44" s="1">
        <v>577</v>
      </c>
      <c r="B44" s="7">
        <v>37.187320999999997</v>
      </c>
      <c r="C44" s="7">
        <v>-121.86631800000001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Hg Summary Tbl 3</vt:lpstr>
      <vt:lpstr>Plots_Raw_Data</vt:lpstr>
      <vt:lpstr>Raw_Data</vt:lpstr>
      <vt:lpstr>Corrected_Data</vt:lpstr>
      <vt:lpstr>Lat Long</vt:lpstr>
      <vt:lpstr>'Hg Summary Tbl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Piucci, Nicholas@Waterboards</dc:creator>
  <cp:lastModifiedBy>Carrie Austin</cp:lastModifiedBy>
  <cp:lastPrinted>2018-12-19T23:21:34Z</cp:lastPrinted>
  <dcterms:created xsi:type="dcterms:W3CDTF">2018-08-15T15:38:08Z</dcterms:created>
  <dcterms:modified xsi:type="dcterms:W3CDTF">2018-12-19T23:21:39Z</dcterms:modified>
</cp:coreProperties>
</file>