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75" windowWidth="15480" windowHeight="9060" firstSheet="5" activeTab="10"/>
  </bookViews>
  <sheets>
    <sheet name="Read me" sheetId="7" r:id="rId1"/>
    <sheet name="Requirement Summary" sheetId="8" r:id="rId2"/>
    <sheet name="Industrial Inf Conc" sheetId="27" r:id="rId3"/>
    <sheet name="Industrial Inf Load" sheetId="28" r:id="rId4"/>
    <sheet name="Domestic Inf Conc" sheetId="25" r:id="rId5"/>
    <sheet name="Domestic Inf Load" sheetId="26" r:id="rId6"/>
    <sheet name="Eff Conc." sheetId="11" r:id="rId7"/>
    <sheet name="Eff Loads" sheetId="4" r:id="rId8"/>
    <sheet name=" Industrial Inf QAQC MLs" sheetId="16" r:id="rId9"/>
    <sheet name="Domestic Inf QAQC MLs" sheetId="29" r:id="rId10"/>
    <sheet name="Eff QAQC MLs" sheetId="5" r:id="rId11"/>
  </sheets>
  <calcPr calcId="145621"/>
</workbook>
</file>

<file path=xl/calcChain.xml><?xml version="1.0" encoding="utf-8"?>
<calcChain xmlns="http://schemas.openxmlformats.org/spreadsheetml/2006/main">
  <c r="F18" i="11" l="1"/>
  <c r="G18" i="11"/>
  <c r="G19" i="11"/>
  <c r="F19" i="11"/>
  <c r="K11" i="26" l="1"/>
  <c r="K11" i="28"/>
  <c r="F15" i="11"/>
  <c r="K10" i="26" l="1"/>
  <c r="K10" i="28"/>
  <c r="P8" i="4" l="1"/>
  <c r="P9" i="4"/>
  <c r="P10" i="4"/>
  <c r="P11" i="4"/>
  <c r="P12" i="4"/>
  <c r="P13" i="4"/>
  <c r="P7" i="4"/>
  <c r="K9" i="26"/>
  <c r="K8" i="28" l="1"/>
  <c r="K9" i="28"/>
  <c r="K7" i="28"/>
  <c r="A1" i="8" l="1"/>
  <c r="A8" i="29"/>
  <c r="B8" i="29"/>
  <c r="A9" i="29"/>
  <c r="B9" i="29"/>
  <c r="A10" i="29"/>
  <c r="B10" i="29"/>
  <c r="A11" i="29"/>
  <c r="B11" i="29"/>
  <c r="A12" i="29"/>
  <c r="B12" i="29"/>
  <c r="A13" i="29"/>
  <c r="B13" i="29"/>
  <c r="A14" i="29"/>
  <c r="B14" i="29"/>
  <c r="A15" i="29"/>
  <c r="B15" i="29"/>
  <c r="A16" i="29"/>
  <c r="B16" i="29"/>
  <c r="A17" i="29"/>
  <c r="B17" i="29"/>
  <c r="A18" i="29"/>
  <c r="B18" i="29"/>
  <c r="A19" i="29"/>
  <c r="B19" i="29"/>
  <c r="A20" i="29"/>
  <c r="B20" i="29"/>
  <c r="A21" i="29"/>
  <c r="B21" i="29"/>
  <c r="A22" i="29"/>
  <c r="B22" i="29"/>
  <c r="A23" i="29"/>
  <c r="B23" i="29"/>
  <c r="A24" i="29"/>
  <c r="B24" i="29"/>
  <c r="A25" i="29"/>
  <c r="B25" i="29"/>
  <c r="A26" i="29"/>
  <c r="B26" i="29"/>
  <c r="B7" i="29"/>
  <c r="A7" i="29"/>
  <c r="A3" i="29"/>
  <c r="A2" i="29"/>
  <c r="A3" i="5"/>
  <c r="A2" i="5"/>
  <c r="A3" i="16"/>
  <c r="A2" i="16"/>
  <c r="A8" i="16"/>
  <c r="B8" i="16"/>
  <c r="A9" i="16"/>
  <c r="B9" i="16"/>
  <c r="A10" i="16"/>
  <c r="B10" i="16"/>
  <c r="A11" i="16"/>
  <c r="B11" i="16"/>
  <c r="A12" i="16"/>
  <c r="B12" i="16"/>
  <c r="A13" i="16"/>
  <c r="B13" i="16"/>
  <c r="A14" i="16"/>
  <c r="B14" i="16"/>
  <c r="A15" i="16"/>
  <c r="B15" i="16"/>
  <c r="A16" i="16"/>
  <c r="B16" i="16"/>
  <c r="A17" i="16"/>
  <c r="B17" i="16"/>
  <c r="A18" i="16"/>
  <c r="B18" i="16"/>
  <c r="A19" i="16"/>
  <c r="B19" i="16"/>
  <c r="A20" i="16"/>
  <c r="B20" i="16"/>
  <c r="A21" i="16"/>
  <c r="B21" i="16"/>
  <c r="A22" i="16"/>
  <c r="B22" i="16"/>
  <c r="A23" i="16"/>
  <c r="B23" i="16"/>
  <c r="A24" i="16"/>
  <c r="B24" i="16"/>
  <c r="A25" i="16"/>
  <c r="B25" i="16"/>
  <c r="A26" i="16"/>
  <c r="B26" i="16"/>
  <c r="B7" i="16"/>
  <c r="A7" i="16"/>
  <c r="A3" i="4"/>
  <c r="A2" i="4"/>
  <c r="E7" i="25"/>
  <c r="G7" i="11"/>
  <c r="F7" i="11"/>
  <c r="E7" i="27"/>
  <c r="K8" i="26" l="1"/>
  <c r="K12" i="26"/>
  <c r="K13" i="26"/>
  <c r="K14" i="26"/>
  <c r="K15" i="26"/>
  <c r="K16" i="26"/>
  <c r="K17" i="26"/>
  <c r="K18" i="26"/>
  <c r="K19" i="26"/>
  <c r="K20" i="26"/>
  <c r="K21" i="26"/>
  <c r="K22" i="26"/>
  <c r="K23" i="26"/>
  <c r="K24" i="26"/>
  <c r="K25" i="26"/>
  <c r="K26" i="26"/>
  <c r="K7" i="26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J7" i="28"/>
  <c r="A8" i="28" l="1"/>
  <c r="B8" i="28"/>
  <c r="C8" i="28"/>
  <c r="D8" i="28"/>
  <c r="F8" i="28"/>
  <c r="G8" i="28"/>
  <c r="H8" i="28"/>
  <c r="I8" i="28"/>
  <c r="J8" i="28"/>
  <c r="L8" i="28"/>
  <c r="A9" i="28"/>
  <c r="B9" i="28"/>
  <c r="C9" i="28"/>
  <c r="D9" i="28"/>
  <c r="F9" i="28"/>
  <c r="G9" i="28"/>
  <c r="H9" i="28"/>
  <c r="I9" i="28"/>
  <c r="J9" i="28"/>
  <c r="L9" i="28"/>
  <c r="A10" i="28"/>
  <c r="B10" i="28"/>
  <c r="C10" i="28"/>
  <c r="D10" i="28"/>
  <c r="F10" i="28"/>
  <c r="G10" i="28"/>
  <c r="H10" i="28"/>
  <c r="I10" i="28"/>
  <c r="J10" i="28"/>
  <c r="L10" i="28"/>
  <c r="A11" i="28"/>
  <c r="B11" i="28"/>
  <c r="C11" i="28"/>
  <c r="D11" i="28"/>
  <c r="F11" i="28"/>
  <c r="G11" i="28"/>
  <c r="H11" i="28"/>
  <c r="I11" i="28"/>
  <c r="J11" i="28"/>
  <c r="L11" i="28"/>
  <c r="A12" i="28"/>
  <c r="B12" i="28"/>
  <c r="C12" i="28"/>
  <c r="D12" i="28"/>
  <c r="F12" i="28"/>
  <c r="G12" i="28"/>
  <c r="H12" i="28"/>
  <c r="I12" i="28"/>
  <c r="J12" i="28"/>
  <c r="L12" i="28"/>
  <c r="A13" i="28"/>
  <c r="B13" i="28"/>
  <c r="C13" i="28"/>
  <c r="D13" i="28"/>
  <c r="F13" i="28"/>
  <c r="G13" i="28"/>
  <c r="H13" i="28"/>
  <c r="I13" i="28"/>
  <c r="J13" i="28"/>
  <c r="L13" i="28"/>
  <c r="A14" i="28"/>
  <c r="B14" i="28"/>
  <c r="C14" i="28"/>
  <c r="D14" i="28"/>
  <c r="F14" i="28"/>
  <c r="G14" i="28"/>
  <c r="H14" i="28"/>
  <c r="I14" i="28"/>
  <c r="J14" i="28"/>
  <c r="L14" i="28"/>
  <c r="A15" i="28"/>
  <c r="B15" i="28"/>
  <c r="C15" i="28"/>
  <c r="D15" i="28"/>
  <c r="F15" i="28"/>
  <c r="G15" i="28"/>
  <c r="H15" i="28"/>
  <c r="I15" i="28"/>
  <c r="J15" i="28"/>
  <c r="L15" i="28"/>
  <c r="A16" i="28"/>
  <c r="B16" i="28"/>
  <c r="C16" i="28"/>
  <c r="D16" i="28"/>
  <c r="F16" i="28"/>
  <c r="G16" i="28"/>
  <c r="H16" i="28"/>
  <c r="I16" i="28"/>
  <c r="J16" i="28"/>
  <c r="L16" i="28"/>
  <c r="A17" i="28"/>
  <c r="B17" i="28"/>
  <c r="C17" i="28"/>
  <c r="D17" i="28"/>
  <c r="F17" i="28"/>
  <c r="G17" i="28"/>
  <c r="H17" i="28"/>
  <c r="I17" i="28"/>
  <c r="J17" i="28"/>
  <c r="L17" i="28"/>
  <c r="A18" i="28"/>
  <c r="B18" i="28"/>
  <c r="C18" i="28"/>
  <c r="D18" i="28"/>
  <c r="F18" i="28"/>
  <c r="G18" i="28"/>
  <c r="H18" i="28"/>
  <c r="I18" i="28"/>
  <c r="J18" i="28"/>
  <c r="L18" i="28"/>
  <c r="A19" i="28"/>
  <c r="B19" i="28"/>
  <c r="C19" i="28"/>
  <c r="D19" i="28"/>
  <c r="F19" i="28"/>
  <c r="G19" i="28"/>
  <c r="H19" i="28"/>
  <c r="I19" i="28"/>
  <c r="J19" i="28"/>
  <c r="L19" i="28"/>
  <c r="A20" i="28"/>
  <c r="B20" i="28"/>
  <c r="C20" i="28"/>
  <c r="D20" i="28"/>
  <c r="F20" i="28"/>
  <c r="G20" i="28"/>
  <c r="H20" i="28"/>
  <c r="I20" i="28"/>
  <c r="J20" i="28"/>
  <c r="L20" i="28"/>
  <c r="A21" i="28"/>
  <c r="B21" i="28"/>
  <c r="C21" i="28"/>
  <c r="D21" i="28"/>
  <c r="F21" i="28"/>
  <c r="G21" i="28"/>
  <c r="H21" i="28"/>
  <c r="I21" i="28"/>
  <c r="J21" i="28"/>
  <c r="L21" i="28"/>
  <c r="A22" i="28"/>
  <c r="B22" i="28"/>
  <c r="C22" i="28"/>
  <c r="D22" i="28"/>
  <c r="F22" i="28"/>
  <c r="G22" i="28"/>
  <c r="H22" i="28"/>
  <c r="I22" i="28"/>
  <c r="J22" i="28"/>
  <c r="L22" i="28"/>
  <c r="A23" i="28"/>
  <c r="B23" i="28"/>
  <c r="C23" i="28"/>
  <c r="D23" i="28"/>
  <c r="F23" i="28"/>
  <c r="G23" i="28"/>
  <c r="H23" i="28"/>
  <c r="I23" i="28"/>
  <c r="J23" i="28"/>
  <c r="L23" i="28"/>
  <c r="A24" i="28"/>
  <c r="B24" i="28"/>
  <c r="C24" i="28"/>
  <c r="D24" i="28"/>
  <c r="F24" i="28"/>
  <c r="G24" i="28"/>
  <c r="H24" i="28"/>
  <c r="I24" i="28"/>
  <c r="J24" i="28"/>
  <c r="L24" i="28"/>
  <c r="A25" i="28"/>
  <c r="B25" i="28"/>
  <c r="C25" i="28"/>
  <c r="D25" i="28"/>
  <c r="F25" i="28"/>
  <c r="G25" i="28"/>
  <c r="H25" i="28"/>
  <c r="I25" i="28"/>
  <c r="J25" i="28"/>
  <c r="L25" i="28"/>
  <c r="A26" i="28"/>
  <c r="B26" i="28"/>
  <c r="C26" i="28"/>
  <c r="D26" i="28"/>
  <c r="F26" i="28"/>
  <c r="G26" i="28"/>
  <c r="H26" i="28"/>
  <c r="I26" i="28"/>
  <c r="J26" i="28"/>
  <c r="L26" i="28"/>
  <c r="L7" i="28"/>
  <c r="F7" i="28"/>
  <c r="G7" i="28"/>
  <c r="H7" i="28"/>
  <c r="I7" i="28"/>
  <c r="E7" i="28"/>
  <c r="D7" i="28"/>
  <c r="C7" i="28"/>
  <c r="B7" i="28"/>
  <c r="A3" i="28"/>
  <c r="A2" i="28"/>
  <c r="A7" i="28"/>
  <c r="E26" i="27"/>
  <c r="E26" i="28" s="1"/>
  <c r="E25" i="27"/>
  <c r="E25" i="28" s="1"/>
  <c r="E24" i="27"/>
  <c r="E24" i="28" s="1"/>
  <c r="E23" i="27"/>
  <c r="E23" i="28" s="1"/>
  <c r="E22" i="27"/>
  <c r="E22" i="28" s="1"/>
  <c r="E21" i="27"/>
  <c r="E21" i="28" s="1"/>
  <c r="E20" i="27"/>
  <c r="E20" i="28" s="1"/>
  <c r="E19" i="27"/>
  <c r="E19" i="28" s="1"/>
  <c r="E18" i="27"/>
  <c r="E18" i="28" s="1"/>
  <c r="E17" i="27"/>
  <c r="E17" i="28" s="1"/>
  <c r="E16" i="27"/>
  <c r="E16" i="28" s="1"/>
  <c r="E15" i="27"/>
  <c r="E15" i="28" s="1"/>
  <c r="E14" i="27"/>
  <c r="E14" i="28" s="1"/>
  <c r="E13" i="27"/>
  <c r="E13" i="28" s="1"/>
  <c r="E12" i="27"/>
  <c r="E12" i="28" s="1"/>
  <c r="E11" i="27"/>
  <c r="E11" i="28" s="1"/>
  <c r="E10" i="27"/>
  <c r="E10" i="28" s="1"/>
  <c r="E9" i="27"/>
  <c r="E9" i="28" s="1"/>
  <c r="E8" i="27"/>
  <c r="E8" i="28" s="1"/>
  <c r="A8" i="26"/>
  <c r="B8" i="26"/>
  <c r="C8" i="26"/>
  <c r="D8" i="26"/>
  <c r="F8" i="26"/>
  <c r="G8" i="26"/>
  <c r="H8" i="26"/>
  <c r="I8" i="26"/>
  <c r="J8" i="26"/>
  <c r="L8" i="26"/>
  <c r="A9" i="26"/>
  <c r="B9" i="26"/>
  <c r="C9" i="26"/>
  <c r="D9" i="26"/>
  <c r="F9" i="26"/>
  <c r="G9" i="26"/>
  <c r="H9" i="26"/>
  <c r="I9" i="26"/>
  <c r="J9" i="26"/>
  <c r="L9" i="26"/>
  <c r="A10" i="26"/>
  <c r="B10" i="26"/>
  <c r="C10" i="26"/>
  <c r="D10" i="26"/>
  <c r="F10" i="26"/>
  <c r="G10" i="26"/>
  <c r="H10" i="26"/>
  <c r="I10" i="26"/>
  <c r="J10" i="26"/>
  <c r="L10" i="26"/>
  <c r="A11" i="26"/>
  <c r="B11" i="26"/>
  <c r="C11" i="26"/>
  <c r="D11" i="26"/>
  <c r="F11" i="26"/>
  <c r="G11" i="26"/>
  <c r="H11" i="26"/>
  <c r="I11" i="26"/>
  <c r="J11" i="26"/>
  <c r="L11" i="26"/>
  <c r="A12" i="26"/>
  <c r="B12" i="26"/>
  <c r="C12" i="26"/>
  <c r="D12" i="26"/>
  <c r="F12" i="26"/>
  <c r="G12" i="26"/>
  <c r="H12" i="26"/>
  <c r="I12" i="26"/>
  <c r="J12" i="26"/>
  <c r="L12" i="26"/>
  <c r="A13" i="26"/>
  <c r="B13" i="26"/>
  <c r="C13" i="26"/>
  <c r="D13" i="26"/>
  <c r="F13" i="26"/>
  <c r="G13" i="26"/>
  <c r="H13" i="26"/>
  <c r="I13" i="26"/>
  <c r="J13" i="26"/>
  <c r="L13" i="26"/>
  <c r="A14" i="26"/>
  <c r="B14" i="26"/>
  <c r="C14" i="26"/>
  <c r="D14" i="26"/>
  <c r="F14" i="26"/>
  <c r="G14" i="26"/>
  <c r="H14" i="26"/>
  <c r="I14" i="26"/>
  <c r="J14" i="26"/>
  <c r="L14" i="26"/>
  <c r="A15" i="26"/>
  <c r="B15" i="26"/>
  <c r="C15" i="26"/>
  <c r="D15" i="26"/>
  <c r="F15" i="26"/>
  <c r="G15" i="26"/>
  <c r="H15" i="26"/>
  <c r="I15" i="26"/>
  <c r="J15" i="26"/>
  <c r="L15" i="26"/>
  <c r="A16" i="26"/>
  <c r="B16" i="26"/>
  <c r="C16" i="26"/>
  <c r="D16" i="26"/>
  <c r="F16" i="26"/>
  <c r="G16" i="26"/>
  <c r="H16" i="26"/>
  <c r="I16" i="26"/>
  <c r="J16" i="26"/>
  <c r="L16" i="26"/>
  <c r="A17" i="26"/>
  <c r="B17" i="26"/>
  <c r="C17" i="26"/>
  <c r="D17" i="26"/>
  <c r="F17" i="26"/>
  <c r="G17" i="26"/>
  <c r="H17" i="26"/>
  <c r="I17" i="26"/>
  <c r="J17" i="26"/>
  <c r="L17" i="26"/>
  <c r="A18" i="26"/>
  <c r="B18" i="26"/>
  <c r="C18" i="26"/>
  <c r="D18" i="26"/>
  <c r="F18" i="26"/>
  <c r="G18" i="26"/>
  <c r="H18" i="26"/>
  <c r="I18" i="26"/>
  <c r="J18" i="26"/>
  <c r="L18" i="26"/>
  <c r="A19" i="26"/>
  <c r="B19" i="26"/>
  <c r="C19" i="26"/>
  <c r="D19" i="26"/>
  <c r="F19" i="26"/>
  <c r="G19" i="26"/>
  <c r="H19" i="26"/>
  <c r="I19" i="26"/>
  <c r="J19" i="26"/>
  <c r="L19" i="26"/>
  <c r="A20" i="26"/>
  <c r="B20" i="26"/>
  <c r="C20" i="26"/>
  <c r="D20" i="26"/>
  <c r="F20" i="26"/>
  <c r="G20" i="26"/>
  <c r="H20" i="26"/>
  <c r="I20" i="26"/>
  <c r="J20" i="26"/>
  <c r="L20" i="26"/>
  <c r="A21" i="26"/>
  <c r="B21" i="26"/>
  <c r="C21" i="26"/>
  <c r="D21" i="26"/>
  <c r="F21" i="26"/>
  <c r="G21" i="26"/>
  <c r="H21" i="26"/>
  <c r="I21" i="26"/>
  <c r="J21" i="26"/>
  <c r="L21" i="26"/>
  <c r="A22" i="26"/>
  <c r="B22" i="26"/>
  <c r="C22" i="26"/>
  <c r="D22" i="26"/>
  <c r="F22" i="26"/>
  <c r="G22" i="26"/>
  <c r="H22" i="26"/>
  <c r="I22" i="26"/>
  <c r="J22" i="26"/>
  <c r="L22" i="26"/>
  <c r="A23" i="26"/>
  <c r="B23" i="26"/>
  <c r="C23" i="26"/>
  <c r="D23" i="26"/>
  <c r="F23" i="26"/>
  <c r="G23" i="26"/>
  <c r="H23" i="26"/>
  <c r="I23" i="26"/>
  <c r="J23" i="26"/>
  <c r="L23" i="26"/>
  <c r="A24" i="26"/>
  <c r="B24" i="26"/>
  <c r="C24" i="26"/>
  <c r="D24" i="26"/>
  <c r="F24" i="26"/>
  <c r="G24" i="26"/>
  <c r="H24" i="26"/>
  <c r="I24" i="26"/>
  <c r="J24" i="26"/>
  <c r="L24" i="26"/>
  <c r="A25" i="26"/>
  <c r="B25" i="26"/>
  <c r="C25" i="26"/>
  <c r="D25" i="26"/>
  <c r="F25" i="26"/>
  <c r="G25" i="26"/>
  <c r="H25" i="26"/>
  <c r="I25" i="26"/>
  <c r="J25" i="26"/>
  <c r="L25" i="26"/>
  <c r="A26" i="26"/>
  <c r="B26" i="26"/>
  <c r="C26" i="26"/>
  <c r="D26" i="26"/>
  <c r="F26" i="26"/>
  <c r="G26" i="26"/>
  <c r="H26" i="26"/>
  <c r="I26" i="26"/>
  <c r="J26" i="26"/>
  <c r="L26" i="26"/>
  <c r="F7" i="26"/>
  <c r="G7" i="26"/>
  <c r="H7" i="26"/>
  <c r="I7" i="26"/>
  <c r="J7" i="26"/>
  <c r="L7" i="26"/>
  <c r="E7" i="26"/>
  <c r="D7" i="26"/>
  <c r="C7" i="26"/>
  <c r="B7" i="26"/>
  <c r="A7" i="26"/>
  <c r="A3" i="26"/>
  <c r="A2" i="26"/>
  <c r="E26" i="25"/>
  <c r="E26" i="26" s="1"/>
  <c r="E25" i="25"/>
  <c r="E25" i="26" s="1"/>
  <c r="E24" i="25"/>
  <c r="E24" i="26" s="1"/>
  <c r="E23" i="25"/>
  <c r="E23" i="26" s="1"/>
  <c r="E22" i="25"/>
  <c r="E22" i="26" s="1"/>
  <c r="E21" i="25"/>
  <c r="E21" i="26" s="1"/>
  <c r="E20" i="25"/>
  <c r="E20" i="26" s="1"/>
  <c r="E19" i="25"/>
  <c r="E19" i="26" s="1"/>
  <c r="E18" i="25"/>
  <c r="E18" i="26" s="1"/>
  <c r="E17" i="25"/>
  <c r="E17" i="26" s="1"/>
  <c r="E16" i="25"/>
  <c r="E16" i="26" s="1"/>
  <c r="E15" i="25"/>
  <c r="E15" i="26" s="1"/>
  <c r="E14" i="25"/>
  <c r="E14" i="26" s="1"/>
  <c r="E13" i="25"/>
  <c r="E13" i="26" s="1"/>
  <c r="E12" i="25"/>
  <c r="E12" i="26" s="1"/>
  <c r="E11" i="25"/>
  <c r="E11" i="26" s="1"/>
  <c r="E10" i="25"/>
  <c r="E10" i="26" s="1"/>
  <c r="E9" i="25"/>
  <c r="E9" i="26" s="1"/>
  <c r="E8" i="25"/>
  <c r="E8" i="26" s="1"/>
  <c r="G17" i="11" l="1"/>
  <c r="F17" i="11"/>
  <c r="G16" i="11"/>
  <c r="F16" i="11"/>
  <c r="G15" i="11"/>
  <c r="G14" i="11"/>
  <c r="F14" i="11"/>
  <c r="G13" i="11"/>
  <c r="F13" i="11"/>
  <c r="G12" i="11"/>
  <c r="F12" i="11"/>
  <c r="G11" i="11"/>
  <c r="F11" i="11"/>
  <c r="G10" i="11"/>
  <c r="F10" i="11"/>
  <c r="G9" i="11"/>
  <c r="F9" i="11"/>
  <c r="G8" i="11"/>
  <c r="F8" i="11"/>
  <c r="F34" i="11" l="1"/>
  <c r="G34" i="11"/>
  <c r="I7" i="4" l="1"/>
  <c r="A19" i="5" l="1"/>
  <c r="B19" i="5"/>
  <c r="A20" i="5"/>
  <c r="B20" i="5"/>
  <c r="A21" i="5"/>
  <c r="B21" i="5"/>
  <c r="A22" i="5"/>
  <c r="B22" i="5"/>
  <c r="A23" i="5"/>
  <c r="B23" i="5"/>
  <c r="A24" i="5"/>
  <c r="B24" i="5"/>
  <c r="A25" i="5"/>
  <c r="B25" i="5"/>
  <c r="A26" i="5"/>
  <c r="B26" i="5"/>
  <c r="A27" i="5"/>
  <c r="B27" i="5"/>
  <c r="A28" i="5"/>
  <c r="B28" i="5"/>
  <c r="A29" i="5"/>
  <c r="B29" i="5"/>
  <c r="A30" i="5"/>
  <c r="B30" i="5"/>
  <c r="A31" i="5"/>
  <c r="B31" i="5"/>
  <c r="A32" i="5"/>
  <c r="B32" i="5"/>
  <c r="A33" i="5"/>
  <c r="B33" i="5"/>
  <c r="A34" i="5"/>
  <c r="B34" i="5"/>
  <c r="A35" i="5"/>
  <c r="B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H28" i="4"/>
  <c r="I28" i="4"/>
  <c r="J28" i="4"/>
  <c r="K28" i="4"/>
  <c r="L28" i="4"/>
  <c r="M28" i="4"/>
  <c r="N28" i="4"/>
  <c r="O28" i="4"/>
  <c r="P28" i="4"/>
  <c r="Q28" i="4"/>
  <c r="H29" i="4"/>
  <c r="I29" i="4"/>
  <c r="J29" i="4"/>
  <c r="K29" i="4"/>
  <c r="L29" i="4"/>
  <c r="M29" i="4"/>
  <c r="N29" i="4"/>
  <c r="O29" i="4"/>
  <c r="P29" i="4"/>
  <c r="Q29" i="4"/>
  <c r="H30" i="4"/>
  <c r="I30" i="4"/>
  <c r="J30" i="4"/>
  <c r="K30" i="4"/>
  <c r="L30" i="4"/>
  <c r="M30" i="4"/>
  <c r="N30" i="4"/>
  <c r="O30" i="4"/>
  <c r="P30" i="4"/>
  <c r="Q30" i="4"/>
  <c r="H31" i="4"/>
  <c r="I31" i="4"/>
  <c r="J31" i="4"/>
  <c r="K31" i="4"/>
  <c r="L31" i="4"/>
  <c r="M31" i="4"/>
  <c r="N31" i="4"/>
  <c r="O31" i="4"/>
  <c r="P31" i="4"/>
  <c r="Q31" i="4"/>
  <c r="H32" i="4"/>
  <c r="I32" i="4"/>
  <c r="J32" i="4"/>
  <c r="K32" i="4"/>
  <c r="L32" i="4"/>
  <c r="M32" i="4"/>
  <c r="N32" i="4"/>
  <c r="O32" i="4"/>
  <c r="P32" i="4"/>
  <c r="Q32" i="4"/>
  <c r="H33" i="4"/>
  <c r="I33" i="4"/>
  <c r="J33" i="4"/>
  <c r="K33" i="4"/>
  <c r="L33" i="4"/>
  <c r="M33" i="4"/>
  <c r="N33" i="4"/>
  <c r="O33" i="4"/>
  <c r="P33" i="4"/>
  <c r="Q33" i="4"/>
  <c r="H34" i="4"/>
  <c r="I34" i="4"/>
  <c r="J34" i="4"/>
  <c r="K34" i="4"/>
  <c r="L34" i="4"/>
  <c r="M34" i="4"/>
  <c r="N34" i="4"/>
  <c r="O34" i="4"/>
  <c r="P34" i="4"/>
  <c r="Q34" i="4"/>
  <c r="H35" i="4"/>
  <c r="I35" i="4"/>
  <c r="J35" i="4"/>
  <c r="K35" i="4"/>
  <c r="L35" i="4"/>
  <c r="M35" i="4"/>
  <c r="N35" i="4"/>
  <c r="O35" i="4"/>
  <c r="P35" i="4"/>
  <c r="Q35" i="4"/>
  <c r="H36" i="4"/>
  <c r="I36" i="4"/>
  <c r="J36" i="4"/>
  <c r="K36" i="4"/>
  <c r="L36" i="4"/>
  <c r="M36" i="4"/>
  <c r="N36" i="4"/>
  <c r="O36" i="4"/>
  <c r="P36" i="4"/>
  <c r="Q36" i="4"/>
  <c r="H37" i="4"/>
  <c r="I37" i="4"/>
  <c r="J37" i="4"/>
  <c r="K37" i="4"/>
  <c r="L37" i="4"/>
  <c r="M37" i="4"/>
  <c r="N37" i="4"/>
  <c r="O37" i="4"/>
  <c r="P37" i="4"/>
  <c r="Q37" i="4"/>
  <c r="H38" i="4"/>
  <c r="I38" i="4"/>
  <c r="J38" i="4"/>
  <c r="K38" i="4"/>
  <c r="L38" i="4"/>
  <c r="M38" i="4"/>
  <c r="N38" i="4"/>
  <c r="O38" i="4"/>
  <c r="P38" i="4"/>
  <c r="Q38" i="4"/>
  <c r="H39" i="4"/>
  <c r="I39" i="4"/>
  <c r="J39" i="4"/>
  <c r="K39" i="4"/>
  <c r="L39" i="4"/>
  <c r="M39" i="4"/>
  <c r="N39" i="4"/>
  <c r="O39" i="4"/>
  <c r="P39" i="4"/>
  <c r="Q39" i="4"/>
  <c r="H40" i="4"/>
  <c r="I40" i="4"/>
  <c r="J40" i="4"/>
  <c r="K40" i="4"/>
  <c r="L40" i="4"/>
  <c r="M40" i="4"/>
  <c r="N40" i="4"/>
  <c r="O40" i="4"/>
  <c r="P40" i="4"/>
  <c r="Q40" i="4"/>
  <c r="H41" i="4"/>
  <c r="I41" i="4"/>
  <c r="J41" i="4"/>
  <c r="K41" i="4"/>
  <c r="L41" i="4"/>
  <c r="M41" i="4"/>
  <c r="N41" i="4"/>
  <c r="O41" i="4"/>
  <c r="P41" i="4"/>
  <c r="Q41" i="4"/>
  <c r="H42" i="4"/>
  <c r="I42" i="4"/>
  <c r="J42" i="4"/>
  <c r="K42" i="4"/>
  <c r="L42" i="4"/>
  <c r="M42" i="4"/>
  <c r="N42" i="4"/>
  <c r="O42" i="4"/>
  <c r="P42" i="4"/>
  <c r="Q42" i="4"/>
  <c r="H43" i="4"/>
  <c r="I43" i="4"/>
  <c r="J43" i="4"/>
  <c r="K43" i="4"/>
  <c r="L43" i="4"/>
  <c r="M43" i="4"/>
  <c r="N43" i="4"/>
  <c r="O43" i="4"/>
  <c r="P43" i="4"/>
  <c r="Q43" i="4"/>
  <c r="H44" i="4"/>
  <c r="I44" i="4"/>
  <c r="J44" i="4"/>
  <c r="K44" i="4"/>
  <c r="L44" i="4"/>
  <c r="M44" i="4"/>
  <c r="N44" i="4"/>
  <c r="O44" i="4"/>
  <c r="P44" i="4"/>
  <c r="Q44" i="4"/>
  <c r="H45" i="4"/>
  <c r="I45" i="4"/>
  <c r="J45" i="4"/>
  <c r="K45" i="4"/>
  <c r="L45" i="4"/>
  <c r="M45" i="4"/>
  <c r="N45" i="4"/>
  <c r="O45" i="4"/>
  <c r="P45" i="4"/>
  <c r="Q45" i="4"/>
  <c r="H46" i="4"/>
  <c r="I46" i="4"/>
  <c r="J46" i="4"/>
  <c r="K46" i="4"/>
  <c r="L46" i="4"/>
  <c r="M46" i="4"/>
  <c r="N46" i="4"/>
  <c r="O46" i="4"/>
  <c r="P46" i="4"/>
  <c r="Q46" i="4"/>
  <c r="H47" i="4"/>
  <c r="I47" i="4"/>
  <c r="J47" i="4"/>
  <c r="K47" i="4"/>
  <c r="L47" i="4"/>
  <c r="M47" i="4"/>
  <c r="N47" i="4"/>
  <c r="O47" i="4"/>
  <c r="P47" i="4"/>
  <c r="Q47" i="4"/>
  <c r="H48" i="4"/>
  <c r="I48" i="4"/>
  <c r="J48" i="4"/>
  <c r="K48" i="4"/>
  <c r="L48" i="4"/>
  <c r="M48" i="4"/>
  <c r="N48" i="4"/>
  <c r="O48" i="4"/>
  <c r="P48" i="4"/>
  <c r="Q48" i="4"/>
  <c r="H49" i="4"/>
  <c r="I49" i="4"/>
  <c r="J49" i="4"/>
  <c r="K49" i="4"/>
  <c r="L49" i="4"/>
  <c r="M49" i="4"/>
  <c r="N49" i="4"/>
  <c r="O49" i="4"/>
  <c r="P49" i="4"/>
  <c r="Q49" i="4"/>
  <c r="H50" i="4"/>
  <c r="I50" i="4"/>
  <c r="J50" i="4"/>
  <c r="K50" i="4"/>
  <c r="L50" i="4"/>
  <c r="M50" i="4"/>
  <c r="N50" i="4"/>
  <c r="O50" i="4"/>
  <c r="P50" i="4"/>
  <c r="Q50" i="4"/>
  <c r="H51" i="4"/>
  <c r="I51" i="4"/>
  <c r="J51" i="4"/>
  <c r="K51" i="4"/>
  <c r="L51" i="4"/>
  <c r="M51" i="4"/>
  <c r="N51" i="4"/>
  <c r="O51" i="4"/>
  <c r="P51" i="4"/>
  <c r="Q51" i="4"/>
  <c r="H52" i="4"/>
  <c r="I52" i="4"/>
  <c r="J52" i="4"/>
  <c r="K52" i="4"/>
  <c r="L52" i="4"/>
  <c r="M52" i="4"/>
  <c r="N52" i="4"/>
  <c r="O52" i="4"/>
  <c r="P52" i="4"/>
  <c r="Q52" i="4"/>
  <c r="H53" i="4"/>
  <c r="I53" i="4"/>
  <c r="J53" i="4"/>
  <c r="K53" i="4"/>
  <c r="L53" i="4"/>
  <c r="M53" i="4"/>
  <c r="N53" i="4"/>
  <c r="O53" i="4"/>
  <c r="P53" i="4"/>
  <c r="Q53" i="4"/>
  <c r="H54" i="4"/>
  <c r="I54" i="4"/>
  <c r="J54" i="4"/>
  <c r="K54" i="4"/>
  <c r="L54" i="4"/>
  <c r="M54" i="4"/>
  <c r="N54" i="4"/>
  <c r="O54" i="4"/>
  <c r="P54" i="4"/>
  <c r="Q54" i="4"/>
  <c r="H55" i="4"/>
  <c r="I55" i="4"/>
  <c r="J55" i="4"/>
  <c r="K55" i="4"/>
  <c r="L55" i="4"/>
  <c r="M55" i="4"/>
  <c r="N55" i="4"/>
  <c r="O55" i="4"/>
  <c r="P55" i="4"/>
  <c r="Q55" i="4"/>
  <c r="H56" i="4"/>
  <c r="I56" i="4"/>
  <c r="J56" i="4"/>
  <c r="K56" i="4"/>
  <c r="L56" i="4"/>
  <c r="M56" i="4"/>
  <c r="N56" i="4"/>
  <c r="O56" i="4"/>
  <c r="P56" i="4"/>
  <c r="Q56" i="4"/>
  <c r="H57" i="4"/>
  <c r="I57" i="4"/>
  <c r="J57" i="4"/>
  <c r="K57" i="4"/>
  <c r="L57" i="4"/>
  <c r="M57" i="4"/>
  <c r="N57" i="4"/>
  <c r="O57" i="4"/>
  <c r="P57" i="4"/>
  <c r="Q57" i="4"/>
  <c r="H58" i="4"/>
  <c r="I58" i="4"/>
  <c r="J58" i="4"/>
  <c r="K58" i="4"/>
  <c r="L58" i="4"/>
  <c r="M58" i="4"/>
  <c r="N58" i="4"/>
  <c r="O58" i="4"/>
  <c r="P58" i="4"/>
  <c r="Q58" i="4"/>
  <c r="H59" i="4"/>
  <c r="I59" i="4"/>
  <c r="J59" i="4"/>
  <c r="K59" i="4"/>
  <c r="L59" i="4"/>
  <c r="M59" i="4"/>
  <c r="N59" i="4"/>
  <c r="O59" i="4"/>
  <c r="P59" i="4"/>
  <c r="Q59" i="4"/>
  <c r="H60" i="4"/>
  <c r="I60" i="4"/>
  <c r="J60" i="4"/>
  <c r="K60" i="4"/>
  <c r="L60" i="4"/>
  <c r="M60" i="4"/>
  <c r="N60" i="4"/>
  <c r="O60" i="4"/>
  <c r="P60" i="4"/>
  <c r="Q60" i="4"/>
  <c r="H61" i="4"/>
  <c r="I61" i="4"/>
  <c r="J61" i="4"/>
  <c r="K61" i="4"/>
  <c r="L61" i="4"/>
  <c r="M61" i="4"/>
  <c r="N61" i="4"/>
  <c r="O61" i="4"/>
  <c r="P61" i="4"/>
  <c r="Q61" i="4"/>
  <c r="H62" i="4"/>
  <c r="I62" i="4"/>
  <c r="J62" i="4"/>
  <c r="K62" i="4"/>
  <c r="L62" i="4"/>
  <c r="M62" i="4"/>
  <c r="N62" i="4"/>
  <c r="O62" i="4"/>
  <c r="P62" i="4"/>
  <c r="Q62" i="4"/>
  <c r="H63" i="4"/>
  <c r="I63" i="4"/>
  <c r="J63" i="4"/>
  <c r="K63" i="4"/>
  <c r="L63" i="4"/>
  <c r="M63" i="4"/>
  <c r="N63" i="4"/>
  <c r="O63" i="4"/>
  <c r="P63" i="4"/>
  <c r="Q63" i="4"/>
  <c r="H64" i="4"/>
  <c r="I64" i="4"/>
  <c r="J64" i="4"/>
  <c r="K64" i="4"/>
  <c r="L64" i="4"/>
  <c r="M64" i="4"/>
  <c r="N64" i="4"/>
  <c r="O64" i="4"/>
  <c r="P64" i="4"/>
  <c r="Q64" i="4"/>
  <c r="H65" i="4"/>
  <c r="I65" i="4"/>
  <c r="J65" i="4"/>
  <c r="K65" i="4"/>
  <c r="L65" i="4"/>
  <c r="M65" i="4"/>
  <c r="N65" i="4"/>
  <c r="O65" i="4"/>
  <c r="P65" i="4"/>
  <c r="Q65" i="4"/>
  <c r="H66" i="4"/>
  <c r="I66" i="4"/>
  <c r="J66" i="4"/>
  <c r="K66" i="4"/>
  <c r="L66" i="4"/>
  <c r="M66" i="4"/>
  <c r="N66" i="4"/>
  <c r="O66" i="4"/>
  <c r="P66" i="4"/>
  <c r="Q66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42" i="4"/>
  <c r="B42" i="4"/>
  <c r="C42" i="4"/>
  <c r="D42" i="4"/>
  <c r="E42" i="4"/>
  <c r="A43" i="4"/>
  <c r="B43" i="4"/>
  <c r="C43" i="4"/>
  <c r="D43" i="4"/>
  <c r="E43" i="4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A57" i="4"/>
  <c r="B57" i="4"/>
  <c r="C57" i="4"/>
  <c r="D57" i="4"/>
  <c r="E57" i="4"/>
  <c r="A58" i="4"/>
  <c r="B58" i="4"/>
  <c r="C58" i="4"/>
  <c r="D58" i="4"/>
  <c r="E58" i="4"/>
  <c r="A59" i="4"/>
  <c r="B59" i="4"/>
  <c r="C59" i="4"/>
  <c r="D59" i="4"/>
  <c r="E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D62" i="4"/>
  <c r="E62" i="4"/>
  <c r="A63" i="4"/>
  <c r="B63" i="4"/>
  <c r="C63" i="4"/>
  <c r="D63" i="4"/>
  <c r="E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G66" i="11"/>
  <c r="G66" i="4" s="1"/>
  <c r="F66" i="11"/>
  <c r="F66" i="4" s="1"/>
  <c r="G65" i="11"/>
  <c r="G65" i="4" s="1"/>
  <c r="F65" i="11"/>
  <c r="F65" i="4" s="1"/>
  <c r="G64" i="11"/>
  <c r="G64" i="4" s="1"/>
  <c r="F64" i="11"/>
  <c r="F64" i="4" s="1"/>
  <c r="G63" i="11"/>
  <c r="G63" i="4" s="1"/>
  <c r="F63" i="11"/>
  <c r="F63" i="4" s="1"/>
  <c r="G62" i="11"/>
  <c r="G62" i="4" s="1"/>
  <c r="F62" i="11"/>
  <c r="F62" i="4" s="1"/>
  <c r="G61" i="11"/>
  <c r="G61" i="4" s="1"/>
  <c r="F61" i="11"/>
  <c r="F61" i="4" s="1"/>
  <c r="G60" i="11"/>
  <c r="G60" i="4" s="1"/>
  <c r="F60" i="11"/>
  <c r="F60" i="4" s="1"/>
  <c r="G59" i="11"/>
  <c r="G59" i="4" s="1"/>
  <c r="F59" i="11"/>
  <c r="F59" i="4" s="1"/>
  <c r="G58" i="11"/>
  <c r="G58" i="4" s="1"/>
  <c r="F58" i="11"/>
  <c r="F58" i="4" s="1"/>
  <c r="G57" i="11"/>
  <c r="G57" i="4" s="1"/>
  <c r="F57" i="11"/>
  <c r="F57" i="4" s="1"/>
  <c r="G56" i="11"/>
  <c r="G56" i="4" s="1"/>
  <c r="F56" i="11"/>
  <c r="F56" i="4" s="1"/>
  <c r="G55" i="11"/>
  <c r="G55" i="4" s="1"/>
  <c r="F55" i="11"/>
  <c r="F55" i="4" s="1"/>
  <c r="G54" i="11"/>
  <c r="G54" i="4" s="1"/>
  <c r="F54" i="11"/>
  <c r="F54" i="4" s="1"/>
  <c r="G53" i="11"/>
  <c r="G53" i="4" s="1"/>
  <c r="F53" i="11"/>
  <c r="F53" i="4" s="1"/>
  <c r="G52" i="11"/>
  <c r="G52" i="4" s="1"/>
  <c r="F52" i="11"/>
  <c r="F52" i="4" s="1"/>
  <c r="G51" i="11"/>
  <c r="G51" i="4" s="1"/>
  <c r="F51" i="11"/>
  <c r="F51" i="4" s="1"/>
  <c r="G50" i="11"/>
  <c r="G50" i="4" s="1"/>
  <c r="F50" i="11"/>
  <c r="F50" i="4" s="1"/>
  <c r="G49" i="11"/>
  <c r="G49" i="4" s="1"/>
  <c r="F49" i="11"/>
  <c r="F49" i="4" s="1"/>
  <c r="G48" i="11"/>
  <c r="G48" i="4" s="1"/>
  <c r="F48" i="11"/>
  <c r="F48" i="4" s="1"/>
  <c r="G47" i="11"/>
  <c r="G47" i="4" s="1"/>
  <c r="F47" i="11"/>
  <c r="F47" i="4" s="1"/>
  <c r="G46" i="11"/>
  <c r="G46" i="4" s="1"/>
  <c r="F46" i="11"/>
  <c r="F46" i="4" s="1"/>
  <c r="G45" i="11"/>
  <c r="G45" i="4" s="1"/>
  <c r="F45" i="11"/>
  <c r="F45" i="4" s="1"/>
  <c r="G44" i="11"/>
  <c r="G44" i="4" s="1"/>
  <c r="F44" i="11"/>
  <c r="F44" i="4" s="1"/>
  <c r="G43" i="11"/>
  <c r="G43" i="4" s="1"/>
  <c r="F43" i="11"/>
  <c r="F43" i="4" s="1"/>
  <c r="G42" i="11"/>
  <c r="G42" i="4" s="1"/>
  <c r="F42" i="11"/>
  <c r="F42" i="4" s="1"/>
  <c r="G41" i="11"/>
  <c r="G41" i="4" s="1"/>
  <c r="F41" i="11"/>
  <c r="F41" i="4" s="1"/>
  <c r="G40" i="11"/>
  <c r="G40" i="4" s="1"/>
  <c r="F40" i="11"/>
  <c r="F40" i="4" s="1"/>
  <c r="G39" i="11"/>
  <c r="G39" i="4" s="1"/>
  <c r="F39" i="11"/>
  <c r="F39" i="4" s="1"/>
  <c r="G38" i="11"/>
  <c r="G38" i="4" s="1"/>
  <c r="F38" i="11"/>
  <c r="F38" i="4" s="1"/>
  <c r="G37" i="11"/>
  <c r="G37" i="4" s="1"/>
  <c r="F37" i="11"/>
  <c r="F37" i="4" s="1"/>
  <c r="G36" i="11"/>
  <c r="G36" i="4" s="1"/>
  <c r="F36" i="11"/>
  <c r="F36" i="4" s="1"/>
  <c r="G35" i="11"/>
  <c r="G35" i="4" s="1"/>
  <c r="F35" i="11"/>
  <c r="F35" i="4" s="1"/>
  <c r="P14" i="4" l="1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G18" i="4"/>
  <c r="F18" i="4"/>
  <c r="G17" i="4"/>
  <c r="F17" i="4"/>
  <c r="G16" i="4"/>
  <c r="F16" i="4"/>
  <c r="G15" i="4"/>
  <c r="F15" i="4"/>
  <c r="G14" i="4"/>
  <c r="F14" i="4"/>
  <c r="G13" i="4"/>
  <c r="F13" i="4"/>
  <c r="G12" i="4"/>
  <c r="F12" i="4"/>
  <c r="G11" i="4"/>
  <c r="F11" i="4"/>
  <c r="G10" i="4"/>
  <c r="F10" i="4"/>
  <c r="G9" i="4"/>
  <c r="F9" i="4"/>
  <c r="G8" i="4"/>
  <c r="F8" i="4"/>
  <c r="G7" i="4"/>
  <c r="F7" i="4"/>
  <c r="B18" i="5"/>
  <c r="B17" i="5"/>
  <c r="B16" i="5"/>
  <c r="B15" i="5"/>
  <c r="B14" i="5"/>
  <c r="B13" i="5"/>
  <c r="B12" i="5"/>
  <c r="B11" i="5"/>
  <c r="B10" i="5"/>
  <c r="B9" i="5"/>
  <c r="B8" i="5"/>
  <c r="B7" i="5"/>
  <c r="A8" i="5" l="1"/>
  <c r="A9" i="5"/>
  <c r="A10" i="5"/>
  <c r="A11" i="5"/>
  <c r="A12" i="5"/>
  <c r="A13" i="5"/>
  <c r="A14" i="5"/>
  <c r="A15" i="5"/>
  <c r="A16" i="5"/>
  <c r="A17" i="5"/>
  <c r="A18" i="5"/>
  <c r="A7" i="5"/>
  <c r="A11" i="4"/>
  <c r="B11" i="4"/>
  <c r="C11" i="4"/>
  <c r="D11" i="4"/>
  <c r="E11" i="4"/>
  <c r="H11" i="4"/>
  <c r="I11" i="4"/>
  <c r="J11" i="4"/>
  <c r="K11" i="4"/>
  <c r="L11" i="4"/>
  <c r="M11" i="4"/>
  <c r="N11" i="4"/>
  <c r="O11" i="4"/>
  <c r="Q11" i="4"/>
  <c r="A12" i="4"/>
  <c r="B12" i="4"/>
  <c r="C12" i="4"/>
  <c r="D12" i="4"/>
  <c r="E12" i="4"/>
  <c r="H12" i="4"/>
  <c r="I12" i="4"/>
  <c r="J12" i="4"/>
  <c r="K12" i="4"/>
  <c r="L12" i="4"/>
  <c r="M12" i="4"/>
  <c r="N12" i="4"/>
  <c r="O12" i="4"/>
  <c r="Q12" i="4"/>
  <c r="A13" i="4"/>
  <c r="B13" i="4"/>
  <c r="C13" i="4"/>
  <c r="D13" i="4"/>
  <c r="E13" i="4"/>
  <c r="H13" i="4"/>
  <c r="I13" i="4"/>
  <c r="J13" i="4"/>
  <c r="K13" i="4"/>
  <c r="L13" i="4"/>
  <c r="M13" i="4"/>
  <c r="N13" i="4"/>
  <c r="O13" i="4"/>
  <c r="Q13" i="4"/>
  <c r="A14" i="4"/>
  <c r="B14" i="4"/>
  <c r="C14" i="4"/>
  <c r="D14" i="4"/>
  <c r="E14" i="4"/>
  <c r="H14" i="4"/>
  <c r="I14" i="4"/>
  <c r="J14" i="4"/>
  <c r="K14" i="4"/>
  <c r="L14" i="4"/>
  <c r="M14" i="4"/>
  <c r="N14" i="4"/>
  <c r="O14" i="4"/>
  <c r="Q14" i="4"/>
  <c r="A15" i="4"/>
  <c r="B15" i="4"/>
  <c r="C15" i="4"/>
  <c r="D15" i="4"/>
  <c r="E15" i="4"/>
  <c r="H15" i="4"/>
  <c r="I15" i="4"/>
  <c r="J15" i="4"/>
  <c r="K15" i="4"/>
  <c r="L15" i="4"/>
  <c r="M15" i="4"/>
  <c r="N15" i="4"/>
  <c r="O15" i="4"/>
  <c r="Q15" i="4"/>
  <c r="A16" i="4"/>
  <c r="B16" i="4"/>
  <c r="C16" i="4"/>
  <c r="D16" i="4"/>
  <c r="E16" i="4"/>
  <c r="H16" i="4"/>
  <c r="I16" i="4"/>
  <c r="J16" i="4"/>
  <c r="K16" i="4"/>
  <c r="L16" i="4"/>
  <c r="M16" i="4"/>
  <c r="N16" i="4"/>
  <c r="O16" i="4"/>
  <c r="Q16" i="4"/>
  <c r="A17" i="4"/>
  <c r="B17" i="4"/>
  <c r="C17" i="4"/>
  <c r="D17" i="4"/>
  <c r="E17" i="4"/>
  <c r="H17" i="4"/>
  <c r="I17" i="4"/>
  <c r="J17" i="4"/>
  <c r="K17" i="4"/>
  <c r="L17" i="4"/>
  <c r="M17" i="4"/>
  <c r="N17" i="4"/>
  <c r="O17" i="4"/>
  <c r="Q17" i="4"/>
  <c r="A18" i="4"/>
  <c r="B18" i="4"/>
  <c r="C18" i="4"/>
  <c r="D18" i="4"/>
  <c r="E18" i="4"/>
  <c r="H18" i="4"/>
  <c r="I18" i="4"/>
  <c r="J18" i="4"/>
  <c r="K18" i="4"/>
  <c r="L18" i="4"/>
  <c r="M18" i="4"/>
  <c r="N18" i="4"/>
  <c r="O18" i="4"/>
  <c r="Q18" i="4"/>
  <c r="A19" i="4"/>
  <c r="B19" i="4"/>
  <c r="C19" i="4"/>
  <c r="D19" i="4"/>
  <c r="E19" i="4"/>
  <c r="H19" i="4"/>
  <c r="I19" i="4"/>
  <c r="J19" i="4"/>
  <c r="K19" i="4"/>
  <c r="L19" i="4"/>
  <c r="M19" i="4"/>
  <c r="N19" i="4"/>
  <c r="O19" i="4"/>
  <c r="Q19" i="4"/>
  <c r="A20" i="4"/>
  <c r="B20" i="4"/>
  <c r="C20" i="4"/>
  <c r="D20" i="4"/>
  <c r="E20" i="4"/>
  <c r="H20" i="4"/>
  <c r="I20" i="4"/>
  <c r="J20" i="4"/>
  <c r="K20" i="4"/>
  <c r="L20" i="4"/>
  <c r="M20" i="4"/>
  <c r="N20" i="4"/>
  <c r="O20" i="4"/>
  <c r="Q20" i="4"/>
  <c r="A21" i="4"/>
  <c r="B21" i="4"/>
  <c r="C21" i="4"/>
  <c r="D21" i="4"/>
  <c r="E21" i="4"/>
  <c r="H21" i="4"/>
  <c r="I21" i="4"/>
  <c r="J21" i="4"/>
  <c r="K21" i="4"/>
  <c r="L21" i="4"/>
  <c r="M21" i="4"/>
  <c r="N21" i="4"/>
  <c r="O21" i="4"/>
  <c r="Q21" i="4"/>
  <c r="A22" i="4"/>
  <c r="B22" i="4"/>
  <c r="C22" i="4"/>
  <c r="D22" i="4"/>
  <c r="E22" i="4"/>
  <c r="H22" i="4"/>
  <c r="I22" i="4"/>
  <c r="J22" i="4"/>
  <c r="K22" i="4"/>
  <c r="L22" i="4"/>
  <c r="M22" i="4"/>
  <c r="N22" i="4"/>
  <c r="O22" i="4"/>
  <c r="Q22" i="4"/>
  <c r="A23" i="4"/>
  <c r="B23" i="4"/>
  <c r="C23" i="4"/>
  <c r="D23" i="4"/>
  <c r="E23" i="4"/>
  <c r="H23" i="4"/>
  <c r="I23" i="4"/>
  <c r="J23" i="4"/>
  <c r="K23" i="4"/>
  <c r="L23" i="4"/>
  <c r="M23" i="4"/>
  <c r="N23" i="4"/>
  <c r="O23" i="4"/>
  <c r="Q23" i="4"/>
  <c r="A24" i="4"/>
  <c r="B24" i="4"/>
  <c r="C24" i="4"/>
  <c r="D24" i="4"/>
  <c r="E24" i="4"/>
  <c r="H24" i="4"/>
  <c r="I24" i="4"/>
  <c r="J24" i="4"/>
  <c r="K24" i="4"/>
  <c r="L24" i="4"/>
  <c r="M24" i="4"/>
  <c r="N24" i="4"/>
  <c r="O24" i="4"/>
  <c r="Q24" i="4"/>
  <c r="A25" i="4"/>
  <c r="B25" i="4"/>
  <c r="C25" i="4"/>
  <c r="D25" i="4"/>
  <c r="E25" i="4"/>
  <c r="H25" i="4"/>
  <c r="I25" i="4"/>
  <c r="J25" i="4"/>
  <c r="K25" i="4"/>
  <c r="L25" i="4"/>
  <c r="M25" i="4"/>
  <c r="N25" i="4"/>
  <c r="O25" i="4"/>
  <c r="Q25" i="4"/>
  <c r="A26" i="4"/>
  <c r="B26" i="4"/>
  <c r="C26" i="4"/>
  <c r="D26" i="4"/>
  <c r="E26" i="4"/>
  <c r="H26" i="4"/>
  <c r="I26" i="4"/>
  <c r="J26" i="4"/>
  <c r="K26" i="4"/>
  <c r="L26" i="4"/>
  <c r="M26" i="4"/>
  <c r="N26" i="4"/>
  <c r="O26" i="4"/>
  <c r="Q26" i="4"/>
  <c r="A27" i="4"/>
  <c r="B27" i="4"/>
  <c r="C27" i="4"/>
  <c r="D27" i="4"/>
  <c r="E27" i="4"/>
  <c r="H27" i="4"/>
  <c r="I27" i="4"/>
  <c r="J27" i="4"/>
  <c r="K27" i="4"/>
  <c r="L27" i="4"/>
  <c r="M27" i="4"/>
  <c r="N27" i="4"/>
  <c r="O27" i="4"/>
  <c r="Q27" i="4"/>
  <c r="A8" i="4"/>
  <c r="B8" i="4"/>
  <c r="C8" i="4"/>
  <c r="D8" i="4"/>
  <c r="E8" i="4"/>
  <c r="H8" i="4"/>
  <c r="I8" i="4"/>
  <c r="J8" i="4"/>
  <c r="K8" i="4"/>
  <c r="L8" i="4"/>
  <c r="M8" i="4"/>
  <c r="N8" i="4"/>
  <c r="O8" i="4"/>
  <c r="Q8" i="4"/>
  <c r="A9" i="4"/>
  <c r="B9" i="4"/>
  <c r="C9" i="4"/>
  <c r="D9" i="4"/>
  <c r="E9" i="4"/>
  <c r="H9" i="4"/>
  <c r="I9" i="4"/>
  <c r="J9" i="4"/>
  <c r="K9" i="4"/>
  <c r="L9" i="4"/>
  <c r="M9" i="4"/>
  <c r="N9" i="4"/>
  <c r="O9" i="4"/>
  <c r="Q9" i="4"/>
  <c r="A10" i="4"/>
  <c r="B10" i="4"/>
  <c r="C10" i="4"/>
  <c r="D10" i="4"/>
  <c r="E10" i="4"/>
  <c r="H10" i="4"/>
  <c r="I10" i="4"/>
  <c r="J10" i="4"/>
  <c r="K10" i="4"/>
  <c r="L10" i="4"/>
  <c r="M10" i="4"/>
  <c r="N10" i="4"/>
  <c r="O10" i="4"/>
  <c r="Q10" i="4"/>
  <c r="Q7" i="4"/>
  <c r="O7" i="4"/>
  <c r="N7" i="4"/>
  <c r="M7" i="4"/>
  <c r="L7" i="4"/>
  <c r="K7" i="4"/>
  <c r="J7" i="4"/>
  <c r="H7" i="4"/>
  <c r="E7" i="4"/>
  <c r="D7" i="4"/>
  <c r="C7" i="4"/>
  <c r="B7" i="4"/>
  <c r="A7" i="4"/>
  <c r="G34" i="4"/>
  <c r="F34" i="4"/>
  <c r="G33" i="11"/>
  <c r="G33" i="4" s="1"/>
  <c r="F33" i="11"/>
  <c r="F33" i="4" s="1"/>
  <c r="G32" i="11"/>
  <c r="G32" i="4" s="1"/>
  <c r="F32" i="11"/>
  <c r="F32" i="4" s="1"/>
  <c r="G31" i="11"/>
  <c r="G31" i="4" s="1"/>
  <c r="F31" i="11"/>
  <c r="F31" i="4" s="1"/>
  <c r="G30" i="11"/>
  <c r="G30" i="4" s="1"/>
  <c r="F30" i="11"/>
  <c r="F30" i="4" s="1"/>
  <c r="G29" i="11"/>
  <c r="G29" i="4" s="1"/>
  <c r="F29" i="11"/>
  <c r="F29" i="4" s="1"/>
  <c r="G28" i="11"/>
  <c r="G28" i="4" s="1"/>
  <c r="F28" i="11"/>
  <c r="F28" i="4" s="1"/>
  <c r="G27" i="11"/>
  <c r="G27" i="4" s="1"/>
  <c r="F27" i="11"/>
  <c r="F27" i="4" s="1"/>
  <c r="G26" i="11"/>
  <c r="G26" i="4" s="1"/>
  <c r="F26" i="11"/>
  <c r="F26" i="4" s="1"/>
  <c r="G25" i="11"/>
  <c r="G25" i="4" s="1"/>
  <c r="F25" i="11"/>
  <c r="F25" i="4" s="1"/>
  <c r="G24" i="11"/>
  <c r="G24" i="4" s="1"/>
  <c r="F24" i="11"/>
  <c r="F24" i="4" s="1"/>
  <c r="G23" i="11"/>
  <c r="G23" i="4" s="1"/>
  <c r="F23" i="11"/>
  <c r="F23" i="4" s="1"/>
  <c r="G22" i="11"/>
  <c r="G22" i="4" s="1"/>
  <c r="F22" i="11"/>
  <c r="F22" i="4" s="1"/>
  <c r="G21" i="11"/>
  <c r="G21" i="4" s="1"/>
  <c r="F21" i="11"/>
  <c r="F21" i="4" s="1"/>
  <c r="G20" i="11"/>
  <c r="G20" i="4" s="1"/>
  <c r="F20" i="11"/>
  <c r="F20" i="4" s="1"/>
  <c r="G19" i="4"/>
  <c r="F19" i="4"/>
</calcChain>
</file>

<file path=xl/comments1.xml><?xml version="1.0" encoding="utf-8"?>
<comments xmlns="http://schemas.openxmlformats.org/spreadsheetml/2006/main">
  <authors>
    <author>sambrose</author>
    <author>pkonoval</author>
  </authors>
  <commentList>
    <comment ref="G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DNQ
</t>
        </r>
      </text>
    </comment>
    <comment ref="H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DNQ</t>
        </r>
      </text>
    </comment>
    <comment ref="G10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ND, MDL value</t>
        </r>
      </text>
    </comment>
    <comment ref="H10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J flag value. Also, analyte was detected in the blank associated with the sample</t>
        </r>
      </text>
    </comment>
    <comment ref="G11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ND, MDL reported</t>
        </r>
      </text>
    </comment>
  </commentList>
</comments>
</file>

<file path=xl/comments2.xml><?xml version="1.0" encoding="utf-8"?>
<comments xmlns="http://schemas.openxmlformats.org/spreadsheetml/2006/main">
  <authors>
    <author>sambrose</author>
    <author>pkonoval</author>
    <author>tdarlington</author>
  </authors>
  <commentList>
    <comment ref="U7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8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K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9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L10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0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1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2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13" authorId="0">
      <text>
        <r>
          <rPr>
            <b/>
            <sz val="9"/>
            <color indexed="81"/>
            <rFont val="Tahoma"/>
            <family val="2"/>
          </rPr>
          <t>sambrose:</t>
        </r>
        <r>
          <rPr>
            <sz val="9"/>
            <color indexed="81"/>
            <rFont val="Tahoma"/>
            <family val="2"/>
          </rPr>
          <t xml:space="preserve">
ND, MDL is reported
</t>
        </r>
      </text>
    </comment>
    <comment ref="U14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5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6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ND, MDL is reported</t>
        </r>
      </text>
    </comment>
    <comment ref="U17" authorId="1">
      <text>
        <r>
          <rPr>
            <b/>
            <sz val="9"/>
            <color indexed="81"/>
            <rFont val="Tahoma"/>
            <family val="2"/>
          </rPr>
          <t>pkonoval:</t>
        </r>
        <r>
          <rPr>
            <sz val="9"/>
            <color indexed="81"/>
            <rFont val="Tahoma"/>
            <family val="2"/>
          </rPr>
          <t xml:space="preserve">
ND, MDL reported</t>
        </r>
      </text>
    </comment>
    <comment ref="I18" authorId="1">
      <text>
        <r>
          <rPr>
            <b/>
            <sz val="9"/>
            <color indexed="81"/>
            <rFont val="Tahoma"/>
            <charset val="1"/>
          </rPr>
          <t>pkonoval:Qualifier, TKN less SKN due to nitrate concentration &gt; 10mg/L resulting in matrix interference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U18" authorId="2">
      <text>
        <r>
          <rPr>
            <b/>
            <sz val="9"/>
            <color indexed="81"/>
            <rFont val="Tahoma"/>
            <charset val="1"/>
          </rPr>
          <t>tdarlington:</t>
        </r>
        <r>
          <rPr>
            <sz val="9"/>
            <color indexed="81"/>
            <rFont val="Tahoma"/>
            <charset val="1"/>
          </rPr>
          <t xml:space="preserve">
ND, MDL reported</t>
        </r>
      </text>
    </comment>
    <comment ref="U19" authorId="2">
      <text>
        <r>
          <rPr>
            <b/>
            <sz val="9"/>
            <color indexed="81"/>
            <rFont val="Tahoma"/>
            <charset val="1"/>
          </rPr>
          <t>tdarlington:</t>
        </r>
        <r>
          <rPr>
            <sz val="9"/>
            <color indexed="81"/>
            <rFont val="Tahoma"/>
            <charset val="1"/>
          </rPr>
          <t xml:space="preserve">
ND, MDL reported</t>
        </r>
      </text>
    </comment>
  </commentList>
</comments>
</file>

<file path=xl/sharedStrings.xml><?xml version="1.0" encoding="utf-8"?>
<sst xmlns="http://schemas.openxmlformats.org/spreadsheetml/2006/main" count="498" uniqueCount="222">
  <si>
    <t>Date</t>
  </si>
  <si>
    <t>NO3</t>
  </si>
  <si>
    <t>NO2</t>
  </si>
  <si>
    <t>Total NH3</t>
  </si>
  <si>
    <t>TKN</t>
  </si>
  <si>
    <t>SKN</t>
  </si>
  <si>
    <t>TDN</t>
  </si>
  <si>
    <t>Urea</t>
  </si>
  <si>
    <t>TP</t>
  </si>
  <si>
    <t>TSS</t>
  </si>
  <si>
    <t>Peak</t>
  </si>
  <si>
    <t>Min</t>
  </si>
  <si>
    <t>Max</t>
  </si>
  <si>
    <t>Flow  (MGD)</t>
  </si>
  <si>
    <t>Ave Daily</t>
  </si>
  <si>
    <r>
      <t xml:space="preserve">Effluent Loads (Kg/d)   </t>
    </r>
    <r>
      <rPr>
        <i/>
        <sz val="12"/>
        <color rgb="FFFF0000"/>
        <rFont val="Calibri"/>
        <family val="2"/>
        <scheme val="minor"/>
      </rPr>
      <t>[mg/l X MGD X 3.78 = Kg/d]</t>
    </r>
  </si>
  <si>
    <t>SKN+NO3+NO2</t>
  </si>
  <si>
    <t>DRP</t>
  </si>
  <si>
    <t>Total Dissolved Nitrogen</t>
  </si>
  <si>
    <t>Total Kjedahl Nitrogen</t>
  </si>
  <si>
    <t>Nitrate</t>
  </si>
  <si>
    <t>Nitrite</t>
  </si>
  <si>
    <t>Total Phosphorous</t>
  </si>
  <si>
    <t>TDP</t>
  </si>
  <si>
    <t>Total Dissolved Phosphorous</t>
  </si>
  <si>
    <t>Dissolved Reactive Phosphorous</t>
  </si>
  <si>
    <t>Total Suspended Solids</t>
  </si>
  <si>
    <t>Soluble Kjedahl Nitrogen</t>
  </si>
  <si>
    <t>NH3</t>
  </si>
  <si>
    <t>Ammonia</t>
  </si>
  <si>
    <t>Glossary of Abbreviations</t>
  </si>
  <si>
    <t>MDL</t>
  </si>
  <si>
    <t>ML</t>
  </si>
  <si>
    <t>(mm/dd/yyyy)</t>
  </si>
  <si>
    <t>Season</t>
  </si>
  <si>
    <t>How to report non-detected (ND) results</t>
  </si>
  <si>
    <t>How to report DNQ or J flagged results</t>
  </si>
  <si>
    <t>TKN+NO3+NO2</t>
  </si>
  <si>
    <t>*** *Collect DRP sample as a grab or composite in accordance with your agency's Sample Analysis Plan</t>
  </si>
  <si>
    <t xml:space="preserve">You will need to save each worksheet as a separate CSV file. </t>
  </si>
  <si>
    <t>TN (kg/d)</t>
  </si>
  <si>
    <t>TDN (kg/d)</t>
  </si>
  <si>
    <t>TKN (kg/d)</t>
  </si>
  <si>
    <t>SKN (kg/d)</t>
  </si>
  <si>
    <t>NO3 (kg/d)</t>
  </si>
  <si>
    <t>Total NH3 (kg/d)</t>
  </si>
  <si>
    <t>Urea (kg/d)</t>
  </si>
  <si>
    <t>TP (kg/d)</t>
  </si>
  <si>
    <t>TDP (kg/d)</t>
  </si>
  <si>
    <t>DRP (kg/d)</t>
  </si>
  <si>
    <t>TSS (kg/d)</t>
  </si>
  <si>
    <t>TN (mg/L)</t>
  </si>
  <si>
    <t>TKN (mg/L)</t>
  </si>
  <si>
    <t>Total NH3 (mg/L)</t>
  </si>
  <si>
    <t>TP (mg/L)</t>
  </si>
  <si>
    <t>DRP (mg/L)</t>
  </si>
  <si>
    <t>TSS (mg/L)</t>
  </si>
  <si>
    <t>NO2 (kg/d)</t>
  </si>
  <si>
    <r>
      <t>NO3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</si>
  <si>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(mg/L)</t>
    </r>
  </si>
  <si>
    <r>
      <t>Urea</t>
    </r>
    <r>
      <rPr>
        <sz val="10"/>
        <color rgb="FFFF0000"/>
        <rFont val="Calibri"/>
        <family val="2"/>
        <scheme val="minor"/>
      </rPr>
      <t xml:space="preserve">* </t>
    </r>
    <r>
      <rPr>
        <sz val="10"/>
        <rFont val="Calibri"/>
        <family val="2"/>
        <scheme val="minor"/>
      </rPr>
      <t>(mg/L)</t>
    </r>
  </si>
  <si>
    <t xml:space="preserve">How to name Excel spreadsheet </t>
  </si>
  <si>
    <t>How to save as CSV (comma separated values) files:</t>
  </si>
  <si>
    <t>Peak Flow Event (Y/N)</t>
  </si>
  <si>
    <t>Two times each wet season</t>
  </si>
  <si>
    <t>Two years</t>
  </si>
  <si>
    <t xml:space="preserve">Once per month </t>
  </si>
  <si>
    <t>"XXXX nutrient 13267 study data_updated Month-/Day-Year"</t>
  </si>
  <si>
    <t>(Select the cell, right click the mouse, choose " insert comment", put "DNQ" in the comment box)</t>
  </si>
  <si>
    <t>Use Max Flow if sample type is grab</t>
  </si>
  <si>
    <t>Report Due Dates</t>
  </si>
  <si>
    <t>Reporting Period</t>
  </si>
  <si>
    <t>Report Due Date</t>
  </si>
  <si>
    <t xml:space="preserve">July - September 2012 </t>
  </si>
  <si>
    <t xml:space="preserve">October - December 2012 </t>
  </si>
  <si>
    <t xml:space="preserve">January - March 2013 </t>
  </si>
  <si>
    <t>April - June 2013</t>
  </si>
  <si>
    <t>July - September 2013</t>
  </si>
  <si>
    <t>October - December 2013</t>
  </si>
  <si>
    <t xml:space="preserve">January - March 2014 </t>
  </si>
  <si>
    <t>April - June 2014</t>
  </si>
  <si>
    <t xml:space="preserve">Interim Report </t>
  </si>
  <si>
    <t>Final Report</t>
  </si>
  <si>
    <t>7/30/2014, may combine with the final report</t>
  </si>
  <si>
    <t>7/30/2013, may combine with the interim report</t>
  </si>
  <si>
    <t>Influent</t>
  </si>
  <si>
    <t>Routine Effluent</t>
  </si>
  <si>
    <t xml:space="preserve">Effluent Peak flow monitoring </t>
  </si>
  <si>
    <t>Study duraiton</t>
  </si>
  <si>
    <t>Once during wet season, once during dry season.</t>
  </si>
  <si>
    <r>
      <t>Effluent MDL / ML (mg/l)</t>
    </r>
    <r>
      <rPr>
        <sz val="18"/>
        <color theme="1"/>
        <rFont val="Calibri"/>
        <family val="2"/>
        <scheme val="minor"/>
      </rPr>
      <t xml:space="preserve"> </t>
    </r>
  </si>
  <si>
    <t>Quarter of Year</t>
  </si>
  <si>
    <t>Grab or composite</t>
  </si>
  <si>
    <t>Effluent Concentrations (mg/l)</t>
  </si>
  <si>
    <t xml:space="preserve">Do not enter "Season" or "Date" information on this worksheet. Make changes to the "Inf Conc." worksheet. </t>
  </si>
  <si>
    <t xml:space="preserve">This sheet will be automatically updated with the new information. </t>
  </si>
  <si>
    <t>One Year</t>
  </si>
  <si>
    <t>One year</t>
  </si>
  <si>
    <t>Not required</t>
  </si>
  <si>
    <t xml:space="preserve">Two times per month </t>
  </si>
  <si>
    <t>Cells are conditionally formatted as explained below:</t>
  </si>
  <si>
    <t xml:space="preserve">Facility Category </t>
  </si>
  <si>
    <t>Additional effluent urea monitoring</t>
  </si>
  <si>
    <t>NO3+NO2</t>
  </si>
  <si>
    <t xml:space="preserve">Do not enter "Season" or "Date" information on this worksheet. Make changes to the "Eff Conc." worksheet. </t>
  </si>
  <si>
    <t>Do not report zero for non-detected values or DNQ(J) values;</t>
  </si>
  <si>
    <t>Do not put text before the number to indicate it is ND or DNQ.</t>
  </si>
  <si>
    <t>Delete red striked-through numbers under TN/TKN after all the data for that date are entered; leave the cell blank.</t>
  </si>
  <si>
    <t xml:space="preserve">3. Cells are shaded bright yellow if concentration is reporetd as a text (such as ND, &lt;MDL, J value), go to "Conc" worksheet to correct the concentration reported. </t>
  </si>
  <si>
    <t>Use correct flow for load calculation: for grab sample, use peak flow; for composit sample, use average flow.</t>
  </si>
  <si>
    <t>Enter agency name, contact information.</t>
  </si>
  <si>
    <t>Please name this spreadsheet as</t>
  </si>
  <si>
    <t>Please read the notes/instructions before you proceed!</t>
  </si>
  <si>
    <t>Two times per month during discharge season, once during non-discharge season.</t>
  </si>
  <si>
    <t>Once per month for one year</t>
  </si>
  <si>
    <t>Please find more instrucitons on individual worksheets.</t>
  </si>
  <si>
    <t>Is this one of the largest five POTWs for effluent urea monitoring (Y/N)?</t>
  </si>
  <si>
    <t>Only enter numbers in the cells for concentrations; or leave blank if no data (do not enter "NA")</t>
  </si>
  <si>
    <t>How to copy data from another Excel Spreadsheet</t>
  </si>
  <si>
    <t>Minor (Flow&lt;1.0 mgd)</t>
  </si>
  <si>
    <t>Year-round</t>
  </si>
  <si>
    <t>Seasonal</t>
  </si>
  <si>
    <t>Major (Flow&lt;5.0 mgd)</t>
  </si>
  <si>
    <t>Major (Flow&gt;=5.0 mgd)</t>
  </si>
  <si>
    <t>Minimum Effluent Moniotring Requirements</t>
  </si>
  <si>
    <t>Five Largest POTWs - CCCSD, EBDA, EBMUD, SJSC, SF Southeast</t>
  </si>
  <si>
    <t xml:space="preserve">Minimum Influent Sampling Requirements for All Facilities </t>
  </si>
  <si>
    <t>Once during wet (discharge) season; once during dry (non-discharge) season</t>
  </si>
  <si>
    <t xml:space="preserve">Find your facility's cateogory, then look below for applicable requirements. </t>
  </si>
  <si>
    <t>Correct bright yellow highlighted load calulations (0, #VALUE!") by correcting the "Conc" worksheet</t>
  </si>
  <si>
    <t xml:space="preserve">Major (flow &gt;=5 mgd or flow &lt;5 mgd) or Minor </t>
  </si>
  <si>
    <t>Year-round or Seasonal</t>
  </si>
  <si>
    <t>Once per month during discharge season, once during non-discharge season.</t>
  </si>
  <si>
    <t xml:space="preserve">To generate CSV files from the Excel Worksheet file, open one worksheet at a time, go to "File" - "save as" - name the CSV file </t>
  </si>
  <si>
    <t>In addition to submitting this MS Excel Worksheet file, please also submit CSV (comma deliminted) files of each worksheet (multiple files).</t>
  </si>
  <si>
    <t xml:space="preserve">choose "CSV" (comma delimited) in the "save as type" drop down menu, and click save. </t>
  </si>
  <si>
    <t xml:space="preserve">If copying data from another worksheet, only paste the values to this worksheet; do not copy the format. </t>
  </si>
  <si>
    <t>such as "XXXX Inf conc", "XXXX eff conc", etc. where XXXX is the Facility/Discharger name.</t>
  </si>
  <si>
    <t>(XXXX - Facility/Discharger name)</t>
  </si>
  <si>
    <t>How to report a missed result</t>
  </si>
  <si>
    <t>If a required sampling result is missing (failed to sample, sampling error, lab error, etc.), add a note at the end of that worksheet.</t>
  </si>
  <si>
    <t xml:space="preserve">Do not put any text like "ND", "MDL", "DNQ" in front of the number. </t>
  </si>
  <si>
    <t xml:space="preserve">For NDs, i.e., &lt;MDL, report MDL in the cell, insert a comment </t>
  </si>
  <si>
    <t>Report the DNQ value in the cell, insert a comment</t>
  </si>
  <si>
    <t>How to report non-detected (ND) /DNQ results</t>
  </si>
  <si>
    <r>
      <t>NO3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</si>
  <si>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SKN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</si>
  <si>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 xml:space="preserve">TDN </t>
    </r>
    <r>
      <rPr>
        <sz val="10"/>
        <rFont val="Calibri"/>
        <family val="2"/>
        <scheme val="minor"/>
      </rPr>
      <t>(mg/L)</t>
    </r>
  </si>
  <si>
    <r>
      <t>NO2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</si>
  <si>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r>
      <t>TDP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(mg/L)</t>
    </r>
  </si>
  <si>
    <t>* Urea monitoring is only required for the five largest POTWs: CCCSD, EBDA, EBMUD, SF Southeast, SJSC</t>
  </si>
  <si>
    <t>Do not put "NA" or any text in the cell for that parameter.</t>
  </si>
  <si>
    <t xml:space="preserve">1. when a date is entered, the row is highlighted in orange; </t>
  </si>
  <si>
    <t xml:space="preserve">3. If TKN or both NO3/NO2 conc. is missing, the calculated TN result is shown in red strike-through number. </t>
  </si>
  <si>
    <t xml:space="preserve">    That means this TN result is not complete, deleted that TN, leave the cell blank.</t>
  </si>
  <si>
    <t>Footnotes for Table</t>
  </si>
  <si>
    <t>THINGS TO DO</t>
  </si>
  <si>
    <t>THINGS NOT TO DO</t>
  </si>
  <si>
    <t>Do not report combined result for NO3+ NO2 under both parameters (see footnote ** below)</t>
  </si>
  <si>
    <t>** Dischargers may analzye NO3+NO2 combined for influent.</t>
  </si>
  <si>
    <t xml:space="preserve">      Report the combined result under NO3, and add a comment in the NO3 or NO2 cell, indicating the result is for both parameters.</t>
  </si>
  <si>
    <t>For DNQ or J flagged value, report the estimated value, insert a comment</t>
  </si>
  <si>
    <t>(Select the cell, right click the mouse, choose " insert comment", type "ND" or "DNQ" in the comment box)</t>
  </si>
  <si>
    <t>* Parameters not required for influent monitoring:  TDN, SKN, Urea, and TDP</t>
  </si>
  <si>
    <t>2. When a text is entered, the cell is shaded in blue; remove the text ("ND", "DNQ", etc.), report a number.</t>
  </si>
  <si>
    <t xml:space="preserve">How to choose correct flow for load calcultion. </t>
  </si>
  <si>
    <t>1. Cells are shaded purple if there is no load calculated for that parameter due to lack of concentration data. No need to do anything if that sampling is not required.</t>
  </si>
  <si>
    <t>2. Cells are shaded bright yellow if the load is calculated as "0" due to concentration reported as "0", go to 'Conc" worksheet to correct the concentration reported.</t>
  </si>
  <si>
    <t xml:space="preserve">If other parameters are grabs according to your sampling plan; replace "avg daily flow" with "peak flow" in load calculation for that parameter. </t>
  </si>
  <si>
    <t>If DRP is collected as composite, replace "peak flow" with "avg daily flow" in the formula for load calculation.</t>
  </si>
  <si>
    <t>Load calculation formulas provided use "avg daily flow" for all parameters, except for "DRP", where peak flow is used.</t>
  </si>
  <si>
    <r>
      <t>DRP</t>
    </r>
    <r>
      <rPr>
        <sz val="10"/>
        <color rgb="FFFF0000"/>
        <rFont val="Calibri"/>
        <family val="2"/>
        <scheme val="minor"/>
      </rPr>
      <t xml:space="preserve">** </t>
    </r>
    <r>
      <rPr>
        <sz val="10"/>
        <color theme="1"/>
        <rFont val="Calibri"/>
        <family val="2"/>
        <scheme val="minor"/>
      </rPr>
      <t>(mg/L)</t>
    </r>
  </si>
  <si>
    <t>**Collect DRP sample as a grab or composite in accordance with your agency's Sample Analysis Plan</t>
  </si>
  <si>
    <r>
      <t>pH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(s.u.)</t>
    </r>
  </si>
  <si>
    <r>
      <t>Temp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</si>
  <si>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t>Agency Name, contact information; sampling dates</t>
  </si>
  <si>
    <t>Report this missed sample incident in the transmittal email/letter.</t>
  </si>
  <si>
    <t xml:space="preserve">Season </t>
  </si>
  <si>
    <t>Dry 2012: July - October 2012</t>
  </si>
  <si>
    <t>Dry 2013: May - October 2013</t>
  </si>
  <si>
    <t>Seasons are defined as followed:</t>
  </si>
  <si>
    <t>Dry 2014: May - June 2014. Influent sampling is optional during this period for those who have complete required influent sampling;</t>
  </si>
  <si>
    <t>Quarter of Year (Q1, Q2, Q3, Q4 YYYY)</t>
  </si>
  <si>
    <t>Q3 2012 - July - September 2012</t>
  </si>
  <si>
    <t>Q1 2013: January - March 2013</t>
  </si>
  <si>
    <t>Q2 2013: April - June 2013</t>
  </si>
  <si>
    <t>Q3 2013: July - September 2013</t>
  </si>
  <si>
    <t>Q4 2012: October - December 2012</t>
  </si>
  <si>
    <t>Quarter of Year definition</t>
  </si>
  <si>
    <t>Q1 2014: January - March 2014</t>
  </si>
  <si>
    <t>Q2 2014: April - June 2014</t>
  </si>
  <si>
    <t>Q4 2013: October - December 2013</t>
  </si>
  <si>
    <t xml:space="preserve"> For those who missed a prior dry weather influent sampling, sampling is required to make up the missed sample during this period.</t>
  </si>
  <si>
    <t>then the discharger shall make up the missed sampling event during May-June 2014; unless other arrangements have been made.</t>
  </si>
  <si>
    <t xml:space="preserve">For seasonal dischargers, effluent sampling is not required in May/June 2014. However, if a prior dry weather sampling event is not conducted, </t>
  </si>
  <si>
    <t>Wet 2012/13 - November 2012 - April 2013</t>
  </si>
  <si>
    <t>Wet 2013/14 - November 2013 - April 2014</t>
  </si>
  <si>
    <t>Enter agency name and contact information in the "Inf Conc (X)" worksheets; they will be automatically populated in the  'Inf load (X)" worksheets.</t>
  </si>
  <si>
    <t>Enter agency name/contact information in the "Eff Conc" worksheet.</t>
  </si>
  <si>
    <t>Only enter season/quarter/sampling dates in "Inf Conc", "Eff Conc" worksheets; they will be automatically populated in load/QA/QC worksheets.</t>
  </si>
  <si>
    <t>Revise the "Inf Con," "Inf load," worksheet names to be specific to individual influent source.</t>
  </si>
  <si>
    <t>(Select the cell, right click the mouse, choose "insert comment", put  "ND, report MDL" in the comment box)</t>
  </si>
  <si>
    <t>Use Max Flow if sample type is Grab</t>
  </si>
  <si>
    <t>City of American Canyon</t>
  </si>
  <si>
    <t>Stacey Ambrose, Water Quality/Lab Manager, 707-647-4542, sambrose@cityofamericancanyon.org</t>
  </si>
  <si>
    <t>Dry</t>
  </si>
  <si>
    <t>Wet</t>
  </si>
  <si>
    <t>Industrial Influent (INF-001) Concentrations (mg/l)</t>
  </si>
  <si>
    <r>
      <t xml:space="preserve">Industrial Influent (INF-001)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</si>
  <si>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t>Domestic Influent (INF-002) Concentrations (mg/l)</t>
  </si>
  <si>
    <r>
      <t xml:space="preserve">Domestic Influent (INF-002)  Loads (Kg/d)  </t>
    </r>
    <r>
      <rPr>
        <i/>
        <sz val="16"/>
        <color rgb="FFFF0000"/>
        <rFont val="Calibri"/>
        <family val="2"/>
        <scheme val="minor"/>
      </rPr>
      <t xml:space="preserve"> [mg/l X MGD X 3.78 = Kg/d]</t>
    </r>
  </si>
  <si>
    <t xml:space="preserve">Wet </t>
  </si>
  <si>
    <t>Q3 2012</t>
  </si>
  <si>
    <t>N</t>
  </si>
  <si>
    <t>Q4 2012</t>
  </si>
  <si>
    <t>Q1 2013</t>
  </si>
  <si>
    <t>Q2 2013</t>
  </si>
  <si>
    <r>
      <t>Industrial Influent (INF-001) MDL / ML (mg/l)</t>
    </r>
    <r>
      <rPr>
        <sz val="10"/>
        <color theme="1"/>
        <rFont val="Calibri"/>
        <family val="2"/>
        <scheme val="minor"/>
      </rPr>
      <t xml:space="preserve"> </t>
    </r>
  </si>
  <si>
    <r>
      <t>Domestic Influent (INF-002) MDL / ML (mg/l)</t>
    </r>
    <r>
      <rPr>
        <sz val="10"/>
        <color theme="1"/>
        <rFont val="Calibri"/>
        <family val="2"/>
        <scheme val="minor"/>
      </rPr>
      <t xml:space="preserve"> </t>
    </r>
  </si>
  <si>
    <t>Q3 2013</t>
  </si>
  <si>
    <t>Q4 2013</t>
  </si>
  <si>
    <t>Q1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</si>
</sst>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F800]dddd\,\ mmmm\ dd\,\ yyyy"/>
    <numFmt numFmtId="165" formatCode="0.000"/>
    <numFmt numFmtId="166" formatCode="0.0"/>
    <numFmt numFmtId="167" formatCode="0.0000"/>
  </numFmts>
  <fonts count="32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D653"/>
        <bgColor indexed="64"/>
      </patternFill>
    </fill>
    <fill>
      <patternFill patternType="solid">
        <fgColor rgb="FFFFCC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1">
    <xf numFmtId="0" fontId="0" fillId="0" borderId="0" xfId="0"/>
    <xf numFmtId="0" fontId="2" fillId="2" borderId="9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0" fillId="0" borderId="0" xfId="0" applyProtection="1"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3" borderId="17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0" fontId="2" fillId="3" borderId="2" xfId="0" applyFont="1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0" fontId="11" fillId="0" borderId="0" xfId="0" applyFont="1" applyFill="1"/>
    <xf numFmtId="0" fontId="15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9" fillId="0" borderId="0" xfId="0" applyFont="1" applyFill="1" applyBorder="1" applyAlignment="1"/>
    <xf numFmtId="0" fontId="0" fillId="0" borderId="0" xfId="0" applyBorder="1"/>
    <xf numFmtId="0" fontId="4" fillId="3" borderId="9" xfId="0" applyFont="1" applyFill="1" applyBorder="1" applyAlignment="1" applyProtection="1">
      <alignment horizontal="center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6" xfId="0" applyFont="1" applyFill="1" applyBorder="1" applyAlignment="1" applyProtection="1">
      <alignment horizontal="center" wrapText="1"/>
      <protection locked="0"/>
    </xf>
    <xf numFmtId="0" fontId="2" fillId="3" borderId="15" xfId="0" applyFont="1" applyFill="1" applyBorder="1" applyAlignment="1" applyProtection="1">
      <alignment horizontal="center" wrapText="1"/>
      <protection locked="0"/>
    </xf>
    <xf numFmtId="14" fontId="2" fillId="0" borderId="25" xfId="0" applyNumberFormat="1" applyFont="1" applyFill="1" applyBorder="1"/>
    <xf numFmtId="0" fontId="2" fillId="3" borderId="12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14" fontId="2" fillId="0" borderId="25" xfId="0" applyNumberFormat="1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6" borderId="5" xfId="0" applyFill="1" applyBorder="1"/>
    <xf numFmtId="0" fontId="0" fillId="6" borderId="10" xfId="0" applyFill="1" applyBorder="1"/>
    <xf numFmtId="0" fontId="0" fillId="6" borderId="7" xfId="0" applyFill="1" applyBorder="1"/>
    <xf numFmtId="0" fontId="10" fillId="6" borderId="26" xfId="0" applyFon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10" fillId="7" borderId="28" xfId="0" applyFont="1" applyFill="1" applyBorder="1" applyAlignment="1">
      <alignment horizontal="center"/>
    </xf>
    <xf numFmtId="164" fontId="0" fillId="7" borderId="30" xfId="0" applyNumberFormat="1" applyFill="1" applyBorder="1" applyAlignment="1">
      <alignment horizontal="center"/>
    </xf>
    <xf numFmtId="164" fontId="10" fillId="7" borderId="30" xfId="0" applyNumberFormat="1" applyFont="1" applyFill="1" applyBorder="1" applyAlignment="1">
      <alignment horizontal="center"/>
    </xf>
    <xf numFmtId="164" fontId="10" fillId="7" borderId="11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0" fillId="7" borderId="0" xfId="0" applyFill="1" applyBorder="1"/>
    <xf numFmtId="0" fontId="0" fillId="0" borderId="0" xfId="0" applyFill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/>
    <xf numFmtId="0" fontId="4" fillId="3" borderId="9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4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/>
    <xf numFmtId="0" fontId="9" fillId="0" borderId="0" xfId="0" applyFont="1" applyFill="1"/>
    <xf numFmtId="0" fontId="11" fillId="0" borderId="0" xfId="0" applyFont="1"/>
    <xf numFmtId="0" fontId="0" fillId="6" borderId="4" xfId="0" applyFill="1" applyBorder="1"/>
    <xf numFmtId="0" fontId="0" fillId="6" borderId="0" xfId="0" applyFill="1" applyBorder="1"/>
    <xf numFmtId="0" fontId="0" fillId="6" borderId="1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10" fillId="7" borderId="9" xfId="0" applyFont="1" applyFill="1" applyBorder="1"/>
    <xf numFmtId="0" fontId="0" fillId="7" borderId="1" xfId="0" applyFill="1" applyBorder="1"/>
    <xf numFmtId="0" fontId="0" fillId="7" borderId="7" xfId="0" applyFill="1" applyBorder="1"/>
    <xf numFmtId="0" fontId="2" fillId="4" borderId="35" xfId="0" applyNumberFormat="1" applyFont="1" applyFill="1" applyBorder="1" applyAlignment="1"/>
    <xf numFmtId="0" fontId="2" fillId="4" borderId="34" xfId="0" applyNumberFormat="1" applyFont="1" applyFill="1" applyBorder="1" applyAlignment="1"/>
    <xf numFmtId="14" fontId="2" fillId="0" borderId="28" xfId="0" applyNumberFormat="1" applyFont="1" applyFill="1" applyBorder="1"/>
    <xf numFmtId="0" fontId="11" fillId="7" borderId="4" xfId="0" applyFont="1" applyFill="1" applyBorder="1"/>
    <xf numFmtId="0" fontId="11" fillId="7" borderId="5" xfId="0" applyFont="1" applyFill="1" applyBorder="1"/>
    <xf numFmtId="0" fontId="11" fillId="7" borderId="10" xfId="0" applyFont="1" applyFill="1" applyBorder="1"/>
    <xf numFmtId="0" fontId="11" fillId="7" borderId="6" xfId="0" applyFont="1" applyFill="1" applyBorder="1"/>
    <xf numFmtId="0" fontId="11" fillId="7" borderId="1" xfId="0" applyFont="1" applyFill="1" applyBorder="1"/>
    <xf numFmtId="0" fontId="11" fillId="7" borderId="7" xfId="0" applyFont="1" applyFill="1" applyBorder="1"/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14" fontId="2" fillId="0" borderId="0" xfId="0" applyNumberFormat="1" applyFont="1" applyFill="1" applyBorder="1"/>
    <xf numFmtId="0" fontId="2" fillId="7" borderId="0" xfId="0" applyFont="1" applyFill="1" applyBorder="1"/>
    <xf numFmtId="0" fontId="2" fillId="0" borderId="0" xfId="0" applyFont="1" applyFill="1" applyBorder="1" applyAlignment="1">
      <alignment horizontal="center"/>
    </xf>
    <xf numFmtId="1" fontId="9" fillId="0" borderId="0" xfId="0" applyNumberFormat="1" applyFont="1" applyAlignment="1">
      <alignment horizontal="left"/>
    </xf>
    <xf numFmtId="1" fontId="0" fillId="0" borderId="0" xfId="0" applyNumberFormat="1"/>
    <xf numFmtId="0" fontId="0" fillId="0" borderId="0" xfId="0" applyNumberFormat="1"/>
    <xf numFmtId="0" fontId="2" fillId="3" borderId="2" xfId="0" applyNumberFormat="1" applyFont="1" applyFill="1" applyBorder="1" applyAlignment="1" applyProtection="1">
      <alignment horizontal="center" wrapText="1"/>
      <protection locked="0"/>
    </xf>
    <xf numFmtId="0" fontId="4" fillId="3" borderId="9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/>
    <xf numFmtId="14" fontId="2" fillId="4" borderId="25" xfId="0" applyNumberFormat="1" applyFont="1" applyFill="1" applyBorder="1" applyProtection="1">
      <protection locked="0"/>
    </xf>
    <xf numFmtId="0" fontId="8" fillId="2" borderId="16" xfId="0" applyFont="1" applyFill="1" applyBorder="1" applyAlignment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  <protection locked="0"/>
    </xf>
    <xf numFmtId="0" fontId="4" fillId="2" borderId="9" xfId="0" applyNumberFormat="1" applyFont="1" applyFill="1" applyBorder="1" applyAlignment="1" applyProtection="1">
      <alignment horizontal="center"/>
      <protection locked="0"/>
    </xf>
    <xf numFmtId="0" fontId="2" fillId="3" borderId="17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1" fontId="2" fillId="3" borderId="8" xfId="0" applyNumberFormat="1" applyFont="1" applyFill="1" applyBorder="1" applyAlignment="1">
      <alignment horizontal="center" wrapText="1"/>
    </xf>
    <xf numFmtId="0" fontId="0" fillId="3" borderId="13" xfId="0" applyFill="1" applyBorder="1" applyAlignment="1">
      <alignment vertical="center"/>
    </xf>
    <xf numFmtId="0" fontId="0" fillId="0" borderId="0" xfId="0" applyNumberFormat="1" applyAlignment="1" applyProtection="1">
      <alignment horizontal="center"/>
      <protection locked="0"/>
    </xf>
    <xf numFmtId="0" fontId="0" fillId="7" borderId="28" xfId="0" applyFill="1" applyBorder="1"/>
    <xf numFmtId="0" fontId="0" fillId="7" borderId="30" xfId="0" applyFill="1" applyBorder="1"/>
    <xf numFmtId="0" fontId="0" fillId="7" borderId="33" xfId="0" applyFill="1" applyBorder="1"/>
    <xf numFmtId="0" fontId="0" fillId="7" borderId="30" xfId="0" applyFill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2" fillId="7" borderId="4" xfId="0" applyFont="1" applyFill="1" applyBorder="1" applyAlignment="1">
      <alignment horizontal="center"/>
    </xf>
    <xf numFmtId="14" fontId="2" fillId="7" borderId="0" xfId="0" applyNumberFormat="1" applyFont="1" applyFill="1" applyBorder="1"/>
    <xf numFmtId="0" fontId="2" fillId="7" borderId="0" xfId="0" applyFont="1" applyFill="1" applyBorder="1" applyAlignment="1">
      <alignment horizontal="center"/>
    </xf>
    <xf numFmtId="0" fontId="11" fillId="7" borderId="2" xfId="0" applyFont="1" applyFill="1" applyBorder="1"/>
    <xf numFmtId="0" fontId="0" fillId="0" borderId="0" xfId="0"/>
    <xf numFmtId="0" fontId="2" fillId="3" borderId="5" xfId="0" applyFont="1" applyFill="1" applyBorder="1" applyAlignment="1">
      <alignment horizontal="center" wrapText="1"/>
    </xf>
    <xf numFmtId="0" fontId="1" fillId="0" borderId="0" xfId="0" applyFont="1" applyAlignment="1"/>
    <xf numFmtId="0" fontId="0" fillId="0" borderId="0" xfId="0" applyFill="1" applyBorder="1"/>
    <xf numFmtId="0" fontId="0" fillId="0" borderId="0" xfId="0" applyFill="1"/>
    <xf numFmtId="14" fontId="19" fillId="0" borderId="0" xfId="0" applyNumberFormat="1" applyFont="1" applyFill="1" applyBorder="1"/>
    <xf numFmtId="0" fontId="10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/>
    <xf numFmtId="1" fontId="19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0" fillId="0" borderId="0" xfId="0" applyFill="1"/>
    <xf numFmtId="164" fontId="1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4" borderId="25" xfId="0" applyNumberFormat="1" applyFont="1" applyFill="1" applyBorder="1"/>
    <xf numFmtId="0" fontId="2" fillId="0" borderId="25" xfId="0" applyNumberFormat="1" applyFont="1" applyBorder="1" applyAlignment="1" applyProtection="1">
      <alignment horizontal="center"/>
      <protection locked="0"/>
    </xf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NumberFormat="1" applyFill="1"/>
    <xf numFmtId="0" fontId="9" fillId="0" borderId="0" xfId="0" applyNumberFormat="1" applyFont="1" applyAlignment="1">
      <alignment horizontal="left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6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8" fillId="2" borderId="16" xfId="0" applyNumberFormat="1" applyFont="1" applyFill="1" applyBorder="1" applyAlignment="1">
      <alignment horizontal="center" wrapText="1"/>
    </xf>
    <xf numFmtId="0" fontId="2" fillId="4" borderId="35" xfId="0" applyNumberFormat="1" applyFont="1" applyFill="1" applyBorder="1"/>
    <xf numFmtId="0" fontId="2" fillId="4" borderId="28" xfId="0" applyNumberFormat="1" applyFont="1" applyFill="1" applyBorder="1"/>
    <xf numFmtId="0" fontId="2" fillId="0" borderId="35" xfId="0" applyNumberFormat="1" applyFont="1" applyFill="1" applyBorder="1"/>
    <xf numFmtId="0" fontId="2" fillId="0" borderId="28" xfId="0" applyNumberFormat="1" applyFont="1" applyFill="1" applyBorder="1"/>
    <xf numFmtId="0" fontId="2" fillId="0" borderId="27" xfId="0" applyNumberFormat="1" applyFont="1" applyFill="1" applyBorder="1"/>
    <xf numFmtId="0" fontId="2" fillId="4" borderId="34" xfId="0" applyNumberFormat="1" applyFont="1" applyFill="1" applyBorder="1"/>
    <xf numFmtId="0" fontId="2" fillId="4" borderId="30" xfId="0" applyNumberFormat="1" applyFont="1" applyFill="1" applyBorder="1"/>
    <xf numFmtId="0" fontId="2" fillId="0" borderId="34" xfId="0" applyNumberFormat="1" applyFont="1" applyFill="1" applyBorder="1"/>
    <xf numFmtId="0" fontId="2" fillId="0" borderId="30" xfId="0" applyNumberFormat="1" applyFont="1" applyFill="1" applyBorder="1"/>
    <xf numFmtId="0" fontId="2" fillId="0" borderId="25" xfId="0" applyNumberFormat="1" applyFont="1" applyFill="1" applyBorder="1"/>
    <xf numFmtId="0" fontId="2" fillId="0" borderId="36" xfId="0" applyNumberFormat="1" applyFont="1" applyFill="1" applyBorder="1"/>
    <xf numFmtId="0" fontId="2" fillId="0" borderId="33" xfId="0" applyNumberFormat="1" applyFont="1" applyFill="1" applyBorder="1"/>
    <xf numFmtId="0" fontId="2" fillId="4" borderId="36" xfId="0" applyNumberFormat="1" applyFont="1" applyFill="1" applyBorder="1"/>
    <xf numFmtId="0" fontId="2" fillId="4" borderId="33" xfId="0" applyNumberFormat="1" applyFont="1" applyFill="1" applyBorder="1"/>
    <xf numFmtId="0" fontId="2" fillId="0" borderId="32" xfId="0" applyNumberFormat="1" applyFont="1" applyFill="1" applyBorder="1"/>
    <xf numFmtId="14" fontId="2" fillId="0" borderId="25" xfId="0" applyNumberFormat="1" applyFont="1" applyBorder="1"/>
    <xf numFmtId="0" fontId="2" fillId="0" borderId="25" xfId="0" applyNumberFormat="1" applyFont="1" applyBorder="1"/>
    <xf numFmtId="0" fontId="2" fillId="0" borderId="26" xfId="0" applyNumberFormat="1" applyFont="1" applyFill="1" applyBorder="1" applyAlignment="1" applyProtection="1">
      <alignment vertical="center" wrapText="1"/>
      <protection locked="0"/>
    </xf>
    <xf numFmtId="0" fontId="9" fillId="7" borderId="2" xfId="0" applyFont="1" applyFill="1" applyBorder="1" applyAlignment="1"/>
    <xf numFmtId="0" fontId="9" fillId="7" borderId="4" xfId="0" applyFont="1" applyFill="1" applyBorder="1" applyAlignment="1"/>
    <xf numFmtId="0" fontId="9" fillId="7" borderId="5" xfId="0" applyFont="1" applyFill="1" applyBorder="1" applyAlignment="1"/>
    <xf numFmtId="0" fontId="9" fillId="7" borderId="6" xfId="0" applyFont="1" applyFill="1" applyBorder="1" applyAlignment="1"/>
    <xf numFmtId="0" fontId="9" fillId="7" borderId="1" xfId="0" applyFont="1" applyFill="1" applyBorder="1" applyAlignment="1"/>
    <xf numFmtId="0" fontId="9" fillId="7" borderId="7" xfId="0" applyFont="1" applyFill="1" applyBorder="1" applyAlignment="1"/>
    <xf numFmtId="0" fontId="20" fillId="0" borderId="0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9" fillId="7" borderId="2" xfId="0" applyNumberFormat="1" applyFont="1" applyFill="1" applyBorder="1" applyAlignment="1"/>
    <xf numFmtId="0" fontId="9" fillId="7" borderId="4" xfId="0" applyNumberFormat="1" applyFont="1" applyFill="1" applyBorder="1" applyAlignment="1"/>
    <xf numFmtId="0" fontId="9" fillId="7" borderId="5" xfId="0" applyNumberFormat="1" applyFont="1" applyFill="1" applyBorder="1" applyAlignment="1"/>
    <xf numFmtId="0" fontId="9" fillId="7" borderId="6" xfId="0" applyNumberFormat="1" applyFont="1" applyFill="1" applyBorder="1" applyAlignment="1"/>
    <xf numFmtId="0" fontId="9" fillId="7" borderId="1" xfId="0" applyNumberFormat="1" applyFont="1" applyFill="1" applyBorder="1" applyAlignment="1"/>
    <xf numFmtId="0" fontId="9" fillId="7" borderId="7" xfId="0" applyNumberFormat="1" applyFont="1" applyFill="1" applyBorder="1" applyAlignment="1"/>
    <xf numFmtId="14" fontId="0" fillId="7" borderId="9" xfId="0" applyNumberFormat="1" applyFont="1" applyFill="1" applyBorder="1"/>
    <xf numFmtId="0" fontId="11" fillId="7" borderId="9" xfId="0" applyFont="1" applyFill="1" applyBorder="1"/>
    <xf numFmtId="0" fontId="11" fillId="7" borderId="0" xfId="0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7" borderId="4" xfId="0" applyFont="1" applyFill="1" applyBorder="1"/>
    <xf numFmtId="0" fontId="9" fillId="7" borderId="2" xfId="0" applyFont="1" applyFill="1" applyBorder="1" applyAlignment="1">
      <alignment vertical="center"/>
    </xf>
    <xf numFmtId="0" fontId="9" fillId="7" borderId="4" xfId="0" applyFont="1" applyFill="1" applyBorder="1" applyAlignment="1">
      <alignment vertical="center"/>
    </xf>
    <xf numFmtId="0" fontId="9" fillId="7" borderId="6" xfId="0" applyFont="1" applyFill="1" applyBorder="1" applyAlignment="1">
      <alignment vertical="center"/>
    </xf>
    <xf numFmtId="0" fontId="9" fillId="7" borderId="1" xfId="0" applyFont="1" applyFill="1" applyBorder="1" applyAlignment="1">
      <alignment vertical="center"/>
    </xf>
    <xf numFmtId="14" fontId="11" fillId="7" borderId="0" xfId="0" applyNumberFormat="1" applyFont="1" applyFill="1" applyBorder="1"/>
    <xf numFmtId="0" fontId="11" fillId="7" borderId="0" xfId="0" applyFont="1" applyFill="1" applyBorder="1" applyAlignment="1">
      <alignment horizontal="center"/>
    </xf>
    <xf numFmtId="0" fontId="13" fillId="0" borderId="0" xfId="0" applyFont="1" applyFill="1" applyBorder="1"/>
    <xf numFmtId="0" fontId="13" fillId="7" borderId="0" xfId="0" applyFont="1" applyFill="1" applyBorder="1" applyAlignment="1">
      <alignment horizontal="left"/>
    </xf>
    <xf numFmtId="0" fontId="13" fillId="7" borderId="10" xfId="0" applyFont="1" applyFill="1" applyBorder="1"/>
    <xf numFmtId="0" fontId="13" fillId="7" borderId="6" xfId="0" applyFont="1" applyFill="1" applyBorder="1"/>
    <xf numFmtId="0" fontId="22" fillId="0" borderId="0" xfId="0" applyFont="1"/>
    <xf numFmtId="0" fontId="0" fillId="7" borderId="37" xfId="0" applyFill="1" applyBorder="1" applyAlignment="1"/>
    <xf numFmtId="0" fontId="10" fillId="9" borderId="21" xfId="0" applyFont="1" applyFill="1" applyBorder="1" applyAlignment="1">
      <alignment horizontal="center"/>
    </xf>
    <xf numFmtId="0" fontId="16" fillId="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0" fillId="8" borderId="26" xfId="0" applyFont="1" applyFill="1" applyBorder="1" applyAlignment="1">
      <alignment horizontal="left"/>
    </xf>
    <xf numFmtId="0" fontId="10" fillId="8" borderId="29" xfId="0" applyFont="1" applyFill="1" applyBorder="1" applyAlignment="1">
      <alignment horizontal="left"/>
    </xf>
    <xf numFmtId="0" fontId="10" fillId="8" borderId="3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8" borderId="2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16" fillId="3" borderId="37" xfId="0" applyFont="1" applyFill="1" applyBorder="1" applyAlignment="1">
      <alignment horizontal="left" vertical="center"/>
    </xf>
    <xf numFmtId="0" fontId="16" fillId="9" borderId="20" xfId="0" applyFont="1" applyFill="1" applyBorder="1" applyAlignment="1">
      <alignment horizontal="left"/>
    </xf>
    <xf numFmtId="0" fontId="0" fillId="8" borderId="20" xfId="0" applyFont="1" applyFill="1" applyBorder="1"/>
    <xf numFmtId="0" fontId="0" fillId="8" borderId="21" xfId="0" applyFont="1" applyFill="1" applyBorder="1"/>
    <xf numFmtId="0" fontId="14" fillId="5" borderId="29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0" fontId="11" fillId="4" borderId="0" xfId="0" applyFont="1" applyFill="1" applyBorder="1"/>
    <xf numFmtId="0" fontId="0" fillId="7" borderId="41" xfId="0" applyFont="1" applyFill="1" applyBorder="1" applyAlignment="1">
      <alignment horizontal="center"/>
    </xf>
    <xf numFmtId="0" fontId="0" fillId="7" borderId="42" xfId="0" applyFont="1" applyFill="1" applyBorder="1" applyAlignment="1">
      <alignment horizontal="center"/>
    </xf>
    <xf numFmtId="0" fontId="0" fillId="7" borderId="43" xfId="0" applyFont="1" applyFill="1" applyBorder="1" applyAlignment="1">
      <alignment horizontal="center"/>
    </xf>
    <xf numFmtId="0" fontId="0" fillId="8" borderId="44" xfId="0" applyFont="1" applyFill="1" applyBorder="1" applyAlignment="1">
      <alignment horizontal="left"/>
    </xf>
    <xf numFmtId="0" fontId="0" fillId="8" borderId="45" xfId="0" applyFont="1" applyFill="1" applyBorder="1" applyAlignment="1">
      <alignment horizontal="left"/>
    </xf>
    <xf numFmtId="0" fontId="0" fillId="8" borderId="46" xfId="0" applyFont="1" applyFill="1" applyBorder="1" applyAlignment="1">
      <alignment horizontal="left" wrapText="1"/>
    </xf>
    <xf numFmtId="0" fontId="2" fillId="0" borderId="29" xfId="0" applyNumberFormat="1" applyFont="1" applyFill="1" applyBorder="1" applyAlignment="1" applyProtection="1">
      <alignment vertical="center" wrapText="1"/>
      <protection locked="0"/>
    </xf>
    <xf numFmtId="14" fontId="2" fillId="0" borderId="30" xfId="0" applyNumberFormat="1" applyFont="1" applyFill="1" applyBorder="1"/>
    <xf numFmtId="0" fontId="2" fillId="0" borderId="31" xfId="0" applyNumberFormat="1" applyFont="1" applyFill="1" applyBorder="1" applyAlignment="1" applyProtection="1">
      <alignment vertical="center" wrapText="1"/>
      <protection locked="0"/>
    </xf>
    <xf numFmtId="14" fontId="2" fillId="0" borderId="33" xfId="0" applyNumberFormat="1" applyFont="1" applyFill="1" applyBorder="1"/>
    <xf numFmtId="0" fontId="14" fillId="5" borderId="19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wrapText="1"/>
    </xf>
    <xf numFmtId="0" fontId="4" fillId="3" borderId="9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1" fillId="7" borderId="9" xfId="0" applyNumberFormat="1" applyFont="1" applyFill="1" applyBorder="1"/>
    <xf numFmtId="0" fontId="2" fillId="7" borderId="9" xfId="0" applyNumberFormat="1" applyFont="1" applyFill="1" applyBorder="1"/>
    <xf numFmtId="0" fontId="13" fillId="7" borderId="9" xfId="0" applyNumberFormat="1" applyFont="1" applyFill="1" applyBorder="1" applyAlignment="1">
      <alignment horizontal="left"/>
    </xf>
    <xf numFmtId="0" fontId="0" fillId="7" borderId="9" xfId="0" applyNumberFormat="1" applyFill="1" applyBorder="1"/>
    <xf numFmtId="0" fontId="0" fillId="7" borderId="6" xfId="0" applyNumberFormat="1" applyFill="1" applyBorder="1"/>
    <xf numFmtId="0" fontId="7" fillId="6" borderId="2" xfId="0" applyNumberFormat="1" applyFont="1" applyFill="1" applyBorder="1"/>
    <xf numFmtId="0" fontId="0" fillId="6" borderId="9" xfId="0" applyNumberFormat="1" applyFill="1" applyBorder="1"/>
    <xf numFmtId="0" fontId="0" fillId="6" borderId="6" xfId="0" applyNumberFormat="1" applyFill="1" applyBorder="1"/>
    <xf numFmtId="14" fontId="2" fillId="4" borderId="25" xfId="0" applyNumberFormat="1" applyFont="1" applyFill="1" applyBorder="1"/>
    <xf numFmtId="0" fontId="2" fillId="0" borderId="47" xfId="0" applyNumberFormat="1" applyFont="1" applyFill="1" applyBorder="1"/>
    <xf numFmtId="0" fontId="2" fillId="0" borderId="39" xfId="0" applyNumberFormat="1" applyFont="1" applyFill="1" applyBorder="1"/>
    <xf numFmtId="0" fontId="2" fillId="0" borderId="40" xfId="0" applyNumberFormat="1" applyFont="1" applyFill="1" applyBorder="1"/>
    <xf numFmtId="0" fontId="2" fillId="4" borderId="29" xfId="0" applyNumberFormat="1" applyFont="1" applyFill="1" applyBorder="1"/>
    <xf numFmtId="0" fontId="2" fillId="4" borderId="31" xfId="0" applyNumberFormat="1" applyFont="1" applyFill="1" applyBorder="1"/>
    <xf numFmtId="0" fontId="16" fillId="3" borderId="21" xfId="0" applyFont="1" applyFill="1" applyBorder="1" applyAlignment="1">
      <alignment horizontal="center"/>
    </xf>
    <xf numFmtId="0" fontId="2" fillId="0" borderId="34" xfId="0" applyNumberFormat="1" applyFont="1" applyBorder="1"/>
    <xf numFmtId="0" fontId="2" fillId="0" borderId="30" xfId="0" applyNumberFormat="1" applyFont="1" applyBorder="1"/>
    <xf numFmtId="0" fontId="2" fillId="4" borderId="25" xfId="0" applyNumberFormat="1" applyFont="1" applyFill="1" applyBorder="1" applyAlignment="1">
      <alignment horizontal="center"/>
    </xf>
    <xf numFmtId="0" fontId="2" fillId="0" borderId="25" xfId="0" applyNumberFormat="1" applyFont="1" applyFill="1" applyBorder="1" applyAlignment="1">
      <alignment horizontal="center"/>
    </xf>
    <xf numFmtId="0" fontId="2" fillId="4" borderId="25" xfId="0" applyNumberFormat="1" applyFont="1" applyFill="1" applyBorder="1" applyProtection="1">
      <protection hidden="1"/>
    </xf>
    <xf numFmtId="0" fontId="17" fillId="0" borderId="20" xfId="0" applyFont="1" applyBorder="1" applyAlignment="1">
      <alignment horizontal="left"/>
    </xf>
    <xf numFmtId="0" fontId="0" fillId="0" borderId="21" xfId="0" applyBorder="1"/>
    <xf numFmtId="0" fontId="0" fillId="0" borderId="1" xfId="0" applyBorder="1"/>
    <xf numFmtId="0" fontId="10" fillId="7" borderId="0" xfId="0" applyFont="1" applyFill="1" applyBorder="1"/>
    <xf numFmtId="0" fontId="11" fillId="7" borderId="9" xfId="0" applyNumberFormat="1" applyFont="1" applyFill="1" applyBorder="1" applyAlignment="1">
      <alignment horizontal="left"/>
    </xf>
    <xf numFmtId="0" fontId="2" fillId="10" borderId="25" xfId="0" applyNumberFormat="1" applyFont="1" applyFill="1" applyBorder="1" applyAlignment="1">
      <alignment horizontal="center"/>
    </xf>
    <xf numFmtId="0" fontId="23" fillId="7" borderId="9" xfId="0" applyNumberFormat="1" applyFont="1" applyFill="1" applyBorder="1"/>
    <xf numFmtId="14" fontId="23" fillId="7" borderId="0" xfId="0" applyNumberFormat="1" applyFont="1" applyFill="1" applyBorder="1"/>
    <xf numFmtId="0" fontId="23" fillId="7" borderId="0" xfId="0" applyFont="1" applyFill="1" applyBorder="1" applyAlignment="1">
      <alignment horizontal="center"/>
    </xf>
    <xf numFmtId="0" fontId="23" fillId="7" borderId="0" xfId="0" applyFont="1" applyFill="1" applyBorder="1"/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/>
    <xf numFmtId="0" fontId="23" fillId="7" borderId="10" xfId="0" applyFont="1" applyFill="1" applyBorder="1" applyAlignment="1">
      <alignment horizontal="center"/>
    </xf>
    <xf numFmtId="14" fontId="0" fillId="7" borderId="4" xfId="0" applyNumberFormat="1" applyFont="1" applyFill="1" applyBorder="1"/>
    <xf numFmtId="0" fontId="0" fillId="7" borderId="4" xfId="0" applyFont="1" applyFill="1" applyBorder="1" applyAlignment="1">
      <alignment horizontal="center"/>
    </xf>
    <xf numFmtId="0" fontId="0" fillId="7" borderId="4" xfId="0" applyFont="1" applyFill="1" applyBorder="1"/>
    <xf numFmtId="14" fontId="0" fillId="7" borderId="0" xfId="0" applyNumberFormat="1" applyFont="1" applyFill="1" applyBorder="1"/>
    <xf numFmtId="0" fontId="0" fillId="7" borderId="0" xfId="0" applyFont="1" applyFill="1" applyBorder="1" applyAlignment="1">
      <alignment horizontal="center"/>
    </xf>
    <xf numFmtId="0" fontId="0" fillId="7" borderId="0" xfId="0" applyFont="1" applyFill="1" applyBorder="1"/>
    <xf numFmtId="0" fontId="16" fillId="7" borderId="9" xfId="0" applyNumberFormat="1" applyFont="1" applyFill="1" applyBorder="1"/>
    <xf numFmtId="0" fontId="13" fillId="7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4" borderId="39" xfId="0" applyNumberFormat="1" applyFont="1" applyFill="1" applyBorder="1" applyAlignment="1">
      <alignment horizontal="center"/>
    </xf>
    <xf numFmtId="0" fontId="2" fillId="0" borderId="48" xfId="0" applyNumberFormat="1" applyFont="1" applyFill="1" applyBorder="1"/>
    <xf numFmtId="0" fontId="2" fillId="0" borderId="49" xfId="0" applyNumberFormat="1" applyFont="1" applyFill="1" applyBorder="1"/>
    <xf numFmtId="0" fontId="0" fillId="7" borderId="9" xfId="0" applyNumberFormat="1" applyFont="1" applyFill="1" applyBorder="1"/>
    <xf numFmtId="0" fontId="13" fillId="7" borderId="10" xfId="0" applyFont="1" applyFill="1" applyBorder="1" applyAlignment="1">
      <alignment horizontal="left"/>
    </xf>
    <xf numFmtId="0" fontId="13" fillId="7" borderId="9" xfId="0" applyNumberFormat="1" applyFont="1" applyFill="1" applyBorder="1"/>
    <xf numFmtId="0" fontId="24" fillId="7" borderId="0" xfId="0" applyFont="1" applyFill="1" applyBorder="1" applyAlignment="1">
      <alignment horizontal="center"/>
    </xf>
    <xf numFmtId="0" fontId="25" fillId="7" borderId="9" xfId="0" applyNumberFormat="1" applyFont="1" applyFill="1" applyBorder="1"/>
    <xf numFmtId="0" fontId="25" fillId="7" borderId="2" xfId="0" applyNumberFormat="1" applyFont="1" applyFill="1" applyBorder="1"/>
    <xf numFmtId="0" fontId="13" fillId="7" borderId="4" xfId="0" applyFont="1" applyFill="1" applyBorder="1"/>
    <xf numFmtId="0" fontId="13" fillId="7" borderId="9" xfId="0" applyFont="1" applyFill="1" applyBorder="1"/>
    <xf numFmtId="14" fontId="16" fillId="7" borderId="9" xfId="0" applyNumberFormat="1" applyFont="1" applyFill="1" applyBorder="1"/>
    <xf numFmtId="0" fontId="25" fillId="7" borderId="2" xfId="0" applyFont="1" applyFill="1" applyBorder="1"/>
    <xf numFmtId="0" fontId="0" fillId="7" borderId="9" xfId="0" applyFont="1" applyFill="1" applyBorder="1" applyAlignment="1" applyProtection="1">
      <alignment vertical="top"/>
      <protection locked="0"/>
    </xf>
    <xf numFmtId="0" fontId="2" fillId="0" borderId="25" xfId="0" applyNumberFormat="1" applyFont="1" applyBorder="1" applyProtection="1">
      <protection hidden="1"/>
    </xf>
    <xf numFmtId="0" fontId="12" fillId="7" borderId="9" xfId="0" applyFont="1" applyFill="1" applyBorder="1"/>
    <xf numFmtId="0" fontId="10" fillId="7" borderId="9" xfId="0" applyNumberFormat="1" applyFont="1" applyFill="1" applyBorder="1"/>
    <xf numFmtId="0" fontId="2" fillId="3" borderId="8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0" fillId="7" borderId="0" xfId="0" applyNumberFormat="1" applyFont="1" applyFill="1" applyBorder="1" applyAlignment="1">
      <alignment horizontal="center"/>
    </xf>
    <xf numFmtId="0" fontId="23" fillId="7" borderId="0" xfId="0" applyNumberFormat="1" applyFont="1" applyFill="1" applyBorder="1" applyAlignment="1">
      <alignment horizontal="center"/>
    </xf>
    <xf numFmtId="0" fontId="24" fillId="7" borderId="0" xfId="0" applyNumberFormat="1" applyFont="1" applyFill="1" applyBorder="1" applyAlignment="1">
      <alignment horizontal="center"/>
    </xf>
    <xf numFmtId="0" fontId="2" fillId="7" borderId="0" xfId="0" applyNumberFormat="1" applyFont="1" applyFill="1" applyBorder="1" applyAlignment="1">
      <alignment horizontal="center"/>
    </xf>
    <xf numFmtId="0" fontId="13" fillId="7" borderId="0" xfId="0" applyNumberFormat="1" applyFont="1" applyFill="1" applyBorder="1" applyAlignment="1">
      <alignment horizontal="left"/>
    </xf>
    <xf numFmtId="0" fontId="13" fillId="7" borderId="0" xfId="0" applyNumberFormat="1" applyFont="1" applyFill="1" applyBorder="1"/>
    <xf numFmtId="0" fontId="0" fillId="7" borderId="0" xfId="0" applyNumberFormat="1" applyFill="1" applyBorder="1"/>
    <xf numFmtId="0" fontId="0" fillId="7" borderId="1" xfId="0" applyNumberFormat="1" applyFill="1" applyBorder="1"/>
    <xf numFmtId="0" fontId="2" fillId="2" borderId="2" xfId="0" applyFont="1" applyFill="1" applyBorder="1" applyAlignment="1">
      <alignment horizontal="center" wrapText="1"/>
    </xf>
    <xf numFmtId="0" fontId="2" fillId="11" borderId="25" xfId="0" applyNumberFormat="1" applyFont="1" applyFill="1" applyBorder="1" applyAlignment="1">
      <alignment horizontal="center"/>
    </xf>
    <xf numFmtId="0" fontId="2" fillId="3" borderId="49" xfId="0" applyFont="1" applyFill="1" applyBorder="1" applyAlignment="1">
      <alignment horizontal="center" wrapText="1"/>
    </xf>
    <xf numFmtId="0" fontId="2" fillId="0" borderId="29" xfId="0" applyNumberFormat="1" applyFont="1" applyBorder="1" applyAlignment="1" applyProtection="1">
      <alignment vertical="center" wrapText="1"/>
      <protection locked="0"/>
    </xf>
    <xf numFmtId="0" fontId="2" fillId="0" borderId="30" xfId="0" applyNumberFormat="1" applyFont="1" applyBorder="1" applyProtection="1">
      <protection hidden="1"/>
    </xf>
    <xf numFmtId="0" fontId="2" fillId="0" borderId="31" xfId="0" applyNumberFormat="1" applyFont="1" applyBorder="1" applyAlignment="1" applyProtection="1">
      <alignment vertical="center" wrapText="1"/>
      <protection locked="0"/>
    </xf>
    <xf numFmtId="14" fontId="2" fillId="4" borderId="32" xfId="0" applyNumberFormat="1" applyFont="1" applyFill="1" applyBorder="1" applyProtection="1">
      <protection locked="0"/>
    </xf>
    <xf numFmtId="0" fontId="2" fillId="0" borderId="32" xfId="0" applyNumberFormat="1" applyFont="1" applyBorder="1" applyAlignment="1" applyProtection="1">
      <alignment horizontal="center"/>
      <protection locked="0"/>
    </xf>
    <xf numFmtId="0" fontId="2" fillId="4" borderId="32" xfId="0" applyNumberFormat="1" applyFont="1" applyFill="1" applyBorder="1" applyProtection="1">
      <protection hidden="1"/>
    </xf>
    <xf numFmtId="0" fontId="2" fillId="0" borderId="32" xfId="0" applyNumberFormat="1" applyFont="1" applyBorder="1" applyProtection="1">
      <protection hidden="1"/>
    </xf>
    <xf numFmtId="0" fontId="2" fillId="0" borderId="33" xfId="0" applyNumberFormat="1" applyFont="1" applyBorder="1" applyProtection="1">
      <protection hidden="1"/>
    </xf>
    <xf numFmtId="0" fontId="26" fillId="3" borderId="18" xfId="0" applyFont="1" applyFill="1" applyBorder="1" applyAlignment="1">
      <alignment horizontal="center" wrapText="1"/>
    </xf>
    <xf numFmtId="0" fontId="26" fillId="3" borderId="14" xfId="0" applyFont="1" applyFill="1" applyBorder="1" applyAlignment="1">
      <alignment horizontal="center" wrapText="1"/>
    </xf>
    <xf numFmtId="0" fontId="26" fillId="3" borderId="49" xfId="0" applyFont="1" applyFill="1" applyBorder="1" applyAlignment="1">
      <alignment horizontal="center" wrapText="1"/>
    </xf>
    <xf numFmtId="0" fontId="27" fillId="3" borderId="15" xfId="0" applyFont="1" applyFill="1" applyBorder="1" applyAlignment="1">
      <alignment horizontal="center" wrapText="1"/>
    </xf>
    <xf numFmtId="1" fontId="27" fillId="3" borderId="15" xfId="0" applyNumberFormat="1" applyFont="1" applyFill="1" applyBorder="1" applyAlignment="1">
      <alignment horizontal="center" wrapText="1"/>
    </xf>
    <xf numFmtId="0" fontId="27" fillId="3" borderId="15" xfId="0" applyNumberFormat="1" applyFont="1" applyFill="1" applyBorder="1" applyAlignment="1">
      <alignment horizontal="center" wrapText="1"/>
    </xf>
    <xf numFmtId="0" fontId="2" fillId="3" borderId="4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5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26" fillId="3" borderId="49" xfId="0" applyFont="1" applyFill="1" applyBorder="1" applyAlignment="1" applyProtection="1">
      <alignment horizontal="center" wrapText="1"/>
      <protection locked="0"/>
    </xf>
    <xf numFmtId="0" fontId="2" fillId="4" borderId="34" xfId="0" applyNumberFormat="1" applyFont="1" applyFill="1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165" fontId="2" fillId="4" borderId="25" xfId="0" applyNumberFormat="1" applyFont="1" applyFill="1" applyBorder="1"/>
    <xf numFmtId="165" fontId="2" fillId="4" borderId="25" xfId="0" applyNumberFormat="1" applyFont="1" applyFill="1" applyBorder="1" applyAlignment="1">
      <alignment horizontal="center"/>
    </xf>
    <xf numFmtId="166" fontId="2" fillId="0" borderId="25" xfId="0" applyNumberFormat="1" applyFont="1" applyFill="1" applyBorder="1" applyAlignment="1">
      <alignment horizontal="center"/>
    </xf>
    <xf numFmtId="165" fontId="2" fillId="0" borderId="25" xfId="0" applyNumberFormat="1" applyFont="1" applyBorder="1"/>
    <xf numFmtId="165" fontId="2" fillId="4" borderId="34" xfId="0" applyNumberFormat="1" applyFont="1" applyFill="1" applyBorder="1"/>
    <xf numFmtId="2" fontId="2" fillId="0" borderId="34" xfId="0" applyNumberFormat="1" applyFont="1" applyBorder="1"/>
    <xf numFmtId="165" fontId="2" fillId="0" borderId="34" xfId="0" applyNumberFormat="1" applyFont="1" applyBorder="1"/>
    <xf numFmtId="167" fontId="2" fillId="4" borderId="34" xfId="0" applyNumberFormat="1" applyFont="1" applyFill="1" applyBorder="1"/>
    <xf numFmtId="165" fontId="2" fillId="4" borderId="35" xfId="0" applyNumberFormat="1" applyFont="1" applyFill="1" applyBorder="1"/>
    <xf numFmtId="165" fontId="2" fillId="0" borderId="35" xfId="0" applyNumberFormat="1" applyFont="1" applyFill="1" applyBorder="1"/>
    <xf numFmtId="2" fontId="2" fillId="4" borderId="35" xfId="0" applyNumberFormat="1" applyFont="1" applyFill="1" applyBorder="1"/>
    <xf numFmtId="167" fontId="2" fillId="0" borderId="35" xfId="0" applyNumberFormat="1" applyFont="1" applyFill="1" applyBorder="1"/>
    <xf numFmtId="165" fontId="2" fillId="4" borderId="26" xfId="0" applyNumberFormat="1" applyFont="1" applyFill="1" applyBorder="1"/>
    <xf numFmtId="165" fontId="2" fillId="0" borderId="34" xfId="0" applyNumberFormat="1" applyFont="1" applyFill="1" applyBorder="1"/>
    <xf numFmtId="2" fontId="2" fillId="4" borderId="34" xfId="0" applyNumberFormat="1" applyFont="1" applyFill="1" applyBorder="1"/>
    <xf numFmtId="167" fontId="2" fillId="0" borderId="34" xfId="0" applyNumberFormat="1" applyFont="1" applyFill="1" applyBorder="1"/>
    <xf numFmtId="165" fontId="2" fillId="4" borderId="29" xfId="0" applyNumberFormat="1" applyFont="1" applyFill="1" applyBorder="1"/>
    <xf numFmtId="0" fontId="8" fillId="5" borderId="25" xfId="0" applyNumberFormat="1" applyFont="1" applyFill="1" applyBorder="1" applyAlignment="1">
      <alignment horizontal="center"/>
    </xf>
    <xf numFmtId="0" fontId="8" fillId="0" borderId="25" xfId="0" applyNumberFormat="1" applyFont="1" applyBorder="1"/>
    <xf numFmtId="0" fontId="17" fillId="4" borderId="20" xfId="0" applyFont="1" applyFill="1" applyBorder="1" applyAlignment="1">
      <alignment horizontal="center"/>
    </xf>
    <xf numFmtId="0" fontId="17" fillId="4" borderId="38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 wrapText="1"/>
    </xf>
    <xf numFmtId="0" fontId="2" fillId="3" borderId="3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22" xfId="0" applyFont="1" applyFill="1" applyBorder="1" applyAlignment="1" applyProtection="1">
      <alignment horizontal="center" wrapText="1"/>
      <protection locked="0"/>
    </xf>
    <xf numFmtId="0" fontId="2" fillId="3" borderId="24" xfId="0" applyFont="1" applyFill="1" applyBorder="1" applyAlignment="1" applyProtection="1">
      <alignment horizontal="center" wrapText="1"/>
      <protection locked="0"/>
    </xf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5" xfId="0" applyNumberFormat="1" applyFont="1" applyFill="1" applyBorder="1" applyAlignment="1">
      <alignment horizontal="center" wrapText="1"/>
    </xf>
    <xf numFmtId="0" fontId="2" fillId="2" borderId="2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176"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theme="8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 val="0"/>
        <i val="0"/>
        <strike/>
        <color rgb="FFFF0000"/>
      </font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ont>
        <b val="0"/>
        <i val="0"/>
        <strike/>
        <color rgb="FFFF0000"/>
      </font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2" formatCode="0.00"/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numFmt numFmtId="0" formatCode="General"/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FFFF99"/>
      <color rgb="FFFFCC00"/>
      <color rgb="FFFF9900"/>
      <color rgb="FFFFD653"/>
      <color rgb="FFFFD243"/>
      <color rgb="FFFFD44B"/>
      <color rgb="FFFFDF79"/>
      <color rgb="FFFFDDFF"/>
      <color rgb="FFFFEB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495299</xdr:colOff>
      <xdr:row>0</xdr:row>
      <xdr:rowOff>142874</xdr:rowOff>
    </xdr:from>
    <xdr:to>
      <xdr:col>0</xdr:col>
      <xdr:colOff>1724024</xdr:colOff>
      <xdr:row>6</xdr:row>
      <xdr:rowOff>76199</xdr:rowOff>
    </xdr:to>
    <xdr:pic>
      <xdr:nvPicPr>
        <xdr:cNvPr id="3" name="Picture 2" descr="C:\Users\TYin\AppData\Local\Microsoft\Windows\Temporary Internet Files\Content.IE5\QV6ZCY8E\MC900434750[1]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299" y="142874"/>
          <a:ext cx="12287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53"/>
  <sheetViews>
    <sheetView topLeftCell="A28" zoomScale="90" zoomScaleNormal="90" workbookViewId="0">
      <selection activeCell="N46" sqref="N46"/>
    </sheetView>
  </sheetViews>
  <sheetFormatPr defaultRowHeight="15" x14ac:dyDescent="0.25"/>
  <cols>
    <col min="1" max="1" width="30.7109375" customWidth="1"/>
    <col min="9" max="9" width="11.140625" customWidth="1"/>
    <col min="10" max="10" width="10" customWidth="1"/>
  </cols>
  <sheetData>
    <row r="1" spans="1:13" s="111" customFormat="1" x14ac:dyDescent="0.25"/>
    <row r="2" spans="1:13" s="111" customFormat="1" x14ac:dyDescent="0.25">
      <c r="B2" s="57"/>
    </row>
    <row r="3" spans="1:13" s="111" customFormat="1" ht="21" x14ac:dyDescent="0.35">
      <c r="B3" s="189" t="s">
        <v>112</v>
      </c>
      <c r="C3" s="49"/>
      <c r="D3" s="49"/>
      <c r="E3" s="49"/>
      <c r="F3" s="49"/>
      <c r="G3" s="49"/>
    </row>
    <row r="4" spans="1:13" ht="21" x14ac:dyDescent="0.35">
      <c r="B4" s="189" t="s">
        <v>115</v>
      </c>
      <c r="C4" s="49"/>
      <c r="D4" s="49"/>
      <c r="E4" s="49"/>
      <c r="F4" s="49"/>
      <c r="G4" s="49"/>
    </row>
    <row r="5" spans="1:13" s="111" customFormat="1" x14ac:dyDescent="0.25">
      <c r="B5" s="57"/>
    </row>
    <row r="6" spans="1:13" s="111" customFormat="1" x14ac:dyDescent="0.25"/>
    <row r="7" spans="1:13" s="111" customFormat="1" ht="15.75" thickBot="1" x14ac:dyDescent="0.3">
      <c r="A7" s="245"/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</row>
    <row r="8" spans="1:13" x14ac:dyDescent="0.25">
      <c r="A8" s="65" t="s">
        <v>61</v>
      </c>
      <c r="B8" s="246"/>
      <c r="C8" s="45"/>
      <c r="D8" s="45"/>
      <c r="E8" s="45"/>
      <c r="F8" s="45"/>
      <c r="G8" s="45"/>
      <c r="H8" s="45"/>
      <c r="I8" s="45"/>
      <c r="J8" s="45"/>
      <c r="K8" s="45"/>
      <c r="L8" s="64"/>
      <c r="M8" s="22"/>
    </row>
    <row r="9" spans="1:13" x14ac:dyDescent="0.25">
      <c r="A9" s="63" t="s">
        <v>111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64"/>
      <c r="M9" s="22"/>
    </row>
    <row r="10" spans="1:13" x14ac:dyDescent="0.25">
      <c r="A10" s="63" t="s">
        <v>67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64"/>
      <c r="M10" s="22"/>
    </row>
    <row r="11" spans="1:13" x14ac:dyDescent="0.25">
      <c r="A11" s="63" t="s">
        <v>138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64"/>
      <c r="M11" s="22"/>
    </row>
    <row r="12" spans="1:13" x14ac:dyDescent="0.25">
      <c r="A12" s="63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64"/>
      <c r="M12" s="22"/>
    </row>
    <row r="13" spans="1:13" s="111" customFormat="1" x14ac:dyDescent="0.25">
      <c r="A13" s="65" t="s">
        <v>175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64"/>
      <c r="M13" s="22"/>
    </row>
    <row r="14" spans="1:13" s="111" customFormat="1" x14ac:dyDescent="0.25">
      <c r="A14" s="63" t="s">
        <v>200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64"/>
      <c r="M14" s="22"/>
    </row>
    <row r="15" spans="1:13" s="111" customFormat="1" x14ac:dyDescent="0.25">
      <c r="A15" s="63" t="s">
        <v>197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64"/>
    </row>
    <row r="16" spans="1:13" s="111" customFormat="1" x14ac:dyDescent="0.25">
      <c r="A16" s="63" t="s">
        <v>198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64"/>
    </row>
    <row r="17" spans="1:14" x14ac:dyDescent="0.25">
      <c r="A17" s="63" t="s">
        <v>199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64"/>
    </row>
    <row r="18" spans="1:14" x14ac:dyDescent="0.25">
      <c r="A18" s="63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64"/>
    </row>
    <row r="19" spans="1:14" x14ac:dyDescent="0.25">
      <c r="A19" s="65" t="s">
        <v>35</v>
      </c>
      <c r="B19" s="246"/>
      <c r="C19" s="246"/>
      <c r="D19" s="246"/>
      <c r="E19" s="246"/>
      <c r="F19" s="246"/>
      <c r="G19" s="246"/>
      <c r="H19" s="246"/>
      <c r="I19" s="45"/>
      <c r="J19" s="45"/>
      <c r="K19" s="45"/>
      <c r="L19" s="64"/>
      <c r="M19" s="114"/>
      <c r="N19" s="114"/>
    </row>
    <row r="20" spans="1:14" x14ac:dyDescent="0.25">
      <c r="A20" s="63" t="s">
        <v>142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64"/>
      <c r="M20" s="114"/>
      <c r="N20" s="114"/>
    </row>
    <row r="21" spans="1:14" x14ac:dyDescent="0.25">
      <c r="A21" s="63" t="s">
        <v>201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64"/>
      <c r="M21" s="114"/>
      <c r="N21" s="114"/>
    </row>
    <row r="22" spans="1:14" x14ac:dyDescent="0.25">
      <c r="A22" s="63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64"/>
      <c r="M22" s="114"/>
      <c r="N22" s="114"/>
    </row>
    <row r="23" spans="1:14" x14ac:dyDescent="0.25">
      <c r="A23" s="6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64"/>
      <c r="M23" s="114"/>
      <c r="N23" s="114"/>
    </row>
    <row r="24" spans="1:14" x14ac:dyDescent="0.25">
      <c r="A24" s="63" t="s">
        <v>143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64"/>
      <c r="M24" s="114"/>
      <c r="N24" s="114"/>
    </row>
    <row r="25" spans="1:14" s="111" customFormat="1" x14ac:dyDescent="0.25">
      <c r="A25" s="63" t="s">
        <v>68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64"/>
      <c r="M25" s="114"/>
      <c r="N25" s="114"/>
    </row>
    <row r="26" spans="1:14" x14ac:dyDescent="0.25">
      <c r="A26" s="173" t="s">
        <v>141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64"/>
      <c r="M26" s="114"/>
      <c r="N26" s="114"/>
    </row>
    <row r="27" spans="1:14" s="123" customFormat="1" x14ac:dyDescent="0.25">
      <c r="A27" s="63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64"/>
      <c r="M27" s="114"/>
      <c r="N27" s="114"/>
    </row>
    <row r="28" spans="1:14" s="111" customFormat="1" x14ac:dyDescent="0.25">
      <c r="A28" s="65" t="s">
        <v>139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64"/>
    </row>
    <row r="29" spans="1:14" x14ac:dyDescent="0.25">
      <c r="A29" s="63" t="s">
        <v>140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64"/>
    </row>
    <row r="30" spans="1:14" s="111" customFormat="1" x14ac:dyDescent="0.25">
      <c r="A30" s="63" t="s">
        <v>176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64"/>
    </row>
    <row r="31" spans="1:14" x14ac:dyDescent="0.25">
      <c r="A31" s="173" t="s">
        <v>151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64"/>
    </row>
    <row r="32" spans="1:14" x14ac:dyDescent="0.25">
      <c r="A32" s="63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64"/>
    </row>
    <row r="33" spans="1:13" x14ac:dyDescent="0.25">
      <c r="A33" s="65" t="s">
        <v>62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64"/>
      <c r="M33" s="22"/>
    </row>
    <row r="34" spans="1:13" x14ac:dyDescent="0.25">
      <c r="A34" s="63" t="s">
        <v>134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64"/>
      <c r="M34" s="22"/>
    </row>
    <row r="35" spans="1:13" x14ac:dyDescent="0.25">
      <c r="A35" s="63" t="s">
        <v>133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64"/>
      <c r="M35" s="22"/>
    </row>
    <row r="36" spans="1:13" s="111" customFormat="1" x14ac:dyDescent="0.25">
      <c r="A36" s="63" t="s">
        <v>137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64"/>
      <c r="M36" s="22"/>
    </row>
    <row r="37" spans="1:13" x14ac:dyDescent="0.25">
      <c r="A37" s="63" t="s">
        <v>135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64"/>
      <c r="M37" s="22"/>
    </row>
    <row r="38" spans="1:13" x14ac:dyDescent="0.25">
      <c r="A38" s="63" t="s">
        <v>39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64"/>
      <c r="M38" s="22"/>
    </row>
    <row r="39" spans="1:13" x14ac:dyDescent="0.25">
      <c r="A39" s="63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64"/>
    </row>
    <row r="40" spans="1:13" s="111" customFormat="1" x14ac:dyDescent="0.25">
      <c r="A40" s="65" t="s">
        <v>118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64"/>
    </row>
    <row r="41" spans="1:13" ht="15.75" thickBot="1" x14ac:dyDescent="0.3">
      <c r="A41" s="188" t="s">
        <v>136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</row>
    <row r="42" spans="1:13" ht="15.75" thickBot="1" x14ac:dyDescent="0.3"/>
    <row r="43" spans="1:13" x14ac:dyDescent="0.25">
      <c r="A43" s="228" t="s">
        <v>30</v>
      </c>
      <c r="B43" s="58"/>
      <c r="C43" s="58"/>
      <c r="D43" s="58"/>
      <c r="E43" s="58"/>
      <c r="F43" s="58"/>
      <c r="G43" s="34"/>
    </row>
    <row r="44" spans="1:13" x14ac:dyDescent="0.25">
      <c r="A44" s="229" t="s">
        <v>6</v>
      </c>
      <c r="B44" s="59" t="s">
        <v>18</v>
      </c>
      <c r="C44" s="59"/>
      <c r="D44" s="59"/>
      <c r="E44" s="59"/>
      <c r="F44" s="59"/>
      <c r="G44" s="35"/>
    </row>
    <row r="45" spans="1:13" x14ac:dyDescent="0.25">
      <c r="A45" s="229" t="s">
        <v>4</v>
      </c>
      <c r="B45" s="59" t="s">
        <v>19</v>
      </c>
      <c r="C45" s="59"/>
      <c r="D45" s="59"/>
      <c r="E45" s="59"/>
      <c r="F45" s="59"/>
      <c r="G45" s="35"/>
    </row>
    <row r="46" spans="1:13" x14ac:dyDescent="0.25">
      <c r="A46" s="229" t="s">
        <v>5</v>
      </c>
      <c r="B46" s="59" t="s">
        <v>27</v>
      </c>
      <c r="C46" s="59"/>
      <c r="D46" s="59"/>
      <c r="E46" s="59"/>
      <c r="F46" s="59"/>
      <c r="G46" s="35"/>
    </row>
    <row r="47" spans="1:13" x14ac:dyDescent="0.25">
      <c r="A47" s="229" t="s">
        <v>28</v>
      </c>
      <c r="B47" s="59" t="s">
        <v>29</v>
      </c>
      <c r="C47" s="59"/>
      <c r="D47" s="59"/>
      <c r="E47" s="59"/>
      <c r="F47" s="59"/>
      <c r="G47" s="35"/>
    </row>
    <row r="48" spans="1:13" x14ac:dyDescent="0.25">
      <c r="A48" s="229" t="s">
        <v>1</v>
      </c>
      <c r="B48" s="59" t="s">
        <v>20</v>
      </c>
      <c r="C48" s="59"/>
      <c r="D48" s="59"/>
      <c r="E48" s="59"/>
      <c r="F48" s="59"/>
      <c r="G48" s="35"/>
    </row>
    <row r="49" spans="1:7" x14ac:dyDescent="0.25">
      <c r="A49" s="229" t="s">
        <v>2</v>
      </c>
      <c r="B49" s="59" t="s">
        <v>21</v>
      </c>
      <c r="C49" s="59"/>
      <c r="D49" s="59"/>
      <c r="E49" s="59"/>
      <c r="F49" s="59"/>
      <c r="G49" s="35"/>
    </row>
    <row r="50" spans="1:7" x14ac:dyDescent="0.25">
      <c r="A50" s="229" t="s">
        <v>8</v>
      </c>
      <c r="B50" s="59" t="s">
        <v>22</v>
      </c>
      <c r="C50" s="59"/>
      <c r="D50" s="59"/>
      <c r="E50" s="59"/>
      <c r="F50" s="59"/>
      <c r="G50" s="35"/>
    </row>
    <row r="51" spans="1:7" x14ac:dyDescent="0.25">
      <c r="A51" s="229" t="s">
        <v>23</v>
      </c>
      <c r="B51" s="59" t="s">
        <v>24</v>
      </c>
      <c r="C51" s="59"/>
      <c r="D51" s="59"/>
      <c r="E51" s="59"/>
      <c r="F51" s="59"/>
      <c r="G51" s="35"/>
    </row>
    <row r="52" spans="1:7" x14ac:dyDescent="0.25">
      <c r="A52" s="229" t="s">
        <v>17</v>
      </c>
      <c r="B52" s="59" t="s">
        <v>25</v>
      </c>
      <c r="C52" s="59"/>
      <c r="D52" s="59"/>
      <c r="E52" s="59"/>
      <c r="F52" s="59"/>
      <c r="G52" s="35"/>
    </row>
    <row r="53" spans="1:7" ht="15.75" thickBot="1" x14ac:dyDescent="0.3">
      <c r="A53" s="230" t="s">
        <v>9</v>
      </c>
      <c r="B53" s="60" t="s">
        <v>26</v>
      </c>
      <c r="C53" s="60"/>
      <c r="D53" s="60"/>
      <c r="E53" s="60"/>
      <c r="F53" s="60"/>
      <c r="G53" s="36"/>
    </row>
  </sheetData>
  <pageMargins left="0.7" right="0.7" top="0.75" bottom="0.75" header="0.3" footer="0.3"/>
  <pageSetup scale="6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zoomScaleNormal="100" workbookViewId="0">
      <selection activeCell="G11" sqref="G11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6" width="6" style="111" customWidth="1"/>
    <col min="7" max="7" width="6.42578125" style="111" customWidth="1"/>
    <col min="8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7" t="s">
        <v>218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 x14ac:dyDescent="0.3">
      <c r="A2" s="158" t="str">
        <f>'Domestic Inf Conc'!A2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  <c r="O2" s="21"/>
      <c r="P2" s="21"/>
      <c r="Q2" s="21"/>
      <c r="R2" s="21"/>
      <c r="S2" s="55"/>
    </row>
    <row r="3" spans="1:19" s="56" customFormat="1" ht="19.5" thickBot="1" x14ac:dyDescent="0.35">
      <c r="A3" s="161" t="str">
        <f>'Domestic Inf Conc'!A3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293" t="s">
        <v>34</v>
      </c>
      <c r="B5" s="2" t="s">
        <v>0</v>
      </c>
      <c r="C5" s="356" t="s">
        <v>4</v>
      </c>
      <c r="D5" s="357"/>
      <c r="E5" s="356" t="s">
        <v>1</v>
      </c>
      <c r="F5" s="357"/>
      <c r="G5" s="356" t="s">
        <v>2</v>
      </c>
      <c r="H5" s="357"/>
      <c r="I5" s="356" t="s">
        <v>3</v>
      </c>
      <c r="J5" s="357"/>
      <c r="K5" s="356" t="s">
        <v>8</v>
      </c>
      <c r="L5" s="357"/>
      <c r="M5" s="356" t="s">
        <v>17</v>
      </c>
      <c r="N5" s="357"/>
      <c r="O5" s="356" t="s">
        <v>9</v>
      </c>
      <c r="P5" s="357"/>
      <c r="Q5" s="356" t="s">
        <v>103</v>
      </c>
      <c r="R5" s="35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6" t="str">
        <f>'Domestic Inf Conc'!A7</f>
        <v>Dry</v>
      </c>
      <c r="B7" s="155">
        <f>'Domestic Inf Conc'!B7</f>
        <v>41100</v>
      </c>
      <c r="C7" s="323"/>
      <c r="D7" s="146"/>
      <c r="E7" s="325"/>
      <c r="F7" s="239"/>
      <c r="G7" s="326"/>
      <c r="H7" s="146"/>
      <c r="I7" s="238">
        <v>0.1</v>
      </c>
      <c r="J7" s="239">
        <v>0.1</v>
      </c>
      <c r="K7" s="145"/>
      <c r="L7" s="146"/>
      <c r="M7" s="238"/>
      <c r="N7" s="239"/>
      <c r="O7" s="69">
        <v>2.4</v>
      </c>
      <c r="P7" s="146">
        <v>2.4</v>
      </c>
      <c r="Q7" s="147"/>
      <c r="R7" s="148"/>
    </row>
    <row r="8" spans="1:19" x14ac:dyDescent="0.25">
      <c r="A8" s="156" t="str">
        <f>'Domestic Inf Conc'!A8</f>
        <v>Wet</v>
      </c>
      <c r="B8" s="155">
        <f>'Domestic Inf Conc'!B8</f>
        <v>41283</v>
      </c>
      <c r="C8" s="323"/>
      <c r="D8" s="146"/>
      <c r="E8" s="324"/>
      <c r="F8" s="239"/>
      <c r="G8" s="326"/>
      <c r="H8" s="146"/>
      <c r="I8" s="238">
        <v>0.1</v>
      </c>
      <c r="J8" s="239">
        <v>0.1</v>
      </c>
      <c r="K8" s="145"/>
      <c r="L8" s="146"/>
      <c r="M8" s="238"/>
      <c r="N8" s="239"/>
      <c r="O8" s="69">
        <v>2.4</v>
      </c>
      <c r="P8" s="146">
        <v>2.4</v>
      </c>
      <c r="Q8" s="147"/>
      <c r="R8" s="148"/>
    </row>
    <row r="9" spans="1:19" x14ac:dyDescent="0.25">
      <c r="A9" s="156" t="str">
        <f>'Domestic Inf Conc'!A9</f>
        <v xml:space="preserve">Wet </v>
      </c>
      <c r="B9" s="155">
        <f>'Domestic Inf Conc'!B9</f>
        <v>41340</v>
      </c>
      <c r="C9" s="323">
        <v>7.0000000000000007E-2</v>
      </c>
      <c r="D9" s="146">
        <v>0.1</v>
      </c>
      <c r="E9" s="325">
        <v>0.02</v>
      </c>
      <c r="F9" s="239">
        <v>0.05</v>
      </c>
      <c r="G9" s="326">
        <v>2E-3</v>
      </c>
      <c r="H9" s="146">
        <v>0.03</v>
      </c>
      <c r="I9" s="238">
        <v>0.1</v>
      </c>
      <c r="J9" s="239">
        <v>0.1</v>
      </c>
      <c r="K9" s="145">
        <v>7.4999999999999997E-2</v>
      </c>
      <c r="L9" s="146">
        <v>0.1</v>
      </c>
      <c r="M9" s="325">
        <v>0.06</v>
      </c>
      <c r="N9" s="239">
        <v>0.1</v>
      </c>
      <c r="O9" s="69">
        <v>2.4</v>
      </c>
      <c r="P9" s="146">
        <v>2.4</v>
      </c>
      <c r="Q9" s="147"/>
      <c r="R9" s="148"/>
    </row>
    <row r="10" spans="1:19" x14ac:dyDescent="0.25">
      <c r="A10" s="156" t="str">
        <f>'Domestic Inf Conc'!A10</f>
        <v>Dry</v>
      </c>
      <c r="B10" s="155">
        <f>'Domestic Inf Conc'!B10</f>
        <v>41492</v>
      </c>
      <c r="C10" s="323">
        <v>7.0000000000000007E-2</v>
      </c>
      <c r="D10" s="146">
        <v>0.1</v>
      </c>
      <c r="E10" s="325">
        <v>0.02</v>
      </c>
      <c r="F10" s="239">
        <v>0.1</v>
      </c>
      <c r="G10" s="326">
        <v>2E-3</v>
      </c>
      <c r="H10" s="146">
        <v>0.03</v>
      </c>
      <c r="I10" s="238">
        <v>0.1</v>
      </c>
      <c r="J10" s="239">
        <v>0.1</v>
      </c>
      <c r="K10" s="145">
        <v>0.15</v>
      </c>
      <c r="L10" s="146">
        <v>0.2</v>
      </c>
      <c r="M10" s="325">
        <v>0.06</v>
      </c>
      <c r="N10" s="239">
        <v>0.1</v>
      </c>
      <c r="O10" s="69">
        <v>2.4</v>
      </c>
      <c r="P10" s="146">
        <v>2.4</v>
      </c>
      <c r="Q10" s="147"/>
      <c r="R10" s="148"/>
    </row>
    <row r="11" spans="1:19" x14ac:dyDescent="0.25">
      <c r="A11" s="156" t="str">
        <f>'Domestic Inf Conc'!A11</f>
        <v>Wet</v>
      </c>
      <c r="B11" s="155">
        <f>'Domestic Inf Conc'!B11</f>
        <v>41646</v>
      </c>
      <c r="C11" s="323">
        <v>7.0000000000000007E-2</v>
      </c>
      <c r="D11" s="146">
        <v>0.1</v>
      </c>
      <c r="E11" s="325">
        <v>0.02</v>
      </c>
      <c r="F11" s="239">
        <v>0.1</v>
      </c>
      <c r="G11" s="326">
        <v>2E-3</v>
      </c>
      <c r="H11" s="146">
        <v>0.03</v>
      </c>
      <c r="I11" s="238">
        <v>0.1</v>
      </c>
      <c r="J11" s="239">
        <v>0.1</v>
      </c>
      <c r="K11" s="145">
        <v>0.15</v>
      </c>
      <c r="L11" s="146">
        <v>0.2</v>
      </c>
      <c r="M11" s="238">
        <v>0.15</v>
      </c>
      <c r="N11" s="239">
        <v>0.2</v>
      </c>
      <c r="O11" s="69">
        <v>2.4</v>
      </c>
      <c r="P11" s="146">
        <v>2.4</v>
      </c>
      <c r="Q11" s="147"/>
      <c r="R11" s="148"/>
    </row>
    <row r="12" spans="1:19" x14ac:dyDescent="0.25">
      <c r="A12" s="156">
        <f>'Domestic Inf Conc'!A12</f>
        <v>0</v>
      </c>
      <c r="B12" s="155">
        <f>'Domestic Inf Conc'!B12</f>
        <v>0</v>
      </c>
      <c r="C12" s="145"/>
      <c r="D12" s="146"/>
      <c r="E12" s="238"/>
      <c r="F12" s="239"/>
      <c r="G12" s="145"/>
      <c r="H12" s="146"/>
      <c r="I12" s="238"/>
      <c r="J12" s="239"/>
      <c r="K12" s="145"/>
      <c r="L12" s="146"/>
      <c r="M12" s="238"/>
      <c r="N12" s="239"/>
      <c r="O12" s="69"/>
      <c r="P12" s="146"/>
      <c r="Q12" s="147"/>
      <c r="R12" s="148"/>
    </row>
    <row r="13" spans="1:19" x14ac:dyDescent="0.25">
      <c r="A13" s="156">
        <f>'Domestic Inf Conc'!A13</f>
        <v>0</v>
      </c>
      <c r="B13" s="155">
        <f>'Domestic Inf Conc'!B13</f>
        <v>0</v>
      </c>
      <c r="C13" s="145"/>
      <c r="D13" s="146"/>
      <c r="E13" s="238"/>
      <c r="F13" s="239"/>
      <c r="G13" s="145"/>
      <c r="H13" s="146"/>
      <c r="I13" s="238"/>
      <c r="J13" s="239"/>
      <c r="K13" s="145"/>
      <c r="L13" s="146"/>
      <c r="M13" s="238"/>
      <c r="N13" s="239"/>
      <c r="O13" s="69"/>
      <c r="P13" s="146"/>
      <c r="Q13" s="147"/>
      <c r="R13" s="148"/>
    </row>
    <row r="14" spans="1:19" x14ac:dyDescent="0.25">
      <c r="A14" s="156">
        <f>'Domestic Inf Conc'!A14</f>
        <v>0</v>
      </c>
      <c r="B14" s="155">
        <f>'Domestic Inf Conc'!B14</f>
        <v>0</v>
      </c>
      <c r="C14" s="145"/>
      <c r="D14" s="146"/>
      <c r="E14" s="238"/>
      <c r="F14" s="239"/>
      <c r="G14" s="145"/>
      <c r="H14" s="146"/>
      <c r="I14" s="238"/>
      <c r="J14" s="239"/>
      <c r="K14" s="145"/>
      <c r="L14" s="146"/>
      <c r="M14" s="238"/>
      <c r="N14" s="239"/>
      <c r="O14" s="69"/>
      <c r="P14" s="146"/>
      <c r="Q14" s="147"/>
      <c r="R14" s="148"/>
    </row>
    <row r="15" spans="1:19" x14ac:dyDescent="0.25">
      <c r="A15" s="156">
        <f>'Domestic Inf Conc'!A15</f>
        <v>0</v>
      </c>
      <c r="B15" s="155">
        <f>'Domestic Inf Conc'!B15</f>
        <v>0</v>
      </c>
      <c r="C15" s="145"/>
      <c r="D15" s="146"/>
      <c r="E15" s="238"/>
      <c r="F15" s="239"/>
      <c r="G15" s="145"/>
      <c r="H15" s="146"/>
      <c r="I15" s="238"/>
      <c r="J15" s="239"/>
      <c r="K15" s="145"/>
      <c r="L15" s="146"/>
      <c r="M15" s="238"/>
      <c r="N15" s="239"/>
      <c r="O15" s="69"/>
      <c r="P15" s="146"/>
      <c r="Q15" s="147"/>
      <c r="R15" s="148"/>
    </row>
    <row r="16" spans="1:19" x14ac:dyDescent="0.25">
      <c r="A16" s="156">
        <f>'Domestic Inf Conc'!A16</f>
        <v>0</v>
      </c>
      <c r="B16" s="155">
        <f>'Domestic Inf Conc'!B16</f>
        <v>0</v>
      </c>
      <c r="C16" s="145"/>
      <c r="D16" s="146"/>
      <c r="E16" s="238"/>
      <c r="F16" s="239"/>
      <c r="G16" s="145"/>
      <c r="H16" s="146"/>
      <c r="I16" s="238"/>
      <c r="J16" s="239"/>
      <c r="K16" s="145"/>
      <c r="L16" s="146"/>
      <c r="M16" s="238"/>
      <c r="N16" s="239"/>
      <c r="O16" s="69"/>
      <c r="P16" s="146"/>
      <c r="Q16" s="147"/>
      <c r="R16" s="148"/>
    </row>
    <row r="17" spans="1:18" x14ac:dyDescent="0.25">
      <c r="A17" s="156">
        <f>'Domestic Inf Conc'!A17</f>
        <v>0</v>
      </c>
      <c r="B17" s="155">
        <f>'Domestic Inf Conc'!B17</f>
        <v>0</v>
      </c>
      <c r="C17" s="145"/>
      <c r="D17" s="146"/>
      <c r="E17" s="238"/>
      <c r="F17" s="239"/>
      <c r="G17" s="145"/>
      <c r="H17" s="146"/>
      <c r="I17" s="238"/>
      <c r="J17" s="239"/>
      <c r="K17" s="145"/>
      <c r="L17" s="146"/>
      <c r="M17" s="238"/>
      <c r="N17" s="239"/>
      <c r="O17" s="69"/>
      <c r="P17" s="146"/>
      <c r="Q17" s="147"/>
      <c r="R17" s="148"/>
    </row>
    <row r="18" spans="1:18" x14ac:dyDescent="0.25">
      <c r="A18" s="156">
        <f>'Domestic Inf Conc'!A18</f>
        <v>0</v>
      </c>
      <c r="B18" s="155">
        <f>'Domestic Inf Conc'!B18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8"/>
      <c r="O18" s="69"/>
      <c r="P18" s="146"/>
      <c r="Q18" s="147"/>
      <c r="R18" s="148"/>
    </row>
    <row r="19" spans="1:18" x14ac:dyDescent="0.25">
      <c r="A19" s="156">
        <f>'Domestic Inf Conc'!A19</f>
        <v>0</v>
      </c>
      <c r="B19" s="155">
        <f>'Domestic Inf Conc'!B19</f>
        <v>0</v>
      </c>
      <c r="C19" s="145"/>
      <c r="D19" s="146"/>
      <c r="E19" s="238"/>
      <c r="F19" s="239"/>
      <c r="G19" s="145"/>
      <c r="H19" s="146"/>
      <c r="I19" s="238"/>
      <c r="J19" s="239"/>
      <c r="K19" s="145"/>
      <c r="L19" s="146"/>
      <c r="M19" s="238"/>
      <c r="N19" s="239"/>
      <c r="O19" s="145"/>
      <c r="P19" s="146"/>
      <c r="Q19" s="147"/>
      <c r="R19" s="148"/>
    </row>
    <row r="20" spans="1:18" x14ac:dyDescent="0.25">
      <c r="A20" s="156">
        <f>'Domestic Inf Conc'!A20</f>
        <v>0</v>
      </c>
      <c r="B20" s="155">
        <f>'Domestic Inf Conc'!B20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8"/>
      <c r="O20" s="145"/>
      <c r="P20" s="146"/>
      <c r="Q20" s="147"/>
      <c r="R20" s="148"/>
    </row>
    <row r="21" spans="1:18" x14ac:dyDescent="0.25">
      <c r="A21" s="156">
        <f>'Domestic Inf Conc'!A21</f>
        <v>0</v>
      </c>
      <c r="B21" s="155">
        <f>'Domestic Inf Conc'!B21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8"/>
      <c r="O21" s="145"/>
      <c r="P21" s="146"/>
      <c r="Q21" s="147"/>
      <c r="R21" s="148"/>
    </row>
    <row r="22" spans="1:18" x14ac:dyDescent="0.25">
      <c r="A22" s="156">
        <f>'Domestic Inf Conc'!A22</f>
        <v>0</v>
      </c>
      <c r="B22" s="155">
        <f>'Domestic Inf Conc'!B22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8"/>
      <c r="O22" s="145"/>
      <c r="P22" s="146"/>
      <c r="Q22" s="147"/>
      <c r="R22" s="148"/>
    </row>
    <row r="23" spans="1:18" x14ac:dyDescent="0.25">
      <c r="A23" s="156">
        <f>'Domestic Inf Conc'!A23</f>
        <v>0</v>
      </c>
      <c r="B23" s="155">
        <f>'Domestic Inf Conc'!B23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8"/>
      <c r="O23" s="145"/>
      <c r="P23" s="146"/>
      <c r="Q23" s="147"/>
      <c r="R23" s="148"/>
    </row>
    <row r="24" spans="1:18" x14ac:dyDescent="0.25">
      <c r="A24" s="156">
        <f>'Domestic Inf Conc'!A24</f>
        <v>0</v>
      </c>
      <c r="B24" s="155">
        <f>'Domestic Inf Conc'!B24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8"/>
      <c r="O24" s="145"/>
      <c r="P24" s="146"/>
      <c r="Q24" s="147"/>
      <c r="R24" s="148"/>
    </row>
    <row r="25" spans="1:18" x14ac:dyDescent="0.25">
      <c r="A25" s="156">
        <f>'Domestic Inf Conc'!A25</f>
        <v>0</v>
      </c>
      <c r="B25" s="155">
        <f>'Domestic Inf Conc'!B25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8"/>
      <c r="O25" s="145"/>
      <c r="P25" s="146"/>
      <c r="Q25" s="147"/>
      <c r="R25" s="148"/>
    </row>
    <row r="26" spans="1:18" ht="15.75" thickBot="1" x14ac:dyDescent="0.3">
      <c r="A26" s="156">
        <f>'Domestic Inf Conc'!A26</f>
        <v>0</v>
      </c>
      <c r="B26" s="155">
        <f>'Domestic Inf Conc'!B26</f>
        <v>0</v>
      </c>
      <c r="C26" s="152"/>
      <c r="D26" s="153"/>
      <c r="E26" s="150"/>
      <c r="F26" s="151"/>
      <c r="G26" s="152"/>
      <c r="H26" s="153"/>
      <c r="I26" s="150"/>
      <c r="J26" s="151"/>
      <c r="K26" s="152"/>
      <c r="L26" s="153"/>
      <c r="M26" s="150"/>
      <c r="N26" s="151"/>
      <c r="O26" s="152"/>
      <c r="P26" s="153"/>
      <c r="Q26" s="150"/>
      <c r="R26" s="151"/>
    </row>
    <row r="28" spans="1:18" ht="15.75" thickBot="1" x14ac:dyDescent="0.3"/>
    <row r="29" spans="1:18" x14ac:dyDescent="0.25">
      <c r="A29" s="110" t="s">
        <v>94</v>
      </c>
      <c r="B29" s="17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C5:D5"/>
    <mergeCell ref="E5:F5"/>
    <mergeCell ref="G5:H5"/>
    <mergeCell ref="I5:J5"/>
    <mergeCell ref="K5:L5"/>
    <mergeCell ref="M5:N5"/>
  </mergeCells>
  <conditionalFormatting sqref="E17:E26">
    <cfRule type="expression" dxfId="688" priority="170">
      <formula>ISTEXT(E17)</formula>
    </cfRule>
  </conditionalFormatting>
  <conditionalFormatting sqref="F17:F26">
    <cfRule type="expression" dxfId="687" priority="169">
      <formula>ISTEXT(F17)</formula>
    </cfRule>
  </conditionalFormatting>
  <conditionalFormatting sqref="G17:G26">
    <cfRule type="expression" dxfId="686" priority="168">
      <formula>ISTEXT(G17)</formula>
    </cfRule>
  </conditionalFormatting>
  <conditionalFormatting sqref="H17:H26">
    <cfRule type="expression" dxfId="685" priority="167">
      <formula>ISTEXT(H17)</formula>
    </cfRule>
  </conditionalFormatting>
  <conditionalFormatting sqref="K17:K26">
    <cfRule type="expression" dxfId="684" priority="166">
      <formula>ISTEXT(K17)</formula>
    </cfRule>
  </conditionalFormatting>
  <conditionalFormatting sqref="L17:L26">
    <cfRule type="expression" dxfId="683" priority="165">
      <formula>ISTEXT(L17)</formula>
    </cfRule>
  </conditionalFormatting>
  <conditionalFormatting sqref="M17:M26">
    <cfRule type="expression" dxfId="682" priority="164">
      <formula>ISTEXT(M17)</formula>
    </cfRule>
  </conditionalFormatting>
  <conditionalFormatting sqref="N17:N26">
    <cfRule type="expression" dxfId="681" priority="163">
      <formula>ISTEXT(N17)</formula>
    </cfRule>
  </conditionalFormatting>
  <conditionalFormatting sqref="O17:O26">
    <cfRule type="expression" dxfId="680" priority="162">
      <formula>ISTEXT(O17)</formula>
    </cfRule>
  </conditionalFormatting>
  <conditionalFormatting sqref="P17:P26">
    <cfRule type="expression" dxfId="679" priority="161">
      <formula>ISTEXT(P17)</formula>
    </cfRule>
  </conditionalFormatting>
  <conditionalFormatting sqref="Q17:Q26">
    <cfRule type="expression" dxfId="678" priority="160">
      <formula>ISTEXT(Q17)</formula>
    </cfRule>
  </conditionalFormatting>
  <conditionalFormatting sqref="R17:R26">
    <cfRule type="expression" dxfId="677" priority="159">
      <formula>ISTEXT(R17)</formula>
    </cfRule>
  </conditionalFormatting>
  <conditionalFormatting sqref="C19">
    <cfRule type="expression" dxfId="676" priority="158">
      <formula>ISTEXT(C19)</formula>
    </cfRule>
  </conditionalFormatting>
  <conditionalFormatting sqref="C18">
    <cfRule type="expression" dxfId="675" priority="172">
      <formula>ISTEXT(C18)</formula>
    </cfRule>
  </conditionalFormatting>
  <conditionalFormatting sqref="D17:D26">
    <cfRule type="expression" dxfId="674" priority="171">
      <formula>ISTEXT(D17)</formula>
    </cfRule>
  </conditionalFormatting>
  <conditionalFormatting sqref="D19">
    <cfRule type="expression" dxfId="673" priority="157">
      <formula>ISTEXT(D19)</formula>
    </cfRule>
  </conditionalFormatting>
  <conditionalFormatting sqref="E19">
    <cfRule type="expression" dxfId="672" priority="156">
      <formula>ISTEXT(E19)</formula>
    </cfRule>
  </conditionalFormatting>
  <conditionalFormatting sqref="F19">
    <cfRule type="expression" dxfId="671" priority="155">
      <formula>ISTEXT(F19)</formula>
    </cfRule>
  </conditionalFormatting>
  <conditionalFormatting sqref="G19">
    <cfRule type="expression" dxfId="670" priority="154">
      <formula>ISTEXT(G19)</formula>
    </cfRule>
  </conditionalFormatting>
  <conditionalFormatting sqref="H19">
    <cfRule type="expression" dxfId="669" priority="153">
      <formula>ISTEXT(H19)</formula>
    </cfRule>
  </conditionalFormatting>
  <conditionalFormatting sqref="K19">
    <cfRule type="expression" dxfId="668" priority="152">
      <formula>ISTEXT(K19)</formula>
    </cfRule>
  </conditionalFormatting>
  <conditionalFormatting sqref="L19">
    <cfRule type="expression" dxfId="667" priority="151">
      <formula>ISTEXT(L19)</formula>
    </cfRule>
  </conditionalFormatting>
  <conditionalFormatting sqref="M19">
    <cfRule type="expression" dxfId="666" priority="150">
      <formula>ISTEXT(M19)</formula>
    </cfRule>
  </conditionalFormatting>
  <conditionalFormatting sqref="N19">
    <cfRule type="expression" dxfId="665" priority="149">
      <formula>ISTEXT(N19)</formula>
    </cfRule>
  </conditionalFormatting>
  <conditionalFormatting sqref="O19">
    <cfRule type="expression" dxfId="664" priority="148">
      <formula>ISTEXT(O19)</formula>
    </cfRule>
  </conditionalFormatting>
  <conditionalFormatting sqref="P19">
    <cfRule type="expression" dxfId="663" priority="147">
      <formula>ISTEXT(P19)</formula>
    </cfRule>
  </conditionalFormatting>
  <conditionalFormatting sqref="Q19">
    <cfRule type="expression" dxfId="662" priority="146">
      <formula>ISTEXT(Q19)</formula>
    </cfRule>
  </conditionalFormatting>
  <conditionalFormatting sqref="R19">
    <cfRule type="expression" dxfId="661" priority="145">
      <formula>ISTEXT(R19)</formula>
    </cfRule>
  </conditionalFormatting>
  <conditionalFormatting sqref="C20">
    <cfRule type="expression" dxfId="660" priority="144">
      <formula>ISTEXT(C20)</formula>
    </cfRule>
  </conditionalFormatting>
  <conditionalFormatting sqref="D20">
    <cfRule type="expression" dxfId="659" priority="143">
      <formula>ISTEXT(D20)</formula>
    </cfRule>
  </conditionalFormatting>
  <conditionalFormatting sqref="E20">
    <cfRule type="expression" dxfId="658" priority="142">
      <formula>ISTEXT(E20)</formula>
    </cfRule>
  </conditionalFormatting>
  <conditionalFormatting sqref="F20">
    <cfRule type="expression" dxfId="657" priority="141">
      <formula>ISTEXT(F20)</formula>
    </cfRule>
  </conditionalFormatting>
  <conditionalFormatting sqref="G20">
    <cfRule type="expression" dxfId="656" priority="140">
      <formula>ISTEXT(G20)</formula>
    </cfRule>
  </conditionalFormatting>
  <conditionalFormatting sqref="H20">
    <cfRule type="expression" dxfId="655" priority="139">
      <formula>ISTEXT(H20)</formula>
    </cfRule>
  </conditionalFormatting>
  <conditionalFormatting sqref="K20">
    <cfRule type="expression" dxfId="654" priority="138">
      <formula>ISTEXT(K20)</formula>
    </cfRule>
  </conditionalFormatting>
  <conditionalFormatting sqref="L20">
    <cfRule type="expression" dxfId="653" priority="137">
      <formula>ISTEXT(L20)</formula>
    </cfRule>
  </conditionalFormatting>
  <conditionalFormatting sqref="M20">
    <cfRule type="expression" dxfId="652" priority="136">
      <formula>ISTEXT(M20)</formula>
    </cfRule>
  </conditionalFormatting>
  <conditionalFormatting sqref="N20">
    <cfRule type="expression" dxfId="651" priority="135">
      <formula>ISTEXT(N20)</formula>
    </cfRule>
  </conditionalFormatting>
  <conditionalFormatting sqref="O20">
    <cfRule type="expression" dxfId="650" priority="134">
      <formula>ISTEXT(O20)</formula>
    </cfRule>
  </conditionalFormatting>
  <conditionalFormatting sqref="P20">
    <cfRule type="expression" dxfId="649" priority="133">
      <formula>ISTEXT(P20)</formula>
    </cfRule>
  </conditionalFormatting>
  <conditionalFormatting sqref="Q20">
    <cfRule type="expression" dxfId="648" priority="132">
      <formula>ISTEXT(Q20)</formula>
    </cfRule>
  </conditionalFormatting>
  <conditionalFormatting sqref="R20">
    <cfRule type="expression" dxfId="647" priority="131">
      <formula>ISTEXT(R20)</formula>
    </cfRule>
  </conditionalFormatting>
  <conditionalFormatting sqref="C21:C26">
    <cfRule type="expression" dxfId="646" priority="130">
      <formula>ISTEXT(C21)</formula>
    </cfRule>
  </conditionalFormatting>
  <conditionalFormatting sqref="D21:D26">
    <cfRule type="expression" dxfId="645" priority="129">
      <formula>ISTEXT(D21)</formula>
    </cfRule>
  </conditionalFormatting>
  <conditionalFormatting sqref="E21:E26">
    <cfRule type="expression" dxfId="644" priority="128">
      <formula>ISTEXT(E21)</formula>
    </cfRule>
  </conditionalFormatting>
  <conditionalFormatting sqref="F21:F26">
    <cfRule type="expression" dxfId="643" priority="127">
      <formula>ISTEXT(F21)</formula>
    </cfRule>
  </conditionalFormatting>
  <conditionalFormatting sqref="G21:G26">
    <cfRule type="expression" dxfId="642" priority="126">
      <formula>ISTEXT(G21)</formula>
    </cfRule>
  </conditionalFormatting>
  <conditionalFormatting sqref="H21:H26">
    <cfRule type="expression" dxfId="641" priority="125">
      <formula>ISTEXT(H21)</formula>
    </cfRule>
  </conditionalFormatting>
  <conditionalFormatting sqref="K21:K26">
    <cfRule type="expression" dxfId="640" priority="124">
      <formula>ISTEXT(K21)</formula>
    </cfRule>
  </conditionalFormatting>
  <conditionalFormatting sqref="L21:L26">
    <cfRule type="expression" dxfId="639" priority="123">
      <formula>ISTEXT(L21)</formula>
    </cfRule>
  </conditionalFormatting>
  <conditionalFormatting sqref="M21:M26">
    <cfRule type="expression" dxfId="638" priority="122">
      <formula>ISTEXT(M21)</formula>
    </cfRule>
  </conditionalFormatting>
  <conditionalFormatting sqref="N21:N26">
    <cfRule type="expression" dxfId="637" priority="121">
      <formula>ISTEXT(N21)</formula>
    </cfRule>
  </conditionalFormatting>
  <conditionalFormatting sqref="O21:O26">
    <cfRule type="expression" dxfId="636" priority="120">
      <formula>ISTEXT(O21)</formula>
    </cfRule>
  </conditionalFormatting>
  <conditionalFormatting sqref="P21:P26">
    <cfRule type="expression" dxfId="635" priority="119">
      <formula>ISTEXT(P21)</formula>
    </cfRule>
  </conditionalFormatting>
  <conditionalFormatting sqref="Q21:Q26">
    <cfRule type="expression" dxfId="634" priority="118">
      <formula>ISTEXT(Q21)</formula>
    </cfRule>
  </conditionalFormatting>
  <conditionalFormatting sqref="R21:R26">
    <cfRule type="expression" dxfId="633" priority="117">
      <formula>ISTEXT(R21)</formula>
    </cfRule>
  </conditionalFormatting>
  <conditionalFormatting sqref="K7:K16">
    <cfRule type="expression" dxfId="632" priority="103">
      <formula>ISTEXT(K7)</formula>
    </cfRule>
  </conditionalFormatting>
  <conditionalFormatting sqref="L7:L16">
    <cfRule type="expression" dxfId="631" priority="102">
      <formula>ISTEXT(L7)</formula>
    </cfRule>
  </conditionalFormatting>
  <conditionalFormatting sqref="I17:I26">
    <cfRule type="expression" dxfId="630" priority="116">
      <formula>ISTEXT(I17)</formula>
    </cfRule>
  </conditionalFormatting>
  <conditionalFormatting sqref="J17:J26">
    <cfRule type="expression" dxfId="629" priority="115">
      <formula>ISTEXT(J17)</formula>
    </cfRule>
  </conditionalFormatting>
  <conditionalFormatting sqref="I19">
    <cfRule type="expression" dxfId="628" priority="114">
      <formula>ISTEXT(I19)</formula>
    </cfRule>
  </conditionalFormatting>
  <conditionalFormatting sqref="J19">
    <cfRule type="expression" dxfId="627" priority="113">
      <formula>ISTEXT(J19)</formula>
    </cfRule>
  </conditionalFormatting>
  <conditionalFormatting sqref="I20">
    <cfRule type="expression" dxfId="626" priority="112">
      <formula>ISTEXT(I20)</formula>
    </cfRule>
  </conditionalFormatting>
  <conditionalFormatting sqref="J20">
    <cfRule type="expression" dxfId="625" priority="111">
      <formula>ISTEXT(J20)</formula>
    </cfRule>
  </conditionalFormatting>
  <conditionalFormatting sqref="I21:I26">
    <cfRule type="expression" dxfId="624" priority="110">
      <formula>ISTEXT(I21)</formula>
    </cfRule>
  </conditionalFormatting>
  <conditionalFormatting sqref="J21:J26">
    <cfRule type="expression" dxfId="623" priority="109">
      <formula>ISTEXT(J21)</formula>
    </cfRule>
  </conditionalFormatting>
  <conditionalFormatting sqref="D7:D16">
    <cfRule type="expression" dxfId="622" priority="108">
      <formula>ISTEXT(D7)</formula>
    </cfRule>
  </conditionalFormatting>
  <conditionalFormatting sqref="E7:E16">
    <cfRule type="expression" dxfId="621" priority="107">
      <formula>ISTEXT(E7)</formula>
    </cfRule>
  </conditionalFormatting>
  <conditionalFormatting sqref="F7:F16">
    <cfRule type="expression" dxfId="620" priority="106">
      <formula>ISTEXT(F7)</formula>
    </cfRule>
  </conditionalFormatting>
  <conditionalFormatting sqref="G7:G16">
    <cfRule type="expression" dxfId="619" priority="105">
      <formula>ISTEXT(G7)</formula>
    </cfRule>
  </conditionalFormatting>
  <conditionalFormatting sqref="H7:H16">
    <cfRule type="expression" dxfId="618" priority="104">
      <formula>ISTEXT(H7)</formula>
    </cfRule>
  </conditionalFormatting>
  <conditionalFormatting sqref="M7:M16">
    <cfRule type="expression" dxfId="617" priority="101">
      <formula>ISTEXT(M7)</formula>
    </cfRule>
  </conditionalFormatting>
  <conditionalFormatting sqref="N7:N16">
    <cfRule type="expression" dxfId="616" priority="100">
      <formula>ISTEXT(N7)</formula>
    </cfRule>
  </conditionalFormatting>
  <conditionalFormatting sqref="O7:O16">
    <cfRule type="expression" dxfId="615" priority="99">
      <formula>ISTEXT(O7)</formula>
    </cfRule>
  </conditionalFormatting>
  <conditionalFormatting sqref="P7:P16">
    <cfRule type="expression" dxfId="614" priority="98">
      <formula>ISTEXT(P7)</formula>
    </cfRule>
  </conditionalFormatting>
  <conditionalFormatting sqref="Q7:Q16">
    <cfRule type="expression" dxfId="613" priority="97">
      <formula>ISTEXT(Q7)</formula>
    </cfRule>
  </conditionalFormatting>
  <conditionalFormatting sqref="R7:R16">
    <cfRule type="expression" dxfId="612" priority="96">
      <formula>ISTEXT(R7)</formula>
    </cfRule>
  </conditionalFormatting>
  <conditionalFormatting sqref="I7:I16">
    <cfRule type="expression" dxfId="611" priority="95">
      <formula>ISTEXT(I7)</formula>
    </cfRule>
  </conditionalFormatting>
  <conditionalFormatting sqref="J7:J16">
    <cfRule type="expression" dxfId="610" priority="94">
      <formula>ISTEXT(J7)</formula>
    </cfRule>
  </conditionalFormatting>
  <conditionalFormatting sqref="I17:I26">
    <cfRule type="expression" dxfId="609" priority="93">
      <formula>ISTEXT(I17)</formula>
    </cfRule>
  </conditionalFormatting>
  <conditionalFormatting sqref="J17:J26">
    <cfRule type="expression" dxfId="608" priority="92">
      <formula>ISTEXT(J17)</formula>
    </cfRule>
  </conditionalFormatting>
  <conditionalFormatting sqref="K17:K26">
    <cfRule type="expression" dxfId="607" priority="91">
      <formula>ISTEXT(K17)</formula>
    </cfRule>
  </conditionalFormatting>
  <conditionalFormatting sqref="L17:L26">
    <cfRule type="expression" dxfId="606" priority="90">
      <formula>ISTEXT(L17)</formula>
    </cfRule>
  </conditionalFormatting>
  <conditionalFormatting sqref="M17:M26">
    <cfRule type="expression" dxfId="605" priority="89">
      <formula>ISTEXT(M17)</formula>
    </cfRule>
  </conditionalFormatting>
  <conditionalFormatting sqref="N17:N26">
    <cfRule type="expression" dxfId="604" priority="88">
      <formula>ISTEXT(N17)</formula>
    </cfRule>
  </conditionalFormatting>
  <conditionalFormatting sqref="O17:O26">
    <cfRule type="expression" dxfId="603" priority="87">
      <formula>ISTEXT(O17)</formula>
    </cfRule>
  </conditionalFormatting>
  <conditionalFormatting sqref="P17:P26">
    <cfRule type="expression" dxfId="602" priority="86">
      <formula>ISTEXT(P17)</formula>
    </cfRule>
  </conditionalFormatting>
  <conditionalFormatting sqref="I19">
    <cfRule type="expression" dxfId="601" priority="85">
      <formula>ISTEXT(I19)</formula>
    </cfRule>
  </conditionalFormatting>
  <conditionalFormatting sqref="J19">
    <cfRule type="expression" dxfId="600" priority="84">
      <formula>ISTEXT(J19)</formula>
    </cfRule>
  </conditionalFormatting>
  <conditionalFormatting sqref="K19">
    <cfRule type="expression" dxfId="599" priority="83">
      <formula>ISTEXT(K19)</formula>
    </cfRule>
  </conditionalFormatting>
  <conditionalFormatting sqref="L19">
    <cfRule type="expression" dxfId="598" priority="82">
      <formula>ISTEXT(L19)</formula>
    </cfRule>
  </conditionalFormatting>
  <conditionalFormatting sqref="M19">
    <cfRule type="expression" dxfId="597" priority="81">
      <formula>ISTEXT(M19)</formula>
    </cfRule>
  </conditionalFormatting>
  <conditionalFormatting sqref="N19">
    <cfRule type="expression" dxfId="596" priority="80">
      <formula>ISTEXT(N19)</formula>
    </cfRule>
  </conditionalFormatting>
  <conditionalFormatting sqref="O19">
    <cfRule type="expression" dxfId="595" priority="79">
      <formula>ISTEXT(O19)</formula>
    </cfRule>
  </conditionalFormatting>
  <conditionalFormatting sqref="P19">
    <cfRule type="expression" dxfId="594" priority="78">
      <formula>ISTEXT(P19)</formula>
    </cfRule>
  </conditionalFormatting>
  <conditionalFormatting sqref="I20">
    <cfRule type="expression" dxfId="593" priority="77">
      <formula>ISTEXT(I20)</formula>
    </cfRule>
  </conditionalFormatting>
  <conditionalFormatting sqref="J20">
    <cfRule type="expression" dxfId="592" priority="76">
      <formula>ISTEXT(J20)</formula>
    </cfRule>
  </conditionalFormatting>
  <conditionalFormatting sqref="K20">
    <cfRule type="expression" dxfId="591" priority="75">
      <formula>ISTEXT(K20)</formula>
    </cfRule>
  </conditionalFormatting>
  <conditionalFormatting sqref="L20">
    <cfRule type="expression" dxfId="590" priority="74">
      <formula>ISTEXT(L20)</formula>
    </cfRule>
  </conditionalFormatting>
  <conditionalFormatting sqref="M20">
    <cfRule type="expression" dxfId="589" priority="73">
      <formula>ISTEXT(M20)</formula>
    </cfRule>
  </conditionalFormatting>
  <conditionalFormatting sqref="N20">
    <cfRule type="expression" dxfId="588" priority="72">
      <formula>ISTEXT(N20)</formula>
    </cfRule>
  </conditionalFormatting>
  <conditionalFormatting sqref="O20">
    <cfRule type="expression" dxfId="587" priority="71">
      <formula>ISTEXT(O20)</formula>
    </cfRule>
  </conditionalFormatting>
  <conditionalFormatting sqref="P20">
    <cfRule type="expression" dxfId="586" priority="70">
      <formula>ISTEXT(P20)</formula>
    </cfRule>
  </conditionalFormatting>
  <conditionalFormatting sqref="I21:I26">
    <cfRule type="expression" dxfId="585" priority="69">
      <formula>ISTEXT(I21)</formula>
    </cfRule>
  </conditionalFormatting>
  <conditionalFormatting sqref="J21:J26">
    <cfRule type="expression" dxfId="584" priority="68">
      <formula>ISTEXT(J21)</formula>
    </cfRule>
  </conditionalFormatting>
  <conditionalFormatting sqref="K21:K26">
    <cfRule type="expression" dxfId="583" priority="67">
      <formula>ISTEXT(K21)</formula>
    </cfRule>
  </conditionalFormatting>
  <conditionalFormatting sqref="L21:L26">
    <cfRule type="expression" dxfId="582" priority="66">
      <formula>ISTEXT(L21)</formula>
    </cfRule>
  </conditionalFormatting>
  <conditionalFormatting sqref="M21:M26">
    <cfRule type="expression" dxfId="581" priority="65">
      <formula>ISTEXT(M21)</formula>
    </cfRule>
  </conditionalFormatting>
  <conditionalFormatting sqref="N21:N26">
    <cfRule type="expression" dxfId="580" priority="64">
      <formula>ISTEXT(N21)</formula>
    </cfRule>
  </conditionalFormatting>
  <conditionalFormatting sqref="O21:O26">
    <cfRule type="expression" dxfId="579" priority="63">
      <formula>ISTEXT(O21)</formula>
    </cfRule>
  </conditionalFormatting>
  <conditionalFormatting sqref="P21:P26">
    <cfRule type="expression" dxfId="578" priority="62">
      <formula>ISTEXT(P21)</formula>
    </cfRule>
  </conditionalFormatting>
  <conditionalFormatting sqref="I7:I16">
    <cfRule type="expression" dxfId="577" priority="61">
      <formula>ISTEXT(I7)</formula>
    </cfRule>
  </conditionalFormatting>
  <conditionalFormatting sqref="J7:J16">
    <cfRule type="expression" dxfId="576" priority="60">
      <formula>ISTEXT(J7)</formula>
    </cfRule>
  </conditionalFormatting>
  <conditionalFormatting sqref="K7:K16">
    <cfRule type="expression" dxfId="575" priority="59">
      <formula>ISTEXT(K7)</formula>
    </cfRule>
  </conditionalFormatting>
  <conditionalFormatting sqref="L7:L16">
    <cfRule type="expression" dxfId="574" priority="58">
      <formula>ISTEXT(L7)</formula>
    </cfRule>
  </conditionalFormatting>
  <conditionalFormatting sqref="M7:M16">
    <cfRule type="expression" dxfId="573" priority="57">
      <formula>ISTEXT(M7)</formula>
    </cfRule>
  </conditionalFormatting>
  <conditionalFormatting sqref="N7:N16">
    <cfRule type="expression" dxfId="572" priority="56">
      <formula>ISTEXT(N7)</formula>
    </cfRule>
  </conditionalFormatting>
  <conditionalFormatting sqref="O7:O16">
    <cfRule type="expression" dxfId="571" priority="55">
      <formula>ISTEXT(O7)</formula>
    </cfRule>
  </conditionalFormatting>
  <conditionalFormatting sqref="P7:P16">
    <cfRule type="expression" dxfId="570" priority="54">
      <formula>ISTEXT(P7)</formula>
    </cfRule>
  </conditionalFormatting>
  <conditionalFormatting sqref="Q17:Q26">
    <cfRule type="expression" dxfId="569" priority="53">
      <formula>ISTEXT(Q17)</formula>
    </cfRule>
  </conditionalFormatting>
  <conditionalFormatting sqref="R17:R26">
    <cfRule type="expression" dxfId="568" priority="52">
      <formula>ISTEXT(R17)</formula>
    </cfRule>
  </conditionalFormatting>
  <conditionalFormatting sqref="Q19">
    <cfRule type="expression" dxfId="567" priority="51">
      <formula>ISTEXT(Q19)</formula>
    </cfRule>
  </conditionalFormatting>
  <conditionalFormatting sqref="R19">
    <cfRule type="expression" dxfId="566" priority="50">
      <formula>ISTEXT(R19)</formula>
    </cfRule>
  </conditionalFormatting>
  <conditionalFormatting sqref="Q20">
    <cfRule type="expression" dxfId="565" priority="49">
      <formula>ISTEXT(Q20)</formula>
    </cfRule>
  </conditionalFormatting>
  <conditionalFormatting sqref="R20">
    <cfRule type="expression" dxfId="564" priority="48">
      <formula>ISTEXT(R20)</formula>
    </cfRule>
  </conditionalFormatting>
  <conditionalFormatting sqref="Q21:Q26">
    <cfRule type="expression" dxfId="563" priority="47">
      <formula>ISTEXT(Q21)</formula>
    </cfRule>
  </conditionalFormatting>
  <conditionalFormatting sqref="R21:R26">
    <cfRule type="expression" dxfId="562" priority="46">
      <formula>ISTEXT(R21)</formula>
    </cfRule>
  </conditionalFormatting>
  <conditionalFormatting sqref="Q7:Q16">
    <cfRule type="expression" dxfId="561" priority="45">
      <formula>ISTEXT(Q7)</formula>
    </cfRule>
  </conditionalFormatting>
  <conditionalFormatting sqref="R7:R16">
    <cfRule type="expression" dxfId="560" priority="44">
      <formula>ISTEXT(R7)</formula>
    </cfRule>
  </conditionalFormatting>
  <conditionalFormatting sqref="K7:K9">
    <cfRule type="expression" dxfId="559" priority="43">
      <formula>ISTEXT(K7)</formula>
    </cfRule>
  </conditionalFormatting>
  <conditionalFormatting sqref="L7:L9">
    <cfRule type="expression" dxfId="558" priority="42">
      <formula>ISTEXT(L7)</formula>
    </cfRule>
  </conditionalFormatting>
  <conditionalFormatting sqref="D7:D9">
    <cfRule type="expression" dxfId="557" priority="41">
      <formula>ISTEXT(D7)</formula>
    </cfRule>
  </conditionalFormatting>
  <conditionalFormatting sqref="E7:E9">
    <cfRule type="expression" dxfId="556" priority="40">
      <formula>ISTEXT(E7)</formula>
    </cfRule>
  </conditionalFormatting>
  <conditionalFormatting sqref="F7:F9">
    <cfRule type="expression" dxfId="555" priority="39">
      <formula>ISTEXT(F7)</formula>
    </cfRule>
  </conditionalFormatting>
  <conditionalFormatting sqref="G7:G9">
    <cfRule type="expression" dxfId="554" priority="38">
      <formula>ISTEXT(G7)</formula>
    </cfRule>
  </conditionalFormatting>
  <conditionalFormatting sqref="H7:H9">
    <cfRule type="expression" dxfId="553" priority="37">
      <formula>ISTEXT(H7)</formula>
    </cfRule>
  </conditionalFormatting>
  <conditionalFormatting sqref="M7:M9">
    <cfRule type="expression" dxfId="552" priority="36">
      <formula>ISTEXT(M7)</formula>
    </cfRule>
  </conditionalFormatting>
  <conditionalFormatting sqref="N7:N9">
    <cfRule type="expression" dxfId="551" priority="35">
      <formula>ISTEXT(N7)</formula>
    </cfRule>
  </conditionalFormatting>
  <conditionalFormatting sqref="O7:O9">
    <cfRule type="expression" dxfId="550" priority="34">
      <formula>ISTEXT(O7)</formula>
    </cfRule>
  </conditionalFormatting>
  <conditionalFormatting sqref="P7:P9">
    <cfRule type="expression" dxfId="549" priority="33">
      <formula>ISTEXT(P7)</formula>
    </cfRule>
  </conditionalFormatting>
  <conditionalFormatting sqref="I7:I9">
    <cfRule type="expression" dxfId="548" priority="32">
      <formula>ISTEXT(I7)</formula>
    </cfRule>
  </conditionalFormatting>
  <conditionalFormatting sqref="J7:J9">
    <cfRule type="expression" dxfId="547" priority="31">
      <formula>ISTEXT(J7)</formula>
    </cfRule>
  </conditionalFormatting>
  <conditionalFormatting sqref="I7:I9">
    <cfRule type="expression" dxfId="546" priority="30">
      <formula>ISTEXT(I7)</formula>
    </cfRule>
  </conditionalFormatting>
  <conditionalFormatting sqref="J7:J9">
    <cfRule type="expression" dxfId="545" priority="29">
      <formula>ISTEXT(J7)</formula>
    </cfRule>
  </conditionalFormatting>
  <conditionalFormatting sqref="K7:K9">
    <cfRule type="expression" dxfId="544" priority="28">
      <formula>ISTEXT(K7)</formula>
    </cfRule>
  </conditionalFormatting>
  <conditionalFormatting sqref="L7:L9">
    <cfRule type="expression" dxfId="543" priority="27">
      <formula>ISTEXT(L7)</formula>
    </cfRule>
  </conditionalFormatting>
  <conditionalFormatting sqref="M7:M9">
    <cfRule type="expression" dxfId="542" priority="26">
      <formula>ISTEXT(M7)</formula>
    </cfRule>
  </conditionalFormatting>
  <conditionalFormatting sqref="N7:N9">
    <cfRule type="expression" dxfId="541" priority="25">
      <formula>ISTEXT(N7)</formula>
    </cfRule>
  </conditionalFormatting>
  <conditionalFormatting sqref="O7:O9">
    <cfRule type="expression" dxfId="540" priority="24">
      <formula>ISTEXT(O7)</formula>
    </cfRule>
  </conditionalFormatting>
  <conditionalFormatting sqref="P7:P9">
    <cfRule type="expression" dxfId="539" priority="23">
      <formula>ISTEXT(P7)</formula>
    </cfRule>
  </conditionalFormatting>
  <conditionalFormatting sqref="K7:K8">
    <cfRule type="expression" dxfId="538" priority="22">
      <formula>ISTEXT(K7)</formula>
    </cfRule>
  </conditionalFormatting>
  <conditionalFormatting sqref="L7:L8">
    <cfRule type="expression" dxfId="537" priority="21">
      <formula>ISTEXT(L7)</formula>
    </cfRule>
  </conditionalFormatting>
  <conditionalFormatting sqref="D7:D8">
    <cfRule type="expression" dxfId="536" priority="20">
      <formula>ISTEXT(D7)</formula>
    </cfRule>
  </conditionalFormatting>
  <conditionalFormatting sqref="E7:E8">
    <cfRule type="expression" dxfId="535" priority="19">
      <formula>ISTEXT(E7)</formula>
    </cfRule>
  </conditionalFormatting>
  <conditionalFormatting sqref="F7:F8">
    <cfRule type="expression" dxfId="534" priority="18">
      <formula>ISTEXT(F7)</formula>
    </cfRule>
  </conditionalFormatting>
  <conditionalFormatting sqref="G7:G8">
    <cfRule type="expression" dxfId="533" priority="17">
      <formula>ISTEXT(G7)</formula>
    </cfRule>
  </conditionalFormatting>
  <conditionalFormatting sqref="H7:H8">
    <cfRule type="expression" dxfId="532" priority="16">
      <formula>ISTEXT(H7)</formula>
    </cfRule>
  </conditionalFormatting>
  <conditionalFormatting sqref="M7:M8">
    <cfRule type="expression" dxfId="531" priority="15">
      <formula>ISTEXT(M7)</formula>
    </cfRule>
  </conditionalFormatting>
  <conditionalFormatting sqref="N7:N8">
    <cfRule type="expression" dxfId="530" priority="14">
      <formula>ISTEXT(N7)</formula>
    </cfRule>
  </conditionalFormatting>
  <conditionalFormatting sqref="O7:O8">
    <cfRule type="expression" dxfId="529" priority="13">
      <formula>ISTEXT(O7)</formula>
    </cfRule>
  </conditionalFormatting>
  <conditionalFormatting sqref="P7:P8">
    <cfRule type="expression" dxfId="528" priority="12">
      <formula>ISTEXT(P7)</formula>
    </cfRule>
  </conditionalFormatting>
  <conditionalFormatting sqref="I7:I8">
    <cfRule type="expression" dxfId="527" priority="11">
      <formula>ISTEXT(I7)</formula>
    </cfRule>
  </conditionalFormatting>
  <conditionalFormatting sqref="J7:J8">
    <cfRule type="expression" dxfId="526" priority="10">
      <formula>ISTEXT(J7)</formula>
    </cfRule>
  </conditionalFormatting>
  <conditionalFormatting sqref="I7:I8">
    <cfRule type="expression" dxfId="525" priority="9">
      <formula>ISTEXT(I7)</formula>
    </cfRule>
  </conditionalFormatting>
  <conditionalFormatting sqref="J7:J8">
    <cfRule type="expression" dxfId="524" priority="8">
      <formula>ISTEXT(J7)</formula>
    </cfRule>
  </conditionalFormatting>
  <conditionalFormatting sqref="K7:K8">
    <cfRule type="expression" dxfId="523" priority="7">
      <formula>ISTEXT(K7)</formula>
    </cfRule>
  </conditionalFormatting>
  <conditionalFormatting sqref="L7:L8">
    <cfRule type="expression" dxfId="522" priority="6">
      <formula>ISTEXT(L7)</formula>
    </cfRule>
  </conditionalFormatting>
  <conditionalFormatting sqref="M7:M8">
    <cfRule type="expression" dxfId="521" priority="5">
      <formula>ISTEXT(M7)</formula>
    </cfRule>
  </conditionalFormatting>
  <conditionalFormatting sqref="N7:N8">
    <cfRule type="expression" dxfId="520" priority="4">
      <formula>ISTEXT(N7)</formula>
    </cfRule>
  </conditionalFormatting>
  <conditionalFormatting sqref="O7:O8">
    <cfRule type="expression" dxfId="519" priority="3">
      <formula>ISTEXT(O7)</formula>
    </cfRule>
  </conditionalFormatting>
  <conditionalFormatting sqref="P7:P8">
    <cfRule type="expression" dxfId="518" priority="2">
      <formula>ISTEXT(P7)</formula>
    </cfRule>
  </conditionalFormatting>
  <conditionalFormatting sqref="D9">
    <cfRule type="expression" dxfId="517" priority="1">
      <formula>ISTEXT(D9)</formula>
    </cfRule>
  </conditionalFormatting>
  <pageMargins left="0.7" right="0.7" top="0.75" bottom="0.75" header="0.3" footer="0.3"/>
  <pageSetup scale="7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W70"/>
  <sheetViews>
    <sheetView tabSelected="1" zoomScaleNormal="100" workbookViewId="0">
      <selection activeCell="N20" sqref="N20"/>
    </sheetView>
  </sheetViews>
  <sheetFormatPr defaultRowHeight="15" x14ac:dyDescent="0.25"/>
  <cols>
    <col min="1" max="1" width="15.28515625" style="84" bestFit="1" customWidth="1"/>
    <col min="2" max="2" width="13" customWidth="1"/>
    <col min="3" max="8" width="6" style="84" customWidth="1"/>
    <col min="9" max="9" width="6.28515625" style="84" customWidth="1"/>
    <col min="10" max="18" width="6" style="84" customWidth="1"/>
    <col min="19" max="19" width="6.42578125" style="84" bestFit="1" customWidth="1"/>
    <col min="20" max="20" width="6" style="84" customWidth="1"/>
    <col min="21" max="21" width="5" style="84" customWidth="1"/>
    <col min="22" max="22" width="5.7109375" style="84" bestFit="1" customWidth="1"/>
    <col min="23" max="23" width="9.140625" style="84"/>
  </cols>
  <sheetData>
    <row r="1" spans="1:23" ht="23.25" customHeight="1" thickBot="1" x14ac:dyDescent="0.4">
      <c r="A1" s="129" t="s">
        <v>90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N1" s="129"/>
      <c r="O1" s="130"/>
      <c r="P1" s="130"/>
      <c r="Q1" s="130"/>
      <c r="R1" s="130"/>
      <c r="S1" s="130"/>
      <c r="T1" s="130"/>
      <c r="U1" s="131"/>
      <c r="V1" s="131"/>
    </row>
    <row r="2" spans="1:23" s="46" customFormat="1" ht="18.75" x14ac:dyDescent="0.3">
      <c r="A2" s="166" t="str">
        <f>'Eff Conc.'!A2</f>
        <v>City of American Canyon</v>
      </c>
      <c r="B2" s="167"/>
      <c r="C2" s="167"/>
      <c r="D2" s="167"/>
      <c r="E2" s="167"/>
      <c r="F2" s="167"/>
      <c r="G2" s="167"/>
      <c r="H2" s="167"/>
      <c r="I2" s="167"/>
      <c r="J2" s="167"/>
      <c r="K2" s="168"/>
      <c r="N2" s="132"/>
      <c r="O2" s="132"/>
      <c r="P2" s="132"/>
      <c r="Q2" s="132"/>
      <c r="R2" s="132"/>
      <c r="S2" s="133"/>
      <c r="T2" s="134"/>
      <c r="U2" s="134"/>
      <c r="V2" s="134"/>
      <c r="W2" s="134"/>
    </row>
    <row r="3" spans="1:23" s="46" customFormat="1" ht="19.5" thickBot="1" x14ac:dyDescent="0.35">
      <c r="A3" s="169" t="str">
        <f>'Eff Conc.'!A3</f>
        <v>Stacey Ambrose, Water Quality/Lab Manager, 707-647-4542, sambrose@cityofamericancanyon.org</v>
      </c>
      <c r="B3" s="170"/>
      <c r="C3" s="170"/>
      <c r="D3" s="170"/>
      <c r="E3" s="170"/>
      <c r="F3" s="170"/>
      <c r="G3" s="170"/>
      <c r="H3" s="170"/>
      <c r="I3" s="170"/>
      <c r="J3" s="170"/>
      <c r="K3" s="171"/>
      <c r="N3" s="132"/>
      <c r="O3" s="132"/>
      <c r="P3" s="132"/>
      <c r="Q3" s="132"/>
      <c r="R3" s="132"/>
      <c r="S3" s="133"/>
      <c r="T3" s="134"/>
      <c r="U3" s="134"/>
      <c r="V3" s="134"/>
      <c r="W3" s="134"/>
    </row>
    <row r="4" spans="1:23" ht="19.5" thickBot="1" x14ac:dyDescent="0.35"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</row>
    <row r="5" spans="1:23" ht="27.75" customHeight="1" x14ac:dyDescent="0.25">
      <c r="A5" s="90" t="s">
        <v>91</v>
      </c>
      <c r="B5" s="13" t="s">
        <v>0</v>
      </c>
      <c r="C5" s="360" t="s">
        <v>4</v>
      </c>
      <c r="D5" s="359"/>
      <c r="E5" s="360" t="s">
        <v>5</v>
      </c>
      <c r="F5" s="359"/>
      <c r="G5" s="360" t="s">
        <v>1</v>
      </c>
      <c r="H5" s="359"/>
      <c r="I5" s="360" t="s">
        <v>2</v>
      </c>
      <c r="J5" s="359"/>
      <c r="K5" s="360" t="s">
        <v>3</v>
      </c>
      <c r="L5" s="359"/>
      <c r="M5" s="360" t="s">
        <v>7</v>
      </c>
      <c r="N5" s="359"/>
      <c r="O5" s="360" t="s">
        <v>8</v>
      </c>
      <c r="P5" s="359"/>
      <c r="Q5" s="360" t="s">
        <v>23</v>
      </c>
      <c r="R5" s="359"/>
      <c r="S5" s="358" t="s">
        <v>17</v>
      </c>
      <c r="T5" s="359"/>
      <c r="U5" s="358" t="s">
        <v>9</v>
      </c>
      <c r="V5" s="359"/>
    </row>
    <row r="6" spans="1:23" ht="18.75" customHeight="1" thickBot="1" x14ac:dyDescent="0.3">
      <c r="A6" s="91"/>
      <c r="B6" s="6" t="s">
        <v>33</v>
      </c>
      <c r="C6" s="136" t="s">
        <v>31</v>
      </c>
      <c r="D6" s="137" t="s">
        <v>32</v>
      </c>
      <c r="E6" s="136" t="s">
        <v>31</v>
      </c>
      <c r="F6" s="137" t="s">
        <v>32</v>
      </c>
      <c r="G6" s="136" t="s">
        <v>31</v>
      </c>
      <c r="H6" s="137" t="s">
        <v>32</v>
      </c>
      <c r="I6" s="136" t="s">
        <v>31</v>
      </c>
      <c r="J6" s="137" t="s">
        <v>32</v>
      </c>
      <c r="K6" s="136" t="s">
        <v>31</v>
      </c>
      <c r="L6" s="137" t="s">
        <v>32</v>
      </c>
      <c r="M6" s="136" t="s">
        <v>31</v>
      </c>
      <c r="N6" s="137" t="s">
        <v>32</v>
      </c>
      <c r="O6" s="136" t="s">
        <v>31</v>
      </c>
      <c r="P6" s="137" t="s">
        <v>32</v>
      </c>
      <c r="Q6" s="136" t="s">
        <v>31</v>
      </c>
      <c r="R6" s="137" t="s">
        <v>32</v>
      </c>
      <c r="S6" s="138" t="s">
        <v>31</v>
      </c>
      <c r="T6" s="139" t="s">
        <v>32</v>
      </c>
      <c r="U6" s="138" t="s">
        <v>31</v>
      </c>
      <c r="V6" s="137" t="s">
        <v>32</v>
      </c>
    </row>
    <row r="7" spans="1:23" s="46" customFormat="1" x14ac:dyDescent="0.25">
      <c r="A7" s="157" t="str">
        <f>'Eff Conc.'!A7</f>
        <v>Q3 2012</v>
      </c>
      <c r="B7" s="70">
        <f>'Eff Conc.'!B7</f>
        <v>41100</v>
      </c>
      <c r="C7" s="327">
        <v>7.0000000000000007E-2</v>
      </c>
      <c r="D7" s="141">
        <v>0.1</v>
      </c>
      <c r="E7" s="328">
        <v>7.0000000000000007E-2</v>
      </c>
      <c r="F7" s="143">
        <v>0.1</v>
      </c>
      <c r="G7" s="329">
        <v>0.1</v>
      </c>
      <c r="H7" s="141">
        <v>0.2</v>
      </c>
      <c r="I7" s="330">
        <v>2E-3</v>
      </c>
      <c r="J7" s="143">
        <v>0.03</v>
      </c>
      <c r="K7" s="140">
        <v>0.1</v>
      </c>
      <c r="L7" s="141">
        <v>0.1</v>
      </c>
      <c r="M7" s="142"/>
      <c r="N7" s="144"/>
      <c r="O7" s="140">
        <v>0.15</v>
      </c>
      <c r="P7" s="141">
        <v>0.2</v>
      </c>
      <c r="Q7" s="142">
        <v>0.15</v>
      </c>
      <c r="R7" s="232">
        <v>0.2</v>
      </c>
      <c r="S7" s="331">
        <v>0.06</v>
      </c>
      <c r="T7" s="141">
        <v>0.1</v>
      </c>
      <c r="U7" s="68">
        <v>2.4</v>
      </c>
      <c r="V7" s="141">
        <v>2.4</v>
      </c>
      <c r="W7" s="134"/>
    </row>
    <row r="8" spans="1:23" s="46" customFormat="1" x14ac:dyDescent="0.25">
      <c r="A8" s="215" t="str">
        <f>'Eff Conc.'!A8</f>
        <v>Q4 2012</v>
      </c>
      <c r="B8" s="216">
        <f>'Eff Conc.'!B8</f>
        <v>41221</v>
      </c>
      <c r="C8" s="323">
        <v>7.0000000000000007E-2</v>
      </c>
      <c r="D8" s="146">
        <v>0.1</v>
      </c>
      <c r="E8" s="332">
        <v>7.0000000000000007E-2</v>
      </c>
      <c r="F8" s="148">
        <v>0.1</v>
      </c>
      <c r="G8" s="333">
        <v>0.1</v>
      </c>
      <c r="H8" s="146">
        <v>0.2</v>
      </c>
      <c r="I8" s="334">
        <v>2E-3</v>
      </c>
      <c r="J8" s="148">
        <v>0.03</v>
      </c>
      <c r="K8" s="145">
        <v>0.1</v>
      </c>
      <c r="L8" s="146">
        <v>0.1</v>
      </c>
      <c r="M8" s="147"/>
      <c r="N8" s="149"/>
      <c r="O8" s="145">
        <v>7.4999999999999997E-2</v>
      </c>
      <c r="P8" s="146">
        <v>0.1</v>
      </c>
      <c r="Q8" s="147">
        <v>7.4999999999999997E-2</v>
      </c>
      <c r="R8" s="233">
        <v>0.2</v>
      </c>
      <c r="S8" s="235">
        <v>0.15</v>
      </c>
      <c r="T8" s="146">
        <v>0.2</v>
      </c>
      <c r="U8" s="69">
        <v>2.4</v>
      </c>
      <c r="V8" s="146">
        <v>2.4</v>
      </c>
      <c r="W8" s="134"/>
    </row>
    <row r="9" spans="1:23" s="46" customFormat="1" x14ac:dyDescent="0.25">
      <c r="A9" s="215" t="str">
        <f>'Eff Conc.'!A9</f>
        <v>Q4 2012</v>
      </c>
      <c r="B9" s="216">
        <f>'Eff Conc.'!B9</f>
        <v>41250</v>
      </c>
      <c r="C9" s="323">
        <v>7.0000000000000007E-2</v>
      </c>
      <c r="D9" s="146">
        <v>0.1</v>
      </c>
      <c r="E9" s="332">
        <v>7.0000000000000007E-2</v>
      </c>
      <c r="F9" s="148">
        <v>0.1</v>
      </c>
      <c r="G9" s="333">
        <v>0.1</v>
      </c>
      <c r="H9" s="146">
        <v>0.2</v>
      </c>
      <c r="I9" s="334">
        <v>2E-3</v>
      </c>
      <c r="J9" s="148">
        <v>0.03</v>
      </c>
      <c r="K9" s="145">
        <v>0.1</v>
      </c>
      <c r="L9" s="146">
        <v>0.1</v>
      </c>
      <c r="M9" s="147"/>
      <c r="N9" s="149"/>
      <c r="O9" s="145">
        <v>1.4999999999999999E-2</v>
      </c>
      <c r="P9" s="146">
        <v>0.1</v>
      </c>
      <c r="Q9" s="147">
        <v>1.4999999999999999E-2</v>
      </c>
      <c r="R9" s="233">
        <v>0.1</v>
      </c>
      <c r="S9" s="335">
        <v>0.06</v>
      </c>
      <c r="T9" s="146">
        <v>0.1</v>
      </c>
      <c r="U9" s="69">
        <v>2.4</v>
      </c>
      <c r="V9" s="146">
        <v>2.4</v>
      </c>
      <c r="W9" s="134"/>
    </row>
    <row r="10" spans="1:23" s="46" customFormat="1" x14ac:dyDescent="0.25">
      <c r="A10" s="215" t="str">
        <f>'Eff Conc.'!A10</f>
        <v>Q1 2013</v>
      </c>
      <c r="B10" s="216">
        <f>'Eff Conc.'!B10</f>
        <v>41283</v>
      </c>
      <c r="C10" s="323">
        <v>7.0000000000000007E-2</v>
      </c>
      <c r="D10" s="146">
        <v>0.1</v>
      </c>
      <c r="E10" s="332">
        <v>7.0000000000000007E-2</v>
      </c>
      <c r="F10" s="148">
        <v>0.1</v>
      </c>
      <c r="G10" s="333">
        <v>0.1</v>
      </c>
      <c r="H10" s="146">
        <v>0.2</v>
      </c>
      <c r="I10" s="334">
        <v>2E-3</v>
      </c>
      <c r="J10" s="148">
        <v>0.03</v>
      </c>
      <c r="K10" s="145">
        <v>0.1</v>
      </c>
      <c r="L10" s="146">
        <v>0.1</v>
      </c>
      <c r="M10" s="147"/>
      <c r="N10" s="149"/>
      <c r="O10" s="145">
        <v>7.4999999999999997E-2</v>
      </c>
      <c r="P10" s="146">
        <v>0.1</v>
      </c>
      <c r="Q10" s="147">
        <v>3.5000000000000003E-2</v>
      </c>
      <c r="R10" s="233">
        <v>0.05</v>
      </c>
      <c r="S10" s="235">
        <v>6.0000000000000001E-3</v>
      </c>
      <c r="T10" s="146">
        <v>0.01</v>
      </c>
      <c r="U10" s="69">
        <v>2.4</v>
      </c>
      <c r="V10" s="146">
        <v>2.4</v>
      </c>
      <c r="W10" s="134"/>
    </row>
    <row r="11" spans="1:23" s="46" customFormat="1" x14ac:dyDescent="0.25">
      <c r="A11" s="215" t="str">
        <f>'Eff Conc.'!A11</f>
        <v>Q1 2013</v>
      </c>
      <c r="B11" s="216">
        <f>'Eff Conc.'!B11</f>
        <v>41313</v>
      </c>
      <c r="C11" s="323">
        <v>7.0000000000000007E-2</v>
      </c>
      <c r="D11" s="146">
        <v>0.1</v>
      </c>
      <c r="E11" s="332">
        <v>7.0000000000000007E-2</v>
      </c>
      <c r="F11" s="148">
        <v>0.1</v>
      </c>
      <c r="G11" s="333">
        <v>0.1</v>
      </c>
      <c r="H11" s="146">
        <v>0.2</v>
      </c>
      <c r="I11" s="334">
        <v>2E-3</v>
      </c>
      <c r="J11" s="148">
        <v>0.03</v>
      </c>
      <c r="K11" s="145">
        <v>0.1</v>
      </c>
      <c r="L11" s="146">
        <v>0.1</v>
      </c>
      <c r="M11" s="147"/>
      <c r="N11" s="149"/>
      <c r="O11" s="145">
        <v>7.4999999999999997E-2</v>
      </c>
      <c r="P11" s="146">
        <v>0.1</v>
      </c>
      <c r="Q11" s="147">
        <v>3.5000000000000003E-2</v>
      </c>
      <c r="R11" s="233">
        <v>0.05</v>
      </c>
      <c r="S11" s="335">
        <v>0.06</v>
      </c>
      <c r="T11" s="146">
        <v>0.1</v>
      </c>
      <c r="U11" s="69">
        <v>2.4</v>
      </c>
      <c r="V11" s="146">
        <v>2.4</v>
      </c>
      <c r="W11" s="134"/>
    </row>
    <row r="12" spans="1:23" s="46" customFormat="1" x14ac:dyDescent="0.25">
      <c r="A12" s="215" t="str">
        <f>'Eff Conc.'!A12</f>
        <v>Q1 2013</v>
      </c>
      <c r="B12" s="216">
        <f>'Eff Conc.'!B12</f>
        <v>41340</v>
      </c>
      <c r="C12" s="323">
        <v>7.0000000000000007E-2</v>
      </c>
      <c r="D12" s="146">
        <v>0.1</v>
      </c>
      <c r="E12" s="332">
        <v>7.0000000000000007E-2</v>
      </c>
      <c r="F12" s="148">
        <v>0.1</v>
      </c>
      <c r="G12" s="333">
        <v>0.1</v>
      </c>
      <c r="H12" s="146">
        <v>0.2</v>
      </c>
      <c r="I12" s="334">
        <v>2E-3</v>
      </c>
      <c r="J12" s="148">
        <v>0.03</v>
      </c>
      <c r="K12" s="145">
        <v>0.1</v>
      </c>
      <c r="L12" s="146">
        <v>0.1</v>
      </c>
      <c r="M12" s="147"/>
      <c r="N12" s="149"/>
      <c r="O12" s="145">
        <v>3.5000000000000003E-2</v>
      </c>
      <c r="P12" s="146">
        <v>0.05</v>
      </c>
      <c r="Q12" s="147">
        <v>3.5000000000000003E-2</v>
      </c>
      <c r="R12" s="233">
        <v>0.05</v>
      </c>
      <c r="S12" s="335">
        <v>0.06</v>
      </c>
      <c r="T12" s="146">
        <v>0.1</v>
      </c>
      <c r="U12" s="69">
        <v>2.4</v>
      </c>
      <c r="V12" s="146">
        <v>2.4</v>
      </c>
      <c r="W12" s="134"/>
    </row>
    <row r="13" spans="1:23" s="46" customFormat="1" x14ac:dyDescent="0.25">
      <c r="A13" s="215" t="str">
        <f>'Eff Conc.'!A13</f>
        <v>Q2 2013</v>
      </c>
      <c r="B13" s="216">
        <f>'Eff Conc.'!B13</f>
        <v>41373</v>
      </c>
      <c r="C13" s="323">
        <v>7.0000000000000007E-2</v>
      </c>
      <c r="D13" s="146">
        <v>0.1</v>
      </c>
      <c r="E13" s="332">
        <v>7.0000000000000007E-2</v>
      </c>
      <c r="F13" s="148">
        <v>0.1</v>
      </c>
      <c r="G13" s="333">
        <v>0.1</v>
      </c>
      <c r="H13" s="146">
        <v>0.2</v>
      </c>
      <c r="I13" s="334">
        <v>2E-3</v>
      </c>
      <c r="J13" s="148">
        <v>0.03</v>
      </c>
      <c r="K13" s="145">
        <v>0.1</v>
      </c>
      <c r="L13" s="146">
        <v>0.1</v>
      </c>
      <c r="M13" s="147"/>
      <c r="N13" s="149"/>
      <c r="O13" s="145">
        <v>3.5000000000000003E-2</v>
      </c>
      <c r="P13" s="146">
        <v>0.05</v>
      </c>
      <c r="Q13" s="147">
        <v>3.5000000000000003E-2</v>
      </c>
      <c r="R13" s="233">
        <v>0.05</v>
      </c>
      <c r="S13" s="335">
        <v>0.06</v>
      </c>
      <c r="T13" s="146">
        <v>0.1</v>
      </c>
      <c r="U13" s="69">
        <v>2.4</v>
      </c>
      <c r="V13" s="146">
        <v>2.4</v>
      </c>
      <c r="W13" s="134"/>
    </row>
    <row r="14" spans="1:23" s="46" customFormat="1" x14ac:dyDescent="0.25">
      <c r="A14" s="215" t="str">
        <f>'Eff Conc.'!A14</f>
        <v>Q3 2013</v>
      </c>
      <c r="B14" s="216">
        <f>'Eff Conc.'!B14</f>
        <v>41492</v>
      </c>
      <c r="C14" s="323">
        <v>7.0000000000000007E-2</v>
      </c>
      <c r="D14" s="146">
        <v>0.1</v>
      </c>
      <c r="E14" s="332">
        <v>7.0000000000000007E-2</v>
      </c>
      <c r="F14" s="148">
        <v>0.1</v>
      </c>
      <c r="G14" s="145">
        <v>0.48</v>
      </c>
      <c r="H14" s="146">
        <v>1</v>
      </c>
      <c r="I14" s="334">
        <v>2E-3</v>
      </c>
      <c r="J14" s="148">
        <v>0.03</v>
      </c>
      <c r="K14" s="145">
        <v>0.1</v>
      </c>
      <c r="L14" s="146">
        <v>0.1</v>
      </c>
      <c r="M14" s="147"/>
      <c r="N14" s="149"/>
      <c r="O14" s="145">
        <v>7.0000000000000007E-2</v>
      </c>
      <c r="P14" s="146">
        <v>0.1</v>
      </c>
      <c r="Q14" s="147">
        <v>7.0000000000000007E-2</v>
      </c>
      <c r="R14" s="233">
        <v>0.1</v>
      </c>
      <c r="S14" s="235">
        <v>0.15</v>
      </c>
      <c r="T14" s="146">
        <v>0.2</v>
      </c>
      <c r="U14" s="145">
        <v>2.4</v>
      </c>
      <c r="V14" s="146">
        <v>2.4</v>
      </c>
      <c r="W14" s="134"/>
    </row>
    <row r="15" spans="1:23" s="46" customFormat="1" x14ac:dyDescent="0.25">
      <c r="A15" s="215" t="str">
        <f>'Eff Conc.'!A15</f>
        <v>Q4 2013</v>
      </c>
      <c r="B15" s="216">
        <f>'Eff Conc.'!B15</f>
        <v>41592</v>
      </c>
      <c r="C15" s="323">
        <v>7.0000000000000007E-2</v>
      </c>
      <c r="D15" s="146">
        <v>0.1</v>
      </c>
      <c r="E15" s="332">
        <v>7.0000000000000007E-2</v>
      </c>
      <c r="F15" s="148">
        <v>0.1</v>
      </c>
      <c r="G15" s="145">
        <v>0.1</v>
      </c>
      <c r="H15" s="146">
        <v>0.2</v>
      </c>
      <c r="I15" s="334">
        <v>2E-3</v>
      </c>
      <c r="J15" s="148">
        <v>0.03</v>
      </c>
      <c r="K15" s="145">
        <v>0.1</v>
      </c>
      <c r="L15" s="146">
        <v>0.1</v>
      </c>
      <c r="M15" s="147"/>
      <c r="N15" s="149"/>
      <c r="O15" s="145">
        <v>7.0000000000000007E-2</v>
      </c>
      <c r="P15" s="146">
        <v>0.1</v>
      </c>
      <c r="Q15" s="147">
        <v>7.0000000000000007E-2</v>
      </c>
      <c r="R15" s="233">
        <v>0.1</v>
      </c>
      <c r="S15" s="235">
        <v>0.06</v>
      </c>
      <c r="T15" s="146">
        <v>0.1</v>
      </c>
      <c r="U15" s="145">
        <v>2.4</v>
      </c>
      <c r="V15" s="146">
        <v>2.4</v>
      </c>
      <c r="W15" s="134"/>
    </row>
    <row r="16" spans="1:23" s="46" customFormat="1" x14ac:dyDescent="0.25">
      <c r="A16" s="215" t="str">
        <f>'Eff Conc.'!A16</f>
        <v>Q4 2013</v>
      </c>
      <c r="B16" s="216">
        <f>'Eff Conc.'!B16</f>
        <v>41612</v>
      </c>
      <c r="C16" s="323">
        <v>7.0000000000000007E-2</v>
      </c>
      <c r="D16" s="146">
        <v>0.1</v>
      </c>
      <c r="E16" s="332">
        <v>7.0000000000000007E-2</v>
      </c>
      <c r="F16" s="148">
        <v>0.1</v>
      </c>
      <c r="G16" s="145">
        <v>0.1</v>
      </c>
      <c r="H16" s="146">
        <v>0.2</v>
      </c>
      <c r="I16" s="334">
        <v>2E-3</v>
      </c>
      <c r="J16" s="148">
        <v>0.03</v>
      </c>
      <c r="K16" s="145">
        <v>0.1</v>
      </c>
      <c r="L16" s="146">
        <v>0.1</v>
      </c>
      <c r="M16" s="147"/>
      <c r="N16" s="149"/>
      <c r="O16" s="145">
        <v>7.0000000000000007E-2</v>
      </c>
      <c r="P16" s="146">
        <v>0.1</v>
      </c>
      <c r="Q16" s="147">
        <v>7.0000000000000007E-2</v>
      </c>
      <c r="R16" s="233">
        <v>0.1</v>
      </c>
      <c r="S16" s="235">
        <v>0.15</v>
      </c>
      <c r="T16" s="146">
        <v>0.2</v>
      </c>
      <c r="U16" s="145">
        <v>2.4</v>
      </c>
      <c r="V16" s="146">
        <v>2.4</v>
      </c>
      <c r="W16" s="134"/>
    </row>
    <row r="17" spans="1:23" s="46" customFormat="1" x14ac:dyDescent="0.25">
      <c r="A17" s="215" t="str">
        <f>'Eff Conc.'!A17</f>
        <v>Q1 2014</v>
      </c>
      <c r="B17" s="216">
        <f>'Eff Conc.'!B17</f>
        <v>41646</v>
      </c>
      <c r="C17" s="323">
        <v>7.0000000000000007E-2</v>
      </c>
      <c r="D17" s="146">
        <v>0.1</v>
      </c>
      <c r="E17" s="323">
        <v>7.0000000000000007E-2</v>
      </c>
      <c r="F17" s="146">
        <v>0.1</v>
      </c>
      <c r="G17" s="145">
        <v>0.1</v>
      </c>
      <c r="H17" s="146">
        <v>0.2</v>
      </c>
      <c r="I17" s="334">
        <v>2E-3</v>
      </c>
      <c r="J17" s="148">
        <v>0.03</v>
      </c>
      <c r="K17" s="145">
        <v>0.1</v>
      </c>
      <c r="L17" s="146">
        <v>0.1</v>
      </c>
      <c r="M17" s="147"/>
      <c r="N17" s="149"/>
      <c r="O17" s="145">
        <v>7.0000000000000007E-2</v>
      </c>
      <c r="P17" s="146">
        <v>0.1</v>
      </c>
      <c r="Q17" s="147">
        <v>7.0000000000000007E-2</v>
      </c>
      <c r="R17" s="233">
        <v>0.1</v>
      </c>
      <c r="S17" s="235">
        <v>0.15</v>
      </c>
      <c r="T17" s="146">
        <v>0.2</v>
      </c>
      <c r="U17" s="145">
        <v>2.4</v>
      </c>
      <c r="V17" s="146">
        <v>2.4</v>
      </c>
      <c r="W17" s="134"/>
    </row>
    <row r="18" spans="1:23" s="46" customFormat="1" x14ac:dyDescent="0.25">
      <c r="A18" s="215" t="str">
        <f>'Eff Conc.'!A18</f>
        <v>Q1 2014</v>
      </c>
      <c r="B18" s="216">
        <f>'Eff Conc.'!B18</f>
        <v>41675</v>
      </c>
      <c r="C18" s="323">
        <v>7.0000000000000007E-2</v>
      </c>
      <c r="D18" s="146">
        <v>0.1</v>
      </c>
      <c r="E18" s="332">
        <v>7.0000000000000007E-2</v>
      </c>
      <c r="F18" s="148">
        <v>0.1</v>
      </c>
      <c r="G18" s="145">
        <v>0.1</v>
      </c>
      <c r="H18" s="146">
        <v>0.2</v>
      </c>
      <c r="I18" s="334">
        <v>2E-3</v>
      </c>
      <c r="J18" s="148">
        <v>0.03</v>
      </c>
      <c r="K18" s="145">
        <v>0.1</v>
      </c>
      <c r="L18" s="146">
        <v>0.1</v>
      </c>
      <c r="M18" s="147"/>
      <c r="N18" s="149"/>
      <c r="O18" s="145">
        <v>7.0000000000000007E-2</v>
      </c>
      <c r="P18" s="146">
        <v>0.1</v>
      </c>
      <c r="Q18" s="147">
        <v>7.0000000000000007E-2</v>
      </c>
      <c r="R18" s="233">
        <v>0.1</v>
      </c>
      <c r="S18" s="235">
        <v>0.15</v>
      </c>
      <c r="T18" s="146">
        <v>0.2</v>
      </c>
      <c r="U18" s="145">
        <v>2.4</v>
      </c>
      <c r="V18" s="146">
        <v>2.4</v>
      </c>
      <c r="W18" s="134"/>
    </row>
    <row r="19" spans="1:23" s="123" customFormat="1" x14ac:dyDescent="0.25">
      <c r="A19" s="215" t="str">
        <f>'Eff Conc.'!A19</f>
        <v>Q1 2014</v>
      </c>
      <c r="B19" s="216">
        <f>'Eff Conc.'!B19</f>
        <v>41704</v>
      </c>
      <c r="C19" s="323">
        <v>7.0000000000000007E-2</v>
      </c>
      <c r="D19" s="146">
        <v>0.1</v>
      </c>
      <c r="E19" s="332">
        <v>7.0000000000000007E-2</v>
      </c>
      <c r="F19" s="148">
        <v>0.1</v>
      </c>
      <c r="G19" s="145">
        <v>0.1</v>
      </c>
      <c r="H19" s="146">
        <v>0.2</v>
      </c>
      <c r="I19" s="334">
        <v>5.0000000000000001E-3</v>
      </c>
      <c r="J19" s="148">
        <v>0.03</v>
      </c>
      <c r="K19" s="145">
        <v>0.1</v>
      </c>
      <c r="L19" s="146">
        <v>0.1</v>
      </c>
      <c r="M19" s="147"/>
      <c r="N19" s="149"/>
      <c r="O19" s="145">
        <v>7.0000000000000007E-2</v>
      </c>
      <c r="P19" s="146">
        <v>0.1</v>
      </c>
      <c r="Q19" s="147">
        <v>7.0000000000000007E-2</v>
      </c>
      <c r="R19" s="233">
        <v>0.1</v>
      </c>
      <c r="S19" s="235">
        <v>0.06</v>
      </c>
      <c r="T19" s="146">
        <v>0.1</v>
      </c>
      <c r="U19" s="145">
        <v>2.4</v>
      </c>
      <c r="V19" s="146">
        <v>2.4</v>
      </c>
      <c r="W19" s="134"/>
    </row>
    <row r="20" spans="1:23" s="123" customFormat="1" x14ac:dyDescent="0.25">
      <c r="A20" s="215">
        <f>'Eff Conc.'!A20</f>
        <v>0</v>
      </c>
      <c r="B20" s="216">
        <f>'Eff Conc.'!B20</f>
        <v>0</v>
      </c>
      <c r="C20" s="323"/>
      <c r="D20" s="146"/>
      <c r="E20" s="332"/>
      <c r="F20" s="148"/>
      <c r="G20" s="145"/>
      <c r="H20" s="146"/>
      <c r="I20" s="332"/>
      <c r="J20" s="148"/>
      <c r="K20" s="145"/>
      <c r="L20" s="146"/>
      <c r="M20" s="147"/>
      <c r="N20" s="149"/>
      <c r="O20" s="145"/>
      <c r="P20" s="146"/>
      <c r="Q20" s="147"/>
      <c r="R20" s="233"/>
      <c r="S20" s="235"/>
      <c r="T20" s="146"/>
      <c r="U20" s="145"/>
      <c r="V20" s="146"/>
      <c r="W20" s="134"/>
    </row>
    <row r="21" spans="1:23" s="123" customFormat="1" x14ac:dyDescent="0.25">
      <c r="A21" s="215">
        <f>'Eff Conc.'!A21</f>
        <v>0</v>
      </c>
      <c r="B21" s="216">
        <f>'Eff Conc.'!B21</f>
        <v>0</v>
      </c>
      <c r="C21" s="323"/>
      <c r="D21" s="146"/>
      <c r="E21" s="332"/>
      <c r="F21" s="148"/>
      <c r="G21" s="145"/>
      <c r="H21" s="146"/>
      <c r="I21" s="332"/>
      <c r="J21" s="148"/>
      <c r="K21" s="145"/>
      <c r="L21" s="146"/>
      <c r="M21" s="147"/>
      <c r="N21" s="149"/>
      <c r="O21" s="145"/>
      <c r="P21" s="146"/>
      <c r="Q21" s="147"/>
      <c r="R21" s="233"/>
      <c r="S21" s="235"/>
      <c r="T21" s="146"/>
      <c r="U21" s="145"/>
      <c r="V21" s="146"/>
      <c r="W21" s="134"/>
    </row>
    <row r="22" spans="1:23" s="123" customFormat="1" x14ac:dyDescent="0.25">
      <c r="A22" s="215">
        <f>'Eff Conc.'!A22</f>
        <v>0</v>
      </c>
      <c r="B22" s="216">
        <f>'Eff Conc.'!B22</f>
        <v>0</v>
      </c>
      <c r="C22" s="323"/>
      <c r="D22" s="146"/>
      <c r="E22" s="332"/>
      <c r="F22" s="148"/>
      <c r="G22" s="145"/>
      <c r="H22" s="146"/>
      <c r="I22" s="334"/>
      <c r="J22" s="148"/>
      <c r="K22" s="145"/>
      <c r="L22" s="146"/>
      <c r="M22" s="147"/>
      <c r="N22" s="149"/>
      <c r="O22" s="145"/>
      <c r="P22" s="146"/>
      <c r="Q22" s="147"/>
      <c r="R22" s="233"/>
      <c r="S22" s="235"/>
      <c r="T22" s="146"/>
      <c r="U22" s="145"/>
      <c r="V22" s="146"/>
      <c r="W22" s="134"/>
    </row>
    <row r="23" spans="1:23" s="123" customFormat="1" x14ac:dyDescent="0.25">
      <c r="A23" s="215">
        <f>'Eff Conc.'!A23</f>
        <v>0</v>
      </c>
      <c r="B23" s="216">
        <f>'Eff Conc.'!B23</f>
        <v>0</v>
      </c>
      <c r="C23" s="145"/>
      <c r="D23" s="146"/>
      <c r="E23" s="332"/>
      <c r="F23" s="148"/>
      <c r="G23" s="145"/>
      <c r="H23" s="146"/>
      <c r="I23" s="147"/>
      <c r="J23" s="148"/>
      <c r="K23" s="145"/>
      <c r="L23" s="146"/>
      <c r="M23" s="147"/>
      <c r="N23" s="149"/>
      <c r="O23" s="145"/>
      <c r="P23" s="146"/>
      <c r="Q23" s="147"/>
      <c r="R23" s="233"/>
      <c r="S23" s="235"/>
      <c r="T23" s="146"/>
      <c r="U23" s="145"/>
      <c r="V23" s="146"/>
      <c r="W23" s="134"/>
    </row>
    <row r="24" spans="1:23" s="123" customFormat="1" x14ac:dyDescent="0.25">
      <c r="A24" s="215">
        <f>'Eff Conc.'!A24</f>
        <v>0</v>
      </c>
      <c r="B24" s="216">
        <f>'Eff Conc.'!B24</f>
        <v>0</v>
      </c>
      <c r="C24" s="145"/>
      <c r="D24" s="146"/>
      <c r="E24" s="332"/>
      <c r="F24" s="148"/>
      <c r="G24" s="145"/>
      <c r="H24" s="146"/>
      <c r="I24" s="147"/>
      <c r="J24" s="148"/>
      <c r="K24" s="145"/>
      <c r="L24" s="146"/>
      <c r="M24" s="147"/>
      <c r="N24" s="149"/>
      <c r="O24" s="145"/>
      <c r="P24" s="146"/>
      <c r="Q24" s="147"/>
      <c r="R24" s="233"/>
      <c r="S24" s="235"/>
      <c r="T24" s="146"/>
      <c r="U24" s="145"/>
      <c r="V24" s="146"/>
      <c r="W24" s="134"/>
    </row>
    <row r="25" spans="1:23" s="123" customFormat="1" x14ac:dyDescent="0.25">
      <c r="A25" s="215">
        <f>'Eff Conc.'!A25</f>
        <v>0</v>
      </c>
      <c r="B25" s="216">
        <f>'Eff Conc.'!B25</f>
        <v>0</v>
      </c>
      <c r="C25" s="145"/>
      <c r="D25" s="146"/>
      <c r="E25" s="332"/>
      <c r="F25" s="148"/>
      <c r="G25" s="145"/>
      <c r="H25" s="146"/>
      <c r="I25" s="147"/>
      <c r="J25" s="148"/>
      <c r="K25" s="145"/>
      <c r="L25" s="146"/>
      <c r="M25" s="147"/>
      <c r="N25" s="149"/>
      <c r="O25" s="145"/>
      <c r="P25" s="146"/>
      <c r="Q25" s="147"/>
      <c r="R25" s="233"/>
      <c r="S25" s="235"/>
      <c r="T25" s="146"/>
      <c r="U25" s="145"/>
      <c r="V25" s="146"/>
      <c r="W25" s="134"/>
    </row>
    <row r="26" spans="1:23" s="123" customFormat="1" x14ac:dyDescent="0.25">
      <c r="A26" s="215">
        <f>'Eff Conc.'!A26</f>
        <v>0</v>
      </c>
      <c r="B26" s="216">
        <f>'Eff Conc.'!B26</f>
        <v>0</v>
      </c>
      <c r="C26" s="145"/>
      <c r="D26" s="146"/>
      <c r="E26" s="332"/>
      <c r="F26" s="148"/>
      <c r="G26" s="145"/>
      <c r="H26" s="146"/>
      <c r="I26" s="147"/>
      <c r="J26" s="148"/>
      <c r="K26" s="145"/>
      <c r="L26" s="146"/>
      <c r="M26" s="147"/>
      <c r="N26" s="149"/>
      <c r="O26" s="145"/>
      <c r="P26" s="146"/>
      <c r="Q26" s="147"/>
      <c r="R26" s="233"/>
      <c r="S26" s="235"/>
      <c r="T26" s="146"/>
      <c r="U26" s="145"/>
      <c r="V26" s="146"/>
      <c r="W26" s="134"/>
    </row>
    <row r="27" spans="1:23" s="123" customFormat="1" x14ac:dyDescent="0.25">
      <c r="A27" s="215">
        <f>'Eff Conc.'!A27</f>
        <v>0</v>
      </c>
      <c r="B27" s="216">
        <f>'Eff Conc.'!B27</f>
        <v>0</v>
      </c>
      <c r="C27" s="145"/>
      <c r="D27" s="146"/>
      <c r="E27" s="332"/>
      <c r="F27" s="148"/>
      <c r="G27" s="145"/>
      <c r="H27" s="146"/>
      <c r="I27" s="147"/>
      <c r="J27" s="148"/>
      <c r="K27" s="145"/>
      <c r="L27" s="146"/>
      <c r="M27" s="147"/>
      <c r="N27" s="149"/>
      <c r="O27" s="145"/>
      <c r="P27" s="146"/>
      <c r="Q27" s="147"/>
      <c r="R27" s="233"/>
      <c r="S27" s="235"/>
      <c r="T27" s="146"/>
      <c r="U27" s="145"/>
      <c r="V27" s="146"/>
      <c r="W27" s="134"/>
    </row>
    <row r="28" spans="1:23" s="123" customFormat="1" x14ac:dyDescent="0.25">
      <c r="A28" s="215">
        <f>'Eff Conc.'!A28</f>
        <v>0</v>
      </c>
      <c r="B28" s="216">
        <f>'Eff Conc.'!B28</f>
        <v>0</v>
      </c>
      <c r="C28" s="145"/>
      <c r="D28" s="146"/>
      <c r="E28" s="332"/>
      <c r="F28" s="148"/>
      <c r="G28" s="145"/>
      <c r="H28" s="146"/>
      <c r="I28" s="147"/>
      <c r="J28" s="148"/>
      <c r="K28" s="145"/>
      <c r="L28" s="146"/>
      <c r="M28" s="147"/>
      <c r="N28" s="149"/>
      <c r="O28" s="145"/>
      <c r="P28" s="146"/>
      <c r="Q28" s="147"/>
      <c r="R28" s="233"/>
      <c r="S28" s="235"/>
      <c r="T28" s="146"/>
      <c r="U28" s="145"/>
      <c r="V28" s="146"/>
      <c r="W28" s="134"/>
    </row>
    <row r="29" spans="1:23" s="123" customFormat="1" x14ac:dyDescent="0.25">
      <c r="A29" s="215">
        <f>'Eff Conc.'!A29</f>
        <v>0</v>
      </c>
      <c r="B29" s="216">
        <f>'Eff Conc.'!B29</f>
        <v>0</v>
      </c>
      <c r="C29" s="145"/>
      <c r="D29" s="146"/>
      <c r="E29" s="332"/>
      <c r="F29" s="148"/>
      <c r="G29" s="145"/>
      <c r="H29" s="146"/>
      <c r="I29" s="147"/>
      <c r="J29" s="148"/>
      <c r="K29" s="145"/>
      <c r="L29" s="146"/>
      <c r="M29" s="147"/>
      <c r="N29" s="149"/>
      <c r="O29" s="145"/>
      <c r="P29" s="146"/>
      <c r="Q29" s="147"/>
      <c r="R29" s="233"/>
      <c r="S29" s="235"/>
      <c r="T29" s="146"/>
      <c r="U29" s="145"/>
      <c r="V29" s="146"/>
      <c r="W29" s="134"/>
    </row>
    <row r="30" spans="1:23" s="123" customFormat="1" x14ac:dyDescent="0.25">
      <c r="A30" s="215">
        <f>'Eff Conc.'!A30</f>
        <v>0</v>
      </c>
      <c r="B30" s="216">
        <f>'Eff Conc.'!B30</f>
        <v>0</v>
      </c>
      <c r="C30" s="145"/>
      <c r="D30" s="146"/>
      <c r="E30" s="147"/>
      <c r="F30" s="148"/>
      <c r="G30" s="145"/>
      <c r="H30" s="146"/>
      <c r="I30" s="147"/>
      <c r="J30" s="148"/>
      <c r="K30" s="145"/>
      <c r="L30" s="146"/>
      <c r="M30" s="147"/>
      <c r="N30" s="149"/>
      <c r="O30" s="145"/>
      <c r="P30" s="146"/>
      <c r="Q30" s="147"/>
      <c r="R30" s="233"/>
      <c r="S30" s="235"/>
      <c r="T30" s="146"/>
      <c r="U30" s="145"/>
      <c r="V30" s="146"/>
      <c r="W30" s="134"/>
    </row>
    <row r="31" spans="1:23" s="123" customFormat="1" x14ac:dyDescent="0.25">
      <c r="A31" s="215">
        <f>'Eff Conc.'!A31</f>
        <v>0</v>
      </c>
      <c r="B31" s="216">
        <f>'Eff Conc.'!B31</f>
        <v>0</v>
      </c>
      <c r="C31" s="145"/>
      <c r="D31" s="146"/>
      <c r="E31" s="147"/>
      <c r="F31" s="148"/>
      <c r="G31" s="145"/>
      <c r="H31" s="146"/>
      <c r="I31" s="147"/>
      <c r="J31" s="148"/>
      <c r="K31" s="145"/>
      <c r="L31" s="146"/>
      <c r="M31" s="147"/>
      <c r="N31" s="149"/>
      <c r="O31" s="145"/>
      <c r="P31" s="146"/>
      <c r="Q31" s="147"/>
      <c r="R31" s="233"/>
      <c r="S31" s="235"/>
      <c r="T31" s="146"/>
      <c r="U31" s="145"/>
      <c r="V31" s="146"/>
      <c r="W31" s="134"/>
    </row>
    <row r="32" spans="1:23" s="123" customFormat="1" x14ac:dyDescent="0.25">
      <c r="A32" s="215">
        <f>'Eff Conc.'!A32</f>
        <v>0</v>
      </c>
      <c r="B32" s="216">
        <f>'Eff Conc.'!B32</f>
        <v>0</v>
      </c>
      <c r="C32" s="145"/>
      <c r="D32" s="146"/>
      <c r="E32" s="147"/>
      <c r="F32" s="148"/>
      <c r="G32" s="145"/>
      <c r="H32" s="146"/>
      <c r="I32" s="147"/>
      <c r="J32" s="148"/>
      <c r="K32" s="145"/>
      <c r="L32" s="146"/>
      <c r="M32" s="147"/>
      <c r="N32" s="149"/>
      <c r="O32" s="145"/>
      <c r="P32" s="146"/>
      <c r="Q32" s="147"/>
      <c r="R32" s="233"/>
      <c r="S32" s="235"/>
      <c r="T32" s="146"/>
      <c r="U32" s="145"/>
      <c r="V32" s="146"/>
      <c r="W32" s="134"/>
    </row>
    <row r="33" spans="1:23" s="123" customFormat="1" x14ac:dyDescent="0.25">
      <c r="A33" s="215">
        <f>'Eff Conc.'!A33</f>
        <v>0</v>
      </c>
      <c r="B33" s="216">
        <f>'Eff Conc.'!B33</f>
        <v>0</v>
      </c>
      <c r="C33" s="145"/>
      <c r="D33" s="146"/>
      <c r="E33" s="147"/>
      <c r="F33" s="148"/>
      <c r="G33" s="145"/>
      <c r="H33" s="146"/>
      <c r="I33" s="147"/>
      <c r="J33" s="148"/>
      <c r="K33" s="145"/>
      <c r="L33" s="146"/>
      <c r="M33" s="147"/>
      <c r="N33" s="149"/>
      <c r="O33" s="145"/>
      <c r="P33" s="146"/>
      <c r="Q33" s="147"/>
      <c r="R33" s="233"/>
      <c r="S33" s="235"/>
      <c r="T33" s="146"/>
      <c r="U33" s="145"/>
      <c r="V33" s="146"/>
      <c r="W33" s="134"/>
    </row>
    <row r="34" spans="1:23" s="123" customFormat="1" x14ac:dyDescent="0.25">
      <c r="A34" s="215">
        <f>'Eff Conc.'!A34</f>
        <v>0</v>
      </c>
      <c r="B34" s="216">
        <f>'Eff Conc.'!B34</f>
        <v>0</v>
      </c>
      <c r="C34" s="145"/>
      <c r="D34" s="146"/>
      <c r="E34" s="147"/>
      <c r="F34" s="148"/>
      <c r="G34" s="145"/>
      <c r="H34" s="146"/>
      <c r="I34" s="147"/>
      <c r="J34" s="148"/>
      <c r="K34" s="145"/>
      <c r="L34" s="146"/>
      <c r="M34" s="147"/>
      <c r="N34" s="149"/>
      <c r="O34" s="145"/>
      <c r="P34" s="146"/>
      <c r="Q34" s="147"/>
      <c r="R34" s="233"/>
      <c r="S34" s="235"/>
      <c r="T34" s="146"/>
      <c r="U34" s="145"/>
      <c r="V34" s="146"/>
      <c r="W34" s="134"/>
    </row>
    <row r="35" spans="1:23" s="123" customFormat="1" x14ac:dyDescent="0.25">
      <c r="A35" s="215">
        <f>'Eff Conc.'!A35</f>
        <v>0</v>
      </c>
      <c r="B35" s="216">
        <f>'Eff Conc.'!B35</f>
        <v>0</v>
      </c>
      <c r="C35" s="145"/>
      <c r="D35" s="146"/>
      <c r="E35" s="147"/>
      <c r="F35" s="148"/>
      <c r="G35" s="145"/>
      <c r="H35" s="146"/>
      <c r="I35" s="147"/>
      <c r="J35" s="148"/>
      <c r="K35" s="145"/>
      <c r="L35" s="146"/>
      <c r="M35" s="147"/>
      <c r="N35" s="149"/>
      <c r="O35" s="145"/>
      <c r="P35" s="146"/>
      <c r="Q35" s="147"/>
      <c r="R35" s="233"/>
      <c r="S35" s="235"/>
      <c r="T35" s="146"/>
      <c r="U35" s="145"/>
      <c r="V35" s="146"/>
      <c r="W35" s="134"/>
    </row>
    <row r="36" spans="1:23" s="123" customFormat="1" x14ac:dyDescent="0.25">
      <c r="A36" s="215">
        <f>'Eff Conc.'!A36</f>
        <v>0</v>
      </c>
      <c r="B36" s="216">
        <f>'Eff Conc.'!B36</f>
        <v>0</v>
      </c>
      <c r="C36" s="145"/>
      <c r="D36" s="146"/>
      <c r="E36" s="147"/>
      <c r="F36" s="148"/>
      <c r="G36" s="145"/>
      <c r="H36" s="146"/>
      <c r="I36" s="147"/>
      <c r="J36" s="148"/>
      <c r="K36" s="145"/>
      <c r="L36" s="146"/>
      <c r="M36" s="147"/>
      <c r="N36" s="149"/>
      <c r="O36" s="145"/>
      <c r="P36" s="146"/>
      <c r="Q36" s="147"/>
      <c r="R36" s="233"/>
      <c r="S36" s="235"/>
      <c r="T36" s="146"/>
      <c r="U36" s="145"/>
      <c r="V36" s="146"/>
      <c r="W36" s="134"/>
    </row>
    <row r="37" spans="1:23" s="123" customFormat="1" x14ac:dyDescent="0.25">
      <c r="A37" s="215">
        <f>'Eff Conc.'!A37</f>
        <v>0</v>
      </c>
      <c r="B37" s="216">
        <f>'Eff Conc.'!B37</f>
        <v>0</v>
      </c>
      <c r="C37" s="145"/>
      <c r="D37" s="146"/>
      <c r="E37" s="147"/>
      <c r="F37" s="148"/>
      <c r="G37" s="145"/>
      <c r="H37" s="146"/>
      <c r="I37" s="147"/>
      <c r="J37" s="148"/>
      <c r="K37" s="145"/>
      <c r="L37" s="146"/>
      <c r="M37" s="147"/>
      <c r="N37" s="149"/>
      <c r="O37" s="145"/>
      <c r="P37" s="146"/>
      <c r="Q37" s="147"/>
      <c r="R37" s="233"/>
      <c r="S37" s="235"/>
      <c r="T37" s="146"/>
      <c r="U37" s="145"/>
      <c r="V37" s="146"/>
      <c r="W37" s="134"/>
    </row>
    <row r="38" spans="1:23" s="123" customFormat="1" x14ac:dyDescent="0.25">
      <c r="A38" s="215">
        <f>'Eff Conc.'!A38</f>
        <v>0</v>
      </c>
      <c r="B38" s="216">
        <f>'Eff Conc.'!B38</f>
        <v>0</v>
      </c>
      <c r="C38" s="145"/>
      <c r="D38" s="146"/>
      <c r="E38" s="147"/>
      <c r="F38" s="148"/>
      <c r="G38" s="145"/>
      <c r="H38" s="146"/>
      <c r="I38" s="147"/>
      <c r="J38" s="148"/>
      <c r="K38" s="145"/>
      <c r="L38" s="146"/>
      <c r="M38" s="147"/>
      <c r="N38" s="149"/>
      <c r="O38" s="145"/>
      <c r="P38" s="146"/>
      <c r="Q38" s="147"/>
      <c r="R38" s="233"/>
      <c r="S38" s="235"/>
      <c r="T38" s="146"/>
      <c r="U38" s="145"/>
      <c r="V38" s="146"/>
      <c r="W38" s="134"/>
    </row>
    <row r="39" spans="1:23" s="123" customFormat="1" x14ac:dyDescent="0.25">
      <c r="A39" s="215">
        <f>'Eff Conc.'!A39</f>
        <v>0</v>
      </c>
      <c r="B39" s="216">
        <f>'Eff Conc.'!B39</f>
        <v>0</v>
      </c>
      <c r="C39" s="145"/>
      <c r="D39" s="146"/>
      <c r="E39" s="147"/>
      <c r="F39" s="148"/>
      <c r="G39" s="145"/>
      <c r="H39" s="146"/>
      <c r="I39" s="147"/>
      <c r="J39" s="148"/>
      <c r="K39" s="145"/>
      <c r="L39" s="146"/>
      <c r="M39" s="147"/>
      <c r="N39" s="149"/>
      <c r="O39" s="145"/>
      <c r="P39" s="146"/>
      <c r="Q39" s="147"/>
      <c r="R39" s="233"/>
      <c r="S39" s="235"/>
      <c r="T39" s="146"/>
      <c r="U39" s="145"/>
      <c r="V39" s="146"/>
      <c r="W39" s="134"/>
    </row>
    <row r="40" spans="1:23" s="123" customFormat="1" x14ac:dyDescent="0.25">
      <c r="A40" s="215">
        <f>'Eff Conc.'!A40</f>
        <v>0</v>
      </c>
      <c r="B40" s="216">
        <f>'Eff Conc.'!B40</f>
        <v>0</v>
      </c>
      <c r="C40" s="145"/>
      <c r="D40" s="146"/>
      <c r="E40" s="147"/>
      <c r="F40" s="148"/>
      <c r="G40" s="145"/>
      <c r="H40" s="146"/>
      <c r="I40" s="147"/>
      <c r="J40" s="148"/>
      <c r="K40" s="145"/>
      <c r="L40" s="146"/>
      <c r="M40" s="147"/>
      <c r="N40" s="149"/>
      <c r="O40" s="145"/>
      <c r="P40" s="146"/>
      <c r="Q40" s="147"/>
      <c r="R40" s="233"/>
      <c r="S40" s="235"/>
      <c r="T40" s="146"/>
      <c r="U40" s="145"/>
      <c r="V40" s="146"/>
      <c r="W40" s="134"/>
    </row>
    <row r="41" spans="1:23" s="123" customFormat="1" x14ac:dyDescent="0.25">
      <c r="A41" s="215">
        <f>'Eff Conc.'!A41</f>
        <v>0</v>
      </c>
      <c r="B41" s="216">
        <f>'Eff Conc.'!B41</f>
        <v>0</v>
      </c>
      <c r="C41" s="145"/>
      <c r="D41" s="146"/>
      <c r="E41" s="147"/>
      <c r="F41" s="148"/>
      <c r="G41" s="145"/>
      <c r="H41" s="146"/>
      <c r="I41" s="147"/>
      <c r="J41" s="148"/>
      <c r="K41" s="145"/>
      <c r="L41" s="146"/>
      <c r="M41" s="147"/>
      <c r="N41" s="149"/>
      <c r="O41" s="145"/>
      <c r="P41" s="146"/>
      <c r="Q41" s="147"/>
      <c r="R41" s="233"/>
      <c r="S41" s="235"/>
      <c r="T41" s="146"/>
      <c r="U41" s="145"/>
      <c r="V41" s="146"/>
      <c r="W41" s="134"/>
    </row>
    <row r="42" spans="1:23" s="123" customFormat="1" x14ac:dyDescent="0.25">
      <c r="A42" s="215">
        <f>'Eff Conc.'!A42</f>
        <v>0</v>
      </c>
      <c r="B42" s="216">
        <f>'Eff Conc.'!B42</f>
        <v>0</v>
      </c>
      <c r="C42" s="145"/>
      <c r="D42" s="146"/>
      <c r="E42" s="147"/>
      <c r="F42" s="148"/>
      <c r="G42" s="145"/>
      <c r="H42" s="146"/>
      <c r="I42" s="147"/>
      <c r="J42" s="148"/>
      <c r="K42" s="145"/>
      <c r="L42" s="146"/>
      <c r="M42" s="147"/>
      <c r="N42" s="149"/>
      <c r="O42" s="145"/>
      <c r="P42" s="146"/>
      <c r="Q42" s="147"/>
      <c r="R42" s="233"/>
      <c r="S42" s="235"/>
      <c r="T42" s="146"/>
      <c r="U42" s="145"/>
      <c r="V42" s="146"/>
      <c r="W42" s="134"/>
    </row>
    <row r="43" spans="1:23" s="123" customFormat="1" x14ac:dyDescent="0.25">
      <c r="A43" s="215">
        <f>'Eff Conc.'!A43</f>
        <v>0</v>
      </c>
      <c r="B43" s="216">
        <f>'Eff Conc.'!B43</f>
        <v>0</v>
      </c>
      <c r="C43" s="145"/>
      <c r="D43" s="146"/>
      <c r="E43" s="147"/>
      <c r="F43" s="148"/>
      <c r="G43" s="145"/>
      <c r="H43" s="146"/>
      <c r="I43" s="147"/>
      <c r="J43" s="148"/>
      <c r="K43" s="145"/>
      <c r="L43" s="146"/>
      <c r="M43" s="147"/>
      <c r="N43" s="149"/>
      <c r="O43" s="145"/>
      <c r="P43" s="146"/>
      <c r="Q43" s="147"/>
      <c r="R43" s="233"/>
      <c r="S43" s="235"/>
      <c r="T43" s="146"/>
      <c r="U43" s="145"/>
      <c r="V43" s="146"/>
      <c r="W43" s="134"/>
    </row>
    <row r="44" spans="1:23" s="123" customFormat="1" x14ac:dyDescent="0.25">
      <c r="A44" s="215">
        <f>'Eff Conc.'!A44</f>
        <v>0</v>
      </c>
      <c r="B44" s="216">
        <f>'Eff Conc.'!B44</f>
        <v>0</v>
      </c>
      <c r="C44" s="145"/>
      <c r="D44" s="146"/>
      <c r="E44" s="147"/>
      <c r="F44" s="148"/>
      <c r="G44" s="145"/>
      <c r="H44" s="146"/>
      <c r="I44" s="147"/>
      <c r="J44" s="148"/>
      <c r="K44" s="145"/>
      <c r="L44" s="146"/>
      <c r="M44" s="147"/>
      <c r="N44" s="149"/>
      <c r="O44" s="145"/>
      <c r="P44" s="146"/>
      <c r="Q44" s="147"/>
      <c r="R44" s="233"/>
      <c r="S44" s="235"/>
      <c r="T44" s="146"/>
      <c r="U44" s="145"/>
      <c r="V44" s="146"/>
      <c r="W44" s="134"/>
    </row>
    <row r="45" spans="1:23" s="46" customFormat="1" x14ac:dyDescent="0.25">
      <c r="A45" s="215">
        <f>'Eff Conc.'!A45</f>
        <v>0</v>
      </c>
      <c r="B45" s="216">
        <f>'Eff Conc.'!B45</f>
        <v>0</v>
      </c>
      <c r="C45" s="145"/>
      <c r="D45" s="146"/>
      <c r="E45" s="147"/>
      <c r="F45" s="148"/>
      <c r="G45" s="145"/>
      <c r="H45" s="146"/>
      <c r="I45" s="147"/>
      <c r="J45" s="148"/>
      <c r="K45" s="145"/>
      <c r="L45" s="146"/>
      <c r="M45" s="147"/>
      <c r="N45" s="149"/>
      <c r="O45" s="145"/>
      <c r="P45" s="146"/>
      <c r="Q45" s="147"/>
      <c r="R45" s="233"/>
      <c r="S45" s="235"/>
      <c r="T45" s="146"/>
      <c r="U45" s="145"/>
      <c r="V45" s="146"/>
      <c r="W45" s="134"/>
    </row>
    <row r="46" spans="1:23" s="46" customFormat="1" x14ac:dyDescent="0.25">
      <c r="A46" s="215">
        <f>'Eff Conc.'!A46</f>
        <v>0</v>
      </c>
      <c r="B46" s="216">
        <f>'Eff Conc.'!B46</f>
        <v>0</v>
      </c>
      <c r="C46" s="145"/>
      <c r="D46" s="146"/>
      <c r="E46" s="147"/>
      <c r="F46" s="148"/>
      <c r="G46" s="145"/>
      <c r="H46" s="146"/>
      <c r="I46" s="147"/>
      <c r="J46" s="148"/>
      <c r="K46" s="145"/>
      <c r="L46" s="146"/>
      <c r="M46" s="147"/>
      <c r="N46" s="149"/>
      <c r="O46" s="145"/>
      <c r="P46" s="146"/>
      <c r="Q46" s="147"/>
      <c r="R46" s="233"/>
      <c r="S46" s="235"/>
      <c r="T46" s="146"/>
      <c r="U46" s="145"/>
      <c r="V46" s="146"/>
      <c r="W46" s="134"/>
    </row>
    <row r="47" spans="1:23" s="46" customFormat="1" x14ac:dyDescent="0.25">
      <c r="A47" s="215">
        <f>'Eff Conc.'!A47</f>
        <v>0</v>
      </c>
      <c r="B47" s="216">
        <f>'Eff Conc.'!B47</f>
        <v>0</v>
      </c>
      <c r="C47" s="145"/>
      <c r="D47" s="146"/>
      <c r="E47" s="147"/>
      <c r="F47" s="148"/>
      <c r="G47" s="145"/>
      <c r="H47" s="146"/>
      <c r="I47" s="147"/>
      <c r="J47" s="148"/>
      <c r="K47" s="145"/>
      <c r="L47" s="146"/>
      <c r="M47" s="147"/>
      <c r="N47" s="149"/>
      <c r="O47" s="145"/>
      <c r="P47" s="146"/>
      <c r="Q47" s="147"/>
      <c r="R47" s="233"/>
      <c r="S47" s="235"/>
      <c r="T47" s="146"/>
      <c r="U47" s="145"/>
      <c r="V47" s="146"/>
      <c r="W47" s="134"/>
    </row>
    <row r="48" spans="1:23" s="46" customFormat="1" x14ac:dyDescent="0.25">
      <c r="A48" s="215">
        <f>'Eff Conc.'!A48</f>
        <v>0</v>
      </c>
      <c r="B48" s="216">
        <f>'Eff Conc.'!B48</f>
        <v>0</v>
      </c>
      <c r="C48" s="145"/>
      <c r="D48" s="146"/>
      <c r="E48" s="147"/>
      <c r="F48" s="148"/>
      <c r="G48" s="145"/>
      <c r="H48" s="146"/>
      <c r="I48" s="147"/>
      <c r="J48" s="148"/>
      <c r="K48" s="145"/>
      <c r="L48" s="146"/>
      <c r="M48" s="147"/>
      <c r="N48" s="149"/>
      <c r="O48" s="145"/>
      <c r="P48" s="146"/>
      <c r="Q48" s="147"/>
      <c r="R48" s="233"/>
      <c r="S48" s="235"/>
      <c r="T48" s="146"/>
      <c r="U48" s="145"/>
      <c r="V48" s="146"/>
      <c r="W48" s="134"/>
    </row>
    <row r="49" spans="1:23" s="46" customFormat="1" x14ac:dyDescent="0.25">
      <c r="A49" s="215">
        <f>'Eff Conc.'!A49</f>
        <v>0</v>
      </c>
      <c r="B49" s="216">
        <f>'Eff Conc.'!B49</f>
        <v>0</v>
      </c>
      <c r="C49" s="145"/>
      <c r="D49" s="146"/>
      <c r="E49" s="147"/>
      <c r="F49" s="148"/>
      <c r="G49" s="145"/>
      <c r="H49" s="146"/>
      <c r="I49" s="147"/>
      <c r="J49" s="148"/>
      <c r="K49" s="145"/>
      <c r="L49" s="146"/>
      <c r="M49" s="147"/>
      <c r="N49" s="149"/>
      <c r="O49" s="145"/>
      <c r="P49" s="146"/>
      <c r="Q49" s="147"/>
      <c r="R49" s="233"/>
      <c r="S49" s="235"/>
      <c r="T49" s="146"/>
      <c r="U49" s="145"/>
      <c r="V49" s="146"/>
      <c r="W49" s="134"/>
    </row>
    <row r="50" spans="1:23" s="46" customFormat="1" x14ac:dyDescent="0.25">
      <c r="A50" s="215">
        <f>'Eff Conc.'!A50</f>
        <v>0</v>
      </c>
      <c r="B50" s="216">
        <f>'Eff Conc.'!B50</f>
        <v>0</v>
      </c>
      <c r="C50" s="145"/>
      <c r="D50" s="146"/>
      <c r="E50" s="147"/>
      <c r="F50" s="148"/>
      <c r="G50" s="145"/>
      <c r="H50" s="146"/>
      <c r="I50" s="147"/>
      <c r="J50" s="148"/>
      <c r="K50" s="145"/>
      <c r="L50" s="146"/>
      <c r="M50" s="147"/>
      <c r="N50" s="149"/>
      <c r="O50" s="145"/>
      <c r="P50" s="146"/>
      <c r="Q50" s="147"/>
      <c r="R50" s="233"/>
      <c r="S50" s="235"/>
      <c r="T50" s="146"/>
      <c r="U50" s="145"/>
      <c r="V50" s="146"/>
      <c r="W50" s="134"/>
    </row>
    <row r="51" spans="1:23" s="46" customFormat="1" x14ac:dyDescent="0.25">
      <c r="A51" s="215">
        <f>'Eff Conc.'!A51</f>
        <v>0</v>
      </c>
      <c r="B51" s="216">
        <f>'Eff Conc.'!B51</f>
        <v>0</v>
      </c>
      <c r="C51" s="145"/>
      <c r="D51" s="146"/>
      <c r="E51" s="147"/>
      <c r="F51" s="148"/>
      <c r="G51" s="145"/>
      <c r="H51" s="146"/>
      <c r="I51" s="147"/>
      <c r="J51" s="148"/>
      <c r="K51" s="145"/>
      <c r="L51" s="146"/>
      <c r="M51" s="147"/>
      <c r="N51" s="149"/>
      <c r="O51" s="145"/>
      <c r="P51" s="146"/>
      <c r="Q51" s="147"/>
      <c r="R51" s="233"/>
      <c r="S51" s="235"/>
      <c r="T51" s="146"/>
      <c r="U51" s="145"/>
      <c r="V51" s="146"/>
      <c r="W51" s="134"/>
    </row>
    <row r="52" spans="1:23" s="46" customFormat="1" x14ac:dyDescent="0.25">
      <c r="A52" s="215">
        <f>'Eff Conc.'!A52</f>
        <v>0</v>
      </c>
      <c r="B52" s="216">
        <f>'Eff Conc.'!B52</f>
        <v>0</v>
      </c>
      <c r="C52" s="145"/>
      <c r="D52" s="146"/>
      <c r="E52" s="147"/>
      <c r="F52" s="148"/>
      <c r="G52" s="145"/>
      <c r="H52" s="146"/>
      <c r="I52" s="147"/>
      <c r="J52" s="148"/>
      <c r="K52" s="145"/>
      <c r="L52" s="146"/>
      <c r="M52" s="147"/>
      <c r="N52" s="149"/>
      <c r="O52" s="145"/>
      <c r="P52" s="146"/>
      <c r="Q52" s="147"/>
      <c r="R52" s="233"/>
      <c r="S52" s="235"/>
      <c r="T52" s="146"/>
      <c r="U52" s="145"/>
      <c r="V52" s="146"/>
      <c r="W52" s="134"/>
    </row>
    <row r="53" spans="1:23" s="46" customFormat="1" x14ac:dyDescent="0.25">
      <c r="A53" s="215">
        <f>'Eff Conc.'!A53</f>
        <v>0</v>
      </c>
      <c r="B53" s="216">
        <f>'Eff Conc.'!B53</f>
        <v>0</v>
      </c>
      <c r="C53" s="145"/>
      <c r="D53" s="146"/>
      <c r="E53" s="147"/>
      <c r="F53" s="148"/>
      <c r="G53" s="145"/>
      <c r="H53" s="146"/>
      <c r="I53" s="147"/>
      <c r="J53" s="148"/>
      <c r="K53" s="145"/>
      <c r="L53" s="146"/>
      <c r="M53" s="147"/>
      <c r="N53" s="149"/>
      <c r="O53" s="145"/>
      <c r="P53" s="146"/>
      <c r="Q53" s="147"/>
      <c r="R53" s="233"/>
      <c r="S53" s="235"/>
      <c r="T53" s="146"/>
      <c r="U53" s="145"/>
      <c r="V53" s="146"/>
      <c r="W53" s="134"/>
    </row>
    <row r="54" spans="1:23" s="46" customFormat="1" x14ac:dyDescent="0.25">
      <c r="A54" s="215">
        <f>'Eff Conc.'!A54</f>
        <v>0</v>
      </c>
      <c r="B54" s="216">
        <f>'Eff Conc.'!B54</f>
        <v>0</v>
      </c>
      <c r="C54" s="145"/>
      <c r="D54" s="146"/>
      <c r="E54" s="147"/>
      <c r="F54" s="148"/>
      <c r="G54" s="145"/>
      <c r="H54" s="146"/>
      <c r="I54" s="147"/>
      <c r="J54" s="148"/>
      <c r="K54" s="145"/>
      <c r="L54" s="146"/>
      <c r="M54" s="147"/>
      <c r="N54" s="149"/>
      <c r="O54" s="145"/>
      <c r="P54" s="146"/>
      <c r="Q54" s="147"/>
      <c r="R54" s="233"/>
      <c r="S54" s="235"/>
      <c r="T54" s="146"/>
      <c r="U54" s="145"/>
      <c r="V54" s="146"/>
      <c r="W54" s="134"/>
    </row>
    <row r="55" spans="1:23" s="46" customFormat="1" x14ac:dyDescent="0.25">
      <c r="A55" s="215">
        <f>'Eff Conc.'!A55</f>
        <v>0</v>
      </c>
      <c r="B55" s="216">
        <f>'Eff Conc.'!B55</f>
        <v>0</v>
      </c>
      <c r="C55" s="145"/>
      <c r="D55" s="146"/>
      <c r="E55" s="147"/>
      <c r="F55" s="148"/>
      <c r="G55" s="145"/>
      <c r="H55" s="146"/>
      <c r="I55" s="147"/>
      <c r="J55" s="148"/>
      <c r="K55" s="145"/>
      <c r="L55" s="146"/>
      <c r="M55" s="147"/>
      <c r="N55" s="149"/>
      <c r="O55" s="145"/>
      <c r="P55" s="146"/>
      <c r="Q55" s="147"/>
      <c r="R55" s="233"/>
      <c r="S55" s="235"/>
      <c r="T55" s="146"/>
      <c r="U55" s="145"/>
      <c r="V55" s="146"/>
      <c r="W55" s="134"/>
    </row>
    <row r="56" spans="1:23" s="46" customFormat="1" x14ac:dyDescent="0.25">
      <c r="A56" s="215">
        <f>'Eff Conc.'!A56</f>
        <v>0</v>
      </c>
      <c r="B56" s="216">
        <f>'Eff Conc.'!B56</f>
        <v>0</v>
      </c>
      <c r="C56" s="145"/>
      <c r="D56" s="146"/>
      <c r="E56" s="147"/>
      <c r="F56" s="148"/>
      <c r="G56" s="145"/>
      <c r="H56" s="146"/>
      <c r="I56" s="147"/>
      <c r="J56" s="148"/>
      <c r="K56" s="145"/>
      <c r="L56" s="146"/>
      <c r="M56" s="147"/>
      <c r="N56" s="149"/>
      <c r="O56" s="145"/>
      <c r="P56" s="146"/>
      <c r="Q56" s="147"/>
      <c r="R56" s="233"/>
      <c r="S56" s="235"/>
      <c r="T56" s="146"/>
      <c r="U56" s="145"/>
      <c r="V56" s="146"/>
      <c r="W56" s="134"/>
    </row>
    <row r="57" spans="1:23" s="46" customFormat="1" x14ac:dyDescent="0.25">
      <c r="A57" s="215">
        <f>'Eff Conc.'!A57</f>
        <v>0</v>
      </c>
      <c r="B57" s="216">
        <f>'Eff Conc.'!B57</f>
        <v>0</v>
      </c>
      <c r="C57" s="145"/>
      <c r="D57" s="146"/>
      <c r="E57" s="147"/>
      <c r="F57" s="148"/>
      <c r="G57" s="145"/>
      <c r="H57" s="146"/>
      <c r="I57" s="147"/>
      <c r="J57" s="148"/>
      <c r="K57" s="145"/>
      <c r="L57" s="146"/>
      <c r="M57" s="147"/>
      <c r="N57" s="149"/>
      <c r="O57" s="145"/>
      <c r="P57" s="146"/>
      <c r="Q57" s="147"/>
      <c r="R57" s="233"/>
      <c r="S57" s="235"/>
      <c r="T57" s="146"/>
      <c r="U57" s="145"/>
      <c r="V57" s="146"/>
      <c r="W57" s="134"/>
    </row>
    <row r="58" spans="1:23" s="46" customFormat="1" x14ac:dyDescent="0.25">
      <c r="A58" s="215">
        <f>'Eff Conc.'!A58</f>
        <v>0</v>
      </c>
      <c r="B58" s="216">
        <f>'Eff Conc.'!B58</f>
        <v>0</v>
      </c>
      <c r="C58" s="145"/>
      <c r="D58" s="146"/>
      <c r="E58" s="147"/>
      <c r="F58" s="148"/>
      <c r="G58" s="145"/>
      <c r="H58" s="146"/>
      <c r="I58" s="147"/>
      <c r="J58" s="148"/>
      <c r="K58" s="145"/>
      <c r="L58" s="146"/>
      <c r="M58" s="147"/>
      <c r="N58" s="149"/>
      <c r="O58" s="145"/>
      <c r="P58" s="146"/>
      <c r="Q58" s="147"/>
      <c r="R58" s="233"/>
      <c r="S58" s="235"/>
      <c r="T58" s="146"/>
      <c r="U58" s="145"/>
      <c r="V58" s="146"/>
      <c r="W58" s="134"/>
    </row>
    <row r="59" spans="1:23" s="46" customFormat="1" x14ac:dyDescent="0.25">
      <c r="A59" s="215">
        <f>'Eff Conc.'!A59</f>
        <v>0</v>
      </c>
      <c r="B59" s="216">
        <f>'Eff Conc.'!B59</f>
        <v>0</v>
      </c>
      <c r="C59" s="145"/>
      <c r="D59" s="146"/>
      <c r="E59" s="147"/>
      <c r="F59" s="148"/>
      <c r="G59" s="145"/>
      <c r="H59" s="146"/>
      <c r="I59" s="147"/>
      <c r="J59" s="148"/>
      <c r="K59" s="145"/>
      <c r="L59" s="146"/>
      <c r="M59" s="147"/>
      <c r="N59" s="149"/>
      <c r="O59" s="145"/>
      <c r="P59" s="146"/>
      <c r="Q59" s="147"/>
      <c r="R59" s="233"/>
      <c r="S59" s="235"/>
      <c r="T59" s="146"/>
      <c r="U59" s="145"/>
      <c r="V59" s="146"/>
      <c r="W59" s="134"/>
    </row>
    <row r="60" spans="1:23" s="46" customFormat="1" x14ac:dyDescent="0.25">
      <c r="A60" s="215">
        <f>'Eff Conc.'!A60</f>
        <v>0</v>
      </c>
      <c r="B60" s="216">
        <f>'Eff Conc.'!B60</f>
        <v>0</v>
      </c>
      <c r="C60" s="145"/>
      <c r="D60" s="146"/>
      <c r="E60" s="147"/>
      <c r="F60" s="148"/>
      <c r="G60" s="145"/>
      <c r="H60" s="146"/>
      <c r="I60" s="147"/>
      <c r="J60" s="148"/>
      <c r="K60" s="145"/>
      <c r="L60" s="146"/>
      <c r="M60" s="147"/>
      <c r="N60" s="149"/>
      <c r="O60" s="145"/>
      <c r="P60" s="146"/>
      <c r="Q60" s="147"/>
      <c r="R60" s="233"/>
      <c r="S60" s="235"/>
      <c r="T60" s="146"/>
      <c r="U60" s="145"/>
      <c r="V60" s="146"/>
      <c r="W60" s="134"/>
    </row>
    <row r="61" spans="1:23" s="46" customFormat="1" x14ac:dyDescent="0.25">
      <c r="A61" s="215">
        <f>'Eff Conc.'!A61</f>
        <v>0</v>
      </c>
      <c r="B61" s="216">
        <f>'Eff Conc.'!B61</f>
        <v>0</v>
      </c>
      <c r="C61" s="145"/>
      <c r="D61" s="146"/>
      <c r="E61" s="147"/>
      <c r="F61" s="148"/>
      <c r="G61" s="145"/>
      <c r="H61" s="146"/>
      <c r="I61" s="147"/>
      <c r="J61" s="148"/>
      <c r="K61" s="145"/>
      <c r="L61" s="146"/>
      <c r="M61" s="147"/>
      <c r="N61" s="149"/>
      <c r="O61" s="145"/>
      <c r="P61" s="146"/>
      <c r="Q61" s="147"/>
      <c r="R61" s="233"/>
      <c r="S61" s="235"/>
      <c r="T61" s="146"/>
      <c r="U61" s="145"/>
      <c r="V61" s="146"/>
      <c r="W61" s="134"/>
    </row>
    <row r="62" spans="1:23" s="46" customFormat="1" x14ac:dyDescent="0.25">
      <c r="A62" s="215">
        <f>'Eff Conc.'!A62</f>
        <v>0</v>
      </c>
      <c r="B62" s="216">
        <f>'Eff Conc.'!B62</f>
        <v>0</v>
      </c>
      <c r="C62" s="145"/>
      <c r="D62" s="146"/>
      <c r="E62" s="147"/>
      <c r="F62" s="148"/>
      <c r="G62" s="145"/>
      <c r="H62" s="146"/>
      <c r="I62" s="147"/>
      <c r="J62" s="148"/>
      <c r="K62" s="145"/>
      <c r="L62" s="146"/>
      <c r="M62" s="147"/>
      <c r="N62" s="149"/>
      <c r="O62" s="145"/>
      <c r="P62" s="146"/>
      <c r="Q62" s="147"/>
      <c r="R62" s="233"/>
      <c r="S62" s="235"/>
      <c r="T62" s="146"/>
      <c r="U62" s="145"/>
      <c r="V62" s="146"/>
      <c r="W62" s="134"/>
    </row>
    <row r="63" spans="1:23" s="46" customFormat="1" x14ac:dyDescent="0.25">
      <c r="A63" s="215">
        <f>'Eff Conc.'!A63</f>
        <v>0</v>
      </c>
      <c r="B63" s="216">
        <f>'Eff Conc.'!B63</f>
        <v>0</v>
      </c>
      <c r="C63" s="145"/>
      <c r="D63" s="146"/>
      <c r="E63" s="147"/>
      <c r="F63" s="148"/>
      <c r="G63" s="145"/>
      <c r="H63" s="146"/>
      <c r="I63" s="147"/>
      <c r="J63" s="148"/>
      <c r="K63" s="145"/>
      <c r="L63" s="146"/>
      <c r="M63" s="147"/>
      <c r="N63" s="149"/>
      <c r="O63" s="145"/>
      <c r="P63" s="146"/>
      <c r="Q63" s="147"/>
      <c r="R63" s="233"/>
      <c r="S63" s="235"/>
      <c r="T63" s="146"/>
      <c r="U63" s="145"/>
      <c r="V63" s="146"/>
      <c r="W63" s="134"/>
    </row>
    <row r="64" spans="1:23" s="46" customFormat="1" x14ac:dyDescent="0.25">
      <c r="A64" s="215">
        <f>'Eff Conc.'!A64</f>
        <v>0</v>
      </c>
      <c r="B64" s="216">
        <f>'Eff Conc.'!B64</f>
        <v>0</v>
      </c>
      <c r="C64" s="145"/>
      <c r="D64" s="146"/>
      <c r="E64" s="147"/>
      <c r="F64" s="148"/>
      <c r="G64" s="145"/>
      <c r="H64" s="146"/>
      <c r="I64" s="147"/>
      <c r="J64" s="148"/>
      <c r="K64" s="145"/>
      <c r="L64" s="146"/>
      <c r="M64" s="147"/>
      <c r="N64" s="149"/>
      <c r="O64" s="145"/>
      <c r="P64" s="146"/>
      <c r="Q64" s="147"/>
      <c r="R64" s="233"/>
      <c r="S64" s="235"/>
      <c r="T64" s="146"/>
      <c r="U64" s="145"/>
      <c r="V64" s="146"/>
      <c r="W64" s="134"/>
    </row>
    <row r="65" spans="1:23" s="46" customFormat="1" x14ac:dyDescent="0.25">
      <c r="A65" s="215">
        <f>'Eff Conc.'!A65</f>
        <v>0</v>
      </c>
      <c r="B65" s="216">
        <f>'Eff Conc.'!B65</f>
        <v>0</v>
      </c>
      <c r="C65" s="145"/>
      <c r="D65" s="146"/>
      <c r="E65" s="147"/>
      <c r="F65" s="148"/>
      <c r="G65" s="145"/>
      <c r="H65" s="146"/>
      <c r="I65" s="147"/>
      <c r="J65" s="148"/>
      <c r="K65" s="145"/>
      <c r="L65" s="146"/>
      <c r="M65" s="147"/>
      <c r="N65" s="149"/>
      <c r="O65" s="145"/>
      <c r="P65" s="146"/>
      <c r="Q65" s="147"/>
      <c r="R65" s="233"/>
      <c r="S65" s="235"/>
      <c r="T65" s="146"/>
      <c r="U65" s="145"/>
      <c r="V65" s="146"/>
      <c r="W65" s="134"/>
    </row>
    <row r="66" spans="1:23" s="46" customFormat="1" ht="15.75" thickBot="1" x14ac:dyDescent="0.3">
      <c r="A66" s="217">
        <f>'Eff Conc.'!A66</f>
        <v>0</v>
      </c>
      <c r="B66" s="218">
        <f>'Eff Conc.'!B66</f>
        <v>0</v>
      </c>
      <c r="C66" s="152"/>
      <c r="D66" s="153"/>
      <c r="E66" s="150"/>
      <c r="F66" s="151"/>
      <c r="G66" s="152"/>
      <c r="H66" s="153"/>
      <c r="I66" s="150"/>
      <c r="J66" s="151"/>
      <c r="K66" s="152"/>
      <c r="L66" s="153"/>
      <c r="M66" s="150"/>
      <c r="N66" s="154"/>
      <c r="O66" s="152"/>
      <c r="P66" s="153"/>
      <c r="Q66" s="150"/>
      <c r="R66" s="234"/>
      <c r="S66" s="236"/>
      <c r="T66" s="153"/>
      <c r="U66" s="152"/>
      <c r="V66" s="153"/>
      <c r="W66" s="134"/>
    </row>
    <row r="67" spans="1:23" ht="10.5" customHeight="1" x14ac:dyDescent="0.25"/>
    <row r="68" spans="1:23" ht="10.5" customHeight="1" thickBot="1" x14ac:dyDescent="0.3"/>
    <row r="69" spans="1:23" s="111" customFormat="1" x14ac:dyDescent="0.25">
      <c r="A69" s="110" t="s">
        <v>104</v>
      </c>
      <c r="B69" s="178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2"/>
    </row>
    <row r="70" spans="1:23" s="111" customFormat="1" ht="15.75" thickBot="1" x14ac:dyDescent="0.3">
      <c r="A70" s="74" t="s">
        <v>95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6"/>
    </row>
  </sheetData>
  <mergeCells count="10">
    <mergeCell ref="C5:D5"/>
    <mergeCell ref="E5:F5"/>
    <mergeCell ref="G5:H5"/>
    <mergeCell ref="I5:J5"/>
    <mergeCell ref="K5:L5"/>
    <mergeCell ref="S5:T5"/>
    <mergeCell ref="U5:V5"/>
    <mergeCell ref="M5:N5"/>
    <mergeCell ref="O5:P5"/>
    <mergeCell ref="Q5:R5"/>
  </mergeCells>
  <conditionalFormatting sqref="F7">
    <cfRule type="expression" dxfId="516" priority="901">
      <formula>ISTEXT(F7)</formula>
    </cfRule>
  </conditionalFormatting>
  <conditionalFormatting sqref="G7">
    <cfRule type="expression" dxfId="515" priority="900">
      <formula>ISTEXT(G7)</formula>
    </cfRule>
  </conditionalFormatting>
  <conditionalFormatting sqref="H7">
    <cfRule type="expression" dxfId="514" priority="899">
      <formula>ISTEXT(H7)</formula>
    </cfRule>
  </conditionalFormatting>
  <conditionalFormatting sqref="I7">
    <cfRule type="expression" dxfId="513" priority="898">
      <formula>ISTEXT(I7)</formula>
    </cfRule>
  </conditionalFormatting>
  <conditionalFormatting sqref="J7">
    <cfRule type="expression" dxfId="512" priority="897">
      <formula>ISTEXT(J7)</formula>
    </cfRule>
  </conditionalFormatting>
  <conditionalFormatting sqref="K7">
    <cfRule type="expression" dxfId="511" priority="896">
      <formula>ISTEXT(K7)</formula>
    </cfRule>
  </conditionalFormatting>
  <conditionalFormatting sqref="L7">
    <cfRule type="expression" dxfId="510" priority="895">
      <formula>ISTEXT(L7)</formula>
    </cfRule>
  </conditionalFormatting>
  <conditionalFormatting sqref="U7">
    <cfRule type="expression" dxfId="509" priority="888">
      <formula>ISTEXT(U7)</formula>
    </cfRule>
  </conditionalFormatting>
  <conditionalFormatting sqref="V7">
    <cfRule type="expression" dxfId="508" priority="887">
      <formula>ISTEXT(V7)</formula>
    </cfRule>
  </conditionalFormatting>
  <conditionalFormatting sqref="F8">
    <cfRule type="expression" dxfId="507" priority="880">
      <formula>ISTEXT(F8)</formula>
    </cfRule>
  </conditionalFormatting>
  <conditionalFormatting sqref="G8">
    <cfRule type="expression" dxfId="506" priority="879">
      <formula>ISTEXT(G8)</formula>
    </cfRule>
  </conditionalFormatting>
  <conditionalFormatting sqref="H8">
    <cfRule type="expression" dxfId="505" priority="878">
      <formula>ISTEXT(H8)</formula>
    </cfRule>
  </conditionalFormatting>
  <conditionalFormatting sqref="I8">
    <cfRule type="expression" dxfId="504" priority="877">
      <formula>ISTEXT(I8)</formula>
    </cfRule>
  </conditionalFormatting>
  <conditionalFormatting sqref="J8">
    <cfRule type="expression" dxfId="503" priority="876">
      <formula>ISTEXT(J8)</formula>
    </cfRule>
  </conditionalFormatting>
  <conditionalFormatting sqref="K8">
    <cfRule type="expression" dxfId="502" priority="875">
      <formula>ISTEXT(K8)</formula>
    </cfRule>
  </conditionalFormatting>
  <conditionalFormatting sqref="L8">
    <cfRule type="expression" dxfId="501" priority="874">
      <formula>ISTEXT(L8)</formula>
    </cfRule>
  </conditionalFormatting>
  <conditionalFormatting sqref="U8">
    <cfRule type="expression" dxfId="500" priority="867">
      <formula>ISTEXT(U8)</formula>
    </cfRule>
  </conditionalFormatting>
  <conditionalFormatting sqref="V8">
    <cfRule type="expression" dxfId="499" priority="866">
      <formula>ISTEXT(V8)</formula>
    </cfRule>
  </conditionalFormatting>
  <conditionalFormatting sqref="F9">
    <cfRule type="expression" dxfId="498" priority="859">
      <formula>ISTEXT(F9)</formula>
    </cfRule>
  </conditionalFormatting>
  <conditionalFormatting sqref="G9">
    <cfRule type="expression" dxfId="497" priority="858">
      <formula>ISTEXT(G9)</formula>
    </cfRule>
  </conditionalFormatting>
  <conditionalFormatting sqref="H9">
    <cfRule type="expression" dxfId="496" priority="857">
      <formula>ISTEXT(H9)</formula>
    </cfRule>
  </conditionalFormatting>
  <conditionalFormatting sqref="I9">
    <cfRule type="expression" dxfId="495" priority="856">
      <formula>ISTEXT(I9)</formula>
    </cfRule>
  </conditionalFormatting>
  <conditionalFormatting sqref="J9">
    <cfRule type="expression" dxfId="494" priority="855">
      <formula>ISTEXT(J9)</formula>
    </cfRule>
  </conditionalFormatting>
  <conditionalFormatting sqref="K9">
    <cfRule type="expression" dxfId="493" priority="854">
      <formula>ISTEXT(K9)</formula>
    </cfRule>
  </conditionalFormatting>
  <conditionalFormatting sqref="L9">
    <cfRule type="expression" dxfId="492" priority="853">
      <formula>ISTEXT(L9)</formula>
    </cfRule>
  </conditionalFormatting>
  <conditionalFormatting sqref="U9">
    <cfRule type="expression" dxfId="491" priority="846">
      <formula>ISTEXT(U9)</formula>
    </cfRule>
  </conditionalFormatting>
  <conditionalFormatting sqref="V9">
    <cfRule type="expression" dxfId="490" priority="845">
      <formula>ISTEXT(V9)</formula>
    </cfRule>
  </conditionalFormatting>
  <conditionalFormatting sqref="F10">
    <cfRule type="expression" dxfId="489" priority="712">
      <formula>ISTEXT(F10)</formula>
    </cfRule>
  </conditionalFormatting>
  <conditionalFormatting sqref="G10">
    <cfRule type="expression" dxfId="488" priority="711">
      <formula>ISTEXT(G10)</formula>
    </cfRule>
  </conditionalFormatting>
  <conditionalFormatting sqref="H10">
    <cfRule type="expression" dxfId="487" priority="710">
      <formula>ISTEXT(H10)</formula>
    </cfRule>
  </conditionalFormatting>
  <conditionalFormatting sqref="I10">
    <cfRule type="expression" dxfId="486" priority="709">
      <formula>ISTEXT(I10)</formula>
    </cfRule>
  </conditionalFormatting>
  <conditionalFormatting sqref="J10">
    <cfRule type="expression" dxfId="485" priority="708">
      <formula>ISTEXT(J10)</formula>
    </cfRule>
  </conditionalFormatting>
  <conditionalFormatting sqref="K10">
    <cfRule type="expression" dxfId="484" priority="707">
      <formula>ISTEXT(K10)</formula>
    </cfRule>
  </conditionalFormatting>
  <conditionalFormatting sqref="L10">
    <cfRule type="expression" dxfId="483" priority="706">
      <formula>ISTEXT(L10)</formula>
    </cfRule>
  </conditionalFormatting>
  <conditionalFormatting sqref="U10">
    <cfRule type="expression" dxfId="482" priority="699">
      <formula>ISTEXT(U10)</formula>
    </cfRule>
  </conditionalFormatting>
  <conditionalFormatting sqref="V10">
    <cfRule type="expression" dxfId="481" priority="698">
      <formula>ISTEXT(V10)</formula>
    </cfRule>
  </conditionalFormatting>
  <conditionalFormatting sqref="F11">
    <cfRule type="expression" dxfId="480" priority="691">
      <formula>ISTEXT(F11)</formula>
    </cfRule>
  </conditionalFormatting>
  <conditionalFormatting sqref="G11">
    <cfRule type="expression" dxfId="479" priority="690">
      <formula>ISTEXT(G11)</formula>
    </cfRule>
  </conditionalFormatting>
  <conditionalFormatting sqref="H11">
    <cfRule type="expression" dxfId="478" priority="689">
      <formula>ISTEXT(H11)</formula>
    </cfRule>
  </conditionalFormatting>
  <conditionalFormatting sqref="I11">
    <cfRule type="expression" dxfId="477" priority="688">
      <formula>ISTEXT(I11)</formula>
    </cfRule>
  </conditionalFormatting>
  <conditionalFormatting sqref="J11">
    <cfRule type="expression" dxfId="476" priority="687">
      <formula>ISTEXT(J11)</formula>
    </cfRule>
  </conditionalFormatting>
  <conditionalFormatting sqref="K11">
    <cfRule type="expression" dxfId="475" priority="686">
      <formula>ISTEXT(K11)</formula>
    </cfRule>
  </conditionalFormatting>
  <conditionalFormatting sqref="L11">
    <cfRule type="expression" dxfId="474" priority="685">
      <formula>ISTEXT(L11)</formula>
    </cfRule>
  </conditionalFormatting>
  <conditionalFormatting sqref="U11">
    <cfRule type="expression" dxfId="473" priority="678">
      <formula>ISTEXT(U11)</formula>
    </cfRule>
  </conditionalFormatting>
  <conditionalFormatting sqref="V11">
    <cfRule type="expression" dxfId="472" priority="677">
      <formula>ISTEXT(V11)</formula>
    </cfRule>
  </conditionalFormatting>
  <conditionalFormatting sqref="F12:N12 U12:V12">
    <cfRule type="expression" dxfId="471" priority="674">
      <formula>ISTEXT(F12)</formula>
    </cfRule>
  </conditionalFormatting>
  <conditionalFormatting sqref="F13">
    <cfRule type="expression" dxfId="470" priority="670">
      <formula>ISTEXT(F13)</formula>
    </cfRule>
  </conditionalFormatting>
  <conditionalFormatting sqref="G13">
    <cfRule type="expression" dxfId="469" priority="669">
      <formula>ISTEXT(G13)</formula>
    </cfRule>
  </conditionalFormatting>
  <conditionalFormatting sqref="H13">
    <cfRule type="expression" dxfId="468" priority="668">
      <formula>ISTEXT(H13)</formula>
    </cfRule>
  </conditionalFormatting>
  <conditionalFormatting sqref="I13:I16">
    <cfRule type="expression" dxfId="467" priority="667">
      <formula>ISTEXT(I13)</formula>
    </cfRule>
  </conditionalFormatting>
  <conditionalFormatting sqref="J13">
    <cfRule type="expression" dxfId="466" priority="666">
      <formula>ISTEXT(J13)</formula>
    </cfRule>
  </conditionalFormatting>
  <conditionalFormatting sqref="K13">
    <cfRule type="expression" dxfId="465" priority="665">
      <formula>ISTEXT(K13)</formula>
    </cfRule>
  </conditionalFormatting>
  <conditionalFormatting sqref="L13">
    <cfRule type="expression" dxfId="464" priority="664">
      <formula>ISTEXT(L13)</formula>
    </cfRule>
  </conditionalFormatting>
  <conditionalFormatting sqref="U13">
    <cfRule type="expression" dxfId="463" priority="657">
      <formula>ISTEXT(U13)</formula>
    </cfRule>
  </conditionalFormatting>
  <conditionalFormatting sqref="V13">
    <cfRule type="expression" dxfId="462" priority="656">
      <formula>ISTEXT(V13)</formula>
    </cfRule>
  </conditionalFormatting>
  <conditionalFormatting sqref="D14:D16">
    <cfRule type="expression" dxfId="461" priority="651">
      <formula>ISTEXT(D14)</formula>
    </cfRule>
  </conditionalFormatting>
  <conditionalFormatting sqref="F14:F16">
    <cfRule type="expression" dxfId="460" priority="649">
      <formula>ISTEXT(F14)</formula>
    </cfRule>
  </conditionalFormatting>
  <conditionalFormatting sqref="G14">
    <cfRule type="expression" dxfId="459" priority="648">
      <formula>ISTEXT(G14)</formula>
    </cfRule>
  </conditionalFormatting>
  <conditionalFormatting sqref="H14">
    <cfRule type="expression" dxfId="458" priority="647">
      <formula>ISTEXT(H14)</formula>
    </cfRule>
  </conditionalFormatting>
  <conditionalFormatting sqref="J14:J16">
    <cfRule type="expression" dxfId="457" priority="645">
      <formula>ISTEXT(J14)</formula>
    </cfRule>
  </conditionalFormatting>
  <conditionalFormatting sqref="K14:K16">
    <cfRule type="expression" dxfId="456" priority="644">
      <formula>ISTEXT(K14)</formula>
    </cfRule>
  </conditionalFormatting>
  <conditionalFormatting sqref="L14:L16">
    <cfRule type="expression" dxfId="455" priority="643">
      <formula>ISTEXT(L14)</formula>
    </cfRule>
  </conditionalFormatting>
  <conditionalFormatting sqref="U14:U16">
    <cfRule type="expression" dxfId="454" priority="636">
      <formula>ISTEXT(U14)</formula>
    </cfRule>
  </conditionalFormatting>
  <conditionalFormatting sqref="V14:V16">
    <cfRule type="expression" dxfId="453" priority="635">
      <formula>ISTEXT(V14)</formula>
    </cfRule>
  </conditionalFormatting>
  <conditionalFormatting sqref="G15:H15 M15:N15">
    <cfRule type="expression" dxfId="452" priority="632">
      <formula>ISTEXT(G15)</formula>
    </cfRule>
  </conditionalFormatting>
  <conditionalFormatting sqref="G16">
    <cfRule type="expression" dxfId="451" priority="627">
      <formula>ISTEXT(G16)</formula>
    </cfRule>
  </conditionalFormatting>
  <conditionalFormatting sqref="H16">
    <cfRule type="expression" dxfId="450" priority="626">
      <formula>ISTEXT(H16)</formula>
    </cfRule>
  </conditionalFormatting>
  <conditionalFormatting sqref="C17">
    <cfRule type="expression" dxfId="449" priority="613">
      <formula>ISTEXT(C17)</formula>
    </cfRule>
  </conditionalFormatting>
  <conditionalFormatting sqref="D17">
    <cfRule type="expression" dxfId="448" priority="612">
      <formula>ISTEXT(D17)</formula>
    </cfRule>
  </conditionalFormatting>
  <conditionalFormatting sqref="E17:N17 U17:V17">
    <cfRule type="expression" dxfId="447" priority="611">
      <formula>ISTEXT(E17)</formula>
    </cfRule>
  </conditionalFormatting>
  <conditionalFormatting sqref="C18:C44">
    <cfRule type="expression" dxfId="446" priority="610">
      <formula>ISTEXT(C18)</formula>
    </cfRule>
  </conditionalFormatting>
  <conditionalFormatting sqref="D18:D44">
    <cfRule type="expression" dxfId="445" priority="609">
      <formula>ISTEXT(D18)</formula>
    </cfRule>
  </conditionalFormatting>
  <conditionalFormatting sqref="E18:E44">
    <cfRule type="expression" dxfId="444" priority="608">
      <formula>ISTEXT(E18)</formula>
    </cfRule>
  </conditionalFormatting>
  <conditionalFormatting sqref="F18:F44">
    <cfRule type="expression" dxfId="443" priority="607">
      <formula>ISTEXT(F18)</formula>
    </cfRule>
  </conditionalFormatting>
  <conditionalFormatting sqref="G18:G44">
    <cfRule type="expression" dxfId="442" priority="606">
      <formula>ISTEXT(G18)</formula>
    </cfRule>
  </conditionalFormatting>
  <conditionalFormatting sqref="H18:H44">
    <cfRule type="expression" dxfId="441" priority="605">
      <formula>ISTEXT(H18)</formula>
    </cfRule>
  </conditionalFormatting>
  <conditionalFormatting sqref="I18:I44">
    <cfRule type="expression" dxfId="440" priority="604">
      <formula>ISTEXT(I18)</formula>
    </cfRule>
  </conditionalFormatting>
  <conditionalFormatting sqref="J18:J44">
    <cfRule type="expression" dxfId="439" priority="603">
      <formula>ISTEXT(J18)</formula>
    </cfRule>
  </conditionalFormatting>
  <conditionalFormatting sqref="K18:K44">
    <cfRule type="expression" dxfId="438" priority="602">
      <formula>ISTEXT(K18)</formula>
    </cfRule>
  </conditionalFormatting>
  <conditionalFormatting sqref="L18:L44">
    <cfRule type="expression" dxfId="437" priority="601">
      <formula>ISTEXT(L18)</formula>
    </cfRule>
  </conditionalFormatting>
  <conditionalFormatting sqref="U18:U44">
    <cfRule type="expression" dxfId="436" priority="594">
      <formula>ISTEXT(U18)</formula>
    </cfRule>
  </conditionalFormatting>
  <conditionalFormatting sqref="V18:V44">
    <cfRule type="expression" dxfId="435" priority="593">
      <formula>ISTEXT(V18)</formula>
    </cfRule>
  </conditionalFormatting>
  <conditionalFormatting sqref="C45">
    <cfRule type="expression" dxfId="434" priority="592">
      <formula>ISTEXT(C45)</formula>
    </cfRule>
  </conditionalFormatting>
  <conditionalFormatting sqref="D45">
    <cfRule type="expression" dxfId="433" priority="591">
      <formula>ISTEXT(D45)</formula>
    </cfRule>
  </conditionalFormatting>
  <conditionalFormatting sqref="E45:N45 U45:V45">
    <cfRule type="expression" dxfId="432" priority="590">
      <formula>ISTEXT(E45)</formula>
    </cfRule>
  </conditionalFormatting>
  <conditionalFormatting sqref="C46">
    <cfRule type="expression" dxfId="431" priority="589">
      <formula>ISTEXT(C46)</formula>
    </cfRule>
  </conditionalFormatting>
  <conditionalFormatting sqref="D46">
    <cfRule type="expression" dxfId="430" priority="588">
      <formula>ISTEXT(D46)</formula>
    </cfRule>
  </conditionalFormatting>
  <conditionalFormatting sqref="E46">
    <cfRule type="expression" dxfId="429" priority="587">
      <formula>ISTEXT(E46)</formula>
    </cfRule>
  </conditionalFormatting>
  <conditionalFormatting sqref="F46">
    <cfRule type="expression" dxfId="428" priority="586">
      <formula>ISTEXT(F46)</formula>
    </cfRule>
  </conditionalFormatting>
  <conditionalFormatting sqref="G46">
    <cfRule type="expression" dxfId="427" priority="585">
      <formula>ISTEXT(G46)</formula>
    </cfRule>
  </conditionalFormatting>
  <conditionalFormatting sqref="H46">
    <cfRule type="expression" dxfId="426" priority="584">
      <formula>ISTEXT(H46)</formula>
    </cfRule>
  </conditionalFormatting>
  <conditionalFormatting sqref="I46">
    <cfRule type="expression" dxfId="425" priority="583">
      <formula>ISTEXT(I46)</formula>
    </cfRule>
  </conditionalFormatting>
  <conditionalFormatting sqref="J46">
    <cfRule type="expression" dxfId="424" priority="582">
      <formula>ISTEXT(J46)</formula>
    </cfRule>
  </conditionalFormatting>
  <conditionalFormatting sqref="K46">
    <cfRule type="expression" dxfId="423" priority="581">
      <formula>ISTEXT(K46)</formula>
    </cfRule>
  </conditionalFormatting>
  <conditionalFormatting sqref="L46">
    <cfRule type="expression" dxfId="422" priority="580">
      <formula>ISTEXT(L46)</formula>
    </cfRule>
  </conditionalFormatting>
  <conditionalFormatting sqref="U46">
    <cfRule type="expression" dxfId="421" priority="573">
      <formula>ISTEXT(U46)</formula>
    </cfRule>
  </conditionalFormatting>
  <conditionalFormatting sqref="V46">
    <cfRule type="expression" dxfId="420" priority="572">
      <formula>ISTEXT(V46)</formula>
    </cfRule>
  </conditionalFormatting>
  <conditionalFormatting sqref="C47">
    <cfRule type="expression" dxfId="419" priority="571">
      <formula>ISTEXT(C47)</formula>
    </cfRule>
  </conditionalFormatting>
  <conditionalFormatting sqref="D47">
    <cfRule type="expression" dxfId="418" priority="570">
      <formula>ISTEXT(D47)</formula>
    </cfRule>
  </conditionalFormatting>
  <conditionalFormatting sqref="E47:N47 U47:V47">
    <cfRule type="expression" dxfId="417" priority="569">
      <formula>ISTEXT(E47)</formula>
    </cfRule>
  </conditionalFormatting>
  <conditionalFormatting sqref="C48">
    <cfRule type="expression" dxfId="416" priority="568">
      <formula>ISTEXT(C48)</formula>
    </cfRule>
  </conditionalFormatting>
  <conditionalFormatting sqref="D48">
    <cfRule type="expression" dxfId="415" priority="567">
      <formula>ISTEXT(D48)</formula>
    </cfRule>
  </conditionalFormatting>
  <conditionalFormatting sqref="E48">
    <cfRule type="expression" dxfId="414" priority="566">
      <formula>ISTEXT(E48)</formula>
    </cfRule>
  </conditionalFormatting>
  <conditionalFormatting sqref="F48">
    <cfRule type="expression" dxfId="413" priority="565">
      <formula>ISTEXT(F48)</formula>
    </cfRule>
  </conditionalFormatting>
  <conditionalFormatting sqref="G48">
    <cfRule type="expression" dxfId="412" priority="564">
      <formula>ISTEXT(G48)</formula>
    </cfRule>
  </conditionalFormatting>
  <conditionalFormatting sqref="H48">
    <cfRule type="expression" dxfId="411" priority="563">
      <formula>ISTEXT(H48)</formula>
    </cfRule>
  </conditionalFormatting>
  <conditionalFormatting sqref="I48">
    <cfRule type="expression" dxfId="410" priority="562">
      <formula>ISTEXT(I48)</formula>
    </cfRule>
  </conditionalFormatting>
  <conditionalFormatting sqref="J48">
    <cfRule type="expression" dxfId="409" priority="561">
      <formula>ISTEXT(J48)</formula>
    </cfRule>
  </conditionalFormatting>
  <conditionalFormatting sqref="K48">
    <cfRule type="expression" dxfId="408" priority="560">
      <formula>ISTEXT(K48)</formula>
    </cfRule>
  </conditionalFormatting>
  <conditionalFormatting sqref="L48">
    <cfRule type="expression" dxfId="407" priority="559">
      <formula>ISTEXT(L48)</formula>
    </cfRule>
  </conditionalFormatting>
  <conditionalFormatting sqref="U48">
    <cfRule type="expression" dxfId="406" priority="552">
      <formula>ISTEXT(U48)</formula>
    </cfRule>
  </conditionalFormatting>
  <conditionalFormatting sqref="V48">
    <cfRule type="expression" dxfId="405" priority="551">
      <formula>ISTEXT(V48)</formula>
    </cfRule>
  </conditionalFormatting>
  <conditionalFormatting sqref="C49">
    <cfRule type="expression" dxfId="404" priority="550">
      <formula>ISTEXT(C49)</formula>
    </cfRule>
  </conditionalFormatting>
  <conditionalFormatting sqref="D49">
    <cfRule type="expression" dxfId="403" priority="549">
      <formula>ISTEXT(D49)</formula>
    </cfRule>
  </conditionalFormatting>
  <conditionalFormatting sqref="E49:N49 U49:V49">
    <cfRule type="expression" dxfId="402" priority="548">
      <formula>ISTEXT(E49)</formula>
    </cfRule>
  </conditionalFormatting>
  <conditionalFormatting sqref="C50">
    <cfRule type="expression" dxfId="401" priority="547">
      <formula>ISTEXT(C50)</formula>
    </cfRule>
  </conditionalFormatting>
  <conditionalFormatting sqref="D50">
    <cfRule type="expression" dxfId="400" priority="546">
      <formula>ISTEXT(D50)</formula>
    </cfRule>
  </conditionalFormatting>
  <conditionalFormatting sqref="E50">
    <cfRule type="expression" dxfId="399" priority="545">
      <formula>ISTEXT(E50)</formula>
    </cfRule>
  </conditionalFormatting>
  <conditionalFormatting sqref="F50">
    <cfRule type="expression" dxfId="398" priority="544">
      <formula>ISTEXT(F50)</formula>
    </cfRule>
  </conditionalFormatting>
  <conditionalFormatting sqref="G50">
    <cfRule type="expression" dxfId="397" priority="543">
      <formula>ISTEXT(G50)</formula>
    </cfRule>
  </conditionalFormatting>
  <conditionalFormatting sqref="H50">
    <cfRule type="expression" dxfId="396" priority="542">
      <formula>ISTEXT(H50)</formula>
    </cfRule>
  </conditionalFormatting>
  <conditionalFormatting sqref="I50">
    <cfRule type="expression" dxfId="395" priority="541">
      <formula>ISTEXT(I50)</formula>
    </cfRule>
  </conditionalFormatting>
  <conditionalFormatting sqref="J50">
    <cfRule type="expression" dxfId="394" priority="540">
      <formula>ISTEXT(J50)</formula>
    </cfRule>
  </conditionalFormatting>
  <conditionalFormatting sqref="K50">
    <cfRule type="expression" dxfId="393" priority="539">
      <formula>ISTEXT(K50)</formula>
    </cfRule>
  </conditionalFormatting>
  <conditionalFormatting sqref="L50">
    <cfRule type="expression" dxfId="392" priority="538">
      <formula>ISTEXT(L50)</formula>
    </cfRule>
  </conditionalFormatting>
  <conditionalFormatting sqref="U50">
    <cfRule type="expression" dxfId="391" priority="531">
      <formula>ISTEXT(U50)</formula>
    </cfRule>
  </conditionalFormatting>
  <conditionalFormatting sqref="V50">
    <cfRule type="expression" dxfId="390" priority="530">
      <formula>ISTEXT(V50)</formula>
    </cfRule>
  </conditionalFormatting>
  <conditionalFormatting sqref="C51">
    <cfRule type="expression" dxfId="389" priority="529">
      <formula>ISTEXT(C51)</formula>
    </cfRule>
  </conditionalFormatting>
  <conditionalFormatting sqref="D51">
    <cfRule type="expression" dxfId="388" priority="528">
      <formula>ISTEXT(D51)</formula>
    </cfRule>
  </conditionalFormatting>
  <conditionalFormatting sqref="E51:N51 U51:V51">
    <cfRule type="expression" dxfId="387" priority="527">
      <formula>ISTEXT(E51)</formula>
    </cfRule>
  </conditionalFormatting>
  <conditionalFormatting sqref="C52">
    <cfRule type="expression" dxfId="386" priority="526">
      <formula>ISTEXT(C52)</formula>
    </cfRule>
  </conditionalFormatting>
  <conditionalFormatting sqref="D52">
    <cfRule type="expression" dxfId="385" priority="525">
      <formula>ISTEXT(D52)</formula>
    </cfRule>
  </conditionalFormatting>
  <conditionalFormatting sqref="E52">
    <cfRule type="expression" dxfId="384" priority="524">
      <formula>ISTEXT(E52)</formula>
    </cfRule>
  </conditionalFormatting>
  <conditionalFormatting sqref="F52">
    <cfRule type="expression" dxfId="383" priority="523">
      <formula>ISTEXT(F52)</formula>
    </cfRule>
  </conditionalFormatting>
  <conditionalFormatting sqref="G52">
    <cfRule type="expression" dxfId="382" priority="522">
      <formula>ISTEXT(G52)</formula>
    </cfRule>
  </conditionalFormatting>
  <conditionalFormatting sqref="H52">
    <cfRule type="expression" dxfId="381" priority="521">
      <formula>ISTEXT(H52)</formula>
    </cfRule>
  </conditionalFormatting>
  <conditionalFormatting sqref="I52">
    <cfRule type="expression" dxfId="380" priority="520">
      <formula>ISTEXT(I52)</formula>
    </cfRule>
  </conditionalFormatting>
  <conditionalFormatting sqref="J52">
    <cfRule type="expression" dxfId="379" priority="519">
      <formula>ISTEXT(J52)</formula>
    </cfRule>
  </conditionalFormatting>
  <conditionalFormatting sqref="K52">
    <cfRule type="expression" dxfId="378" priority="518">
      <formula>ISTEXT(K52)</formula>
    </cfRule>
  </conditionalFormatting>
  <conditionalFormatting sqref="L52">
    <cfRule type="expression" dxfId="377" priority="517">
      <formula>ISTEXT(L52)</formula>
    </cfRule>
  </conditionalFormatting>
  <conditionalFormatting sqref="U52">
    <cfRule type="expression" dxfId="376" priority="510">
      <formula>ISTEXT(U52)</formula>
    </cfRule>
  </conditionalFormatting>
  <conditionalFormatting sqref="V52">
    <cfRule type="expression" dxfId="375" priority="509">
      <formula>ISTEXT(V52)</formula>
    </cfRule>
  </conditionalFormatting>
  <conditionalFormatting sqref="C53">
    <cfRule type="expression" dxfId="374" priority="508">
      <formula>ISTEXT(C53)</formula>
    </cfRule>
  </conditionalFormatting>
  <conditionalFormatting sqref="D53">
    <cfRule type="expression" dxfId="373" priority="507">
      <formula>ISTEXT(D53)</formula>
    </cfRule>
  </conditionalFormatting>
  <conditionalFormatting sqref="E53:N53 U53:V53">
    <cfRule type="expression" dxfId="372" priority="506">
      <formula>ISTEXT(E53)</formula>
    </cfRule>
  </conditionalFormatting>
  <conditionalFormatting sqref="C54">
    <cfRule type="expression" dxfId="371" priority="505">
      <formula>ISTEXT(C54)</formula>
    </cfRule>
  </conditionalFormatting>
  <conditionalFormatting sqref="D54">
    <cfRule type="expression" dxfId="370" priority="504">
      <formula>ISTEXT(D54)</formula>
    </cfRule>
  </conditionalFormatting>
  <conditionalFormatting sqref="E54">
    <cfRule type="expression" dxfId="369" priority="503">
      <formula>ISTEXT(E54)</formula>
    </cfRule>
  </conditionalFormatting>
  <conditionalFormatting sqref="F54">
    <cfRule type="expression" dxfId="368" priority="502">
      <formula>ISTEXT(F54)</formula>
    </cfRule>
  </conditionalFormatting>
  <conditionalFormatting sqref="G54">
    <cfRule type="expression" dxfId="367" priority="501">
      <formula>ISTEXT(G54)</formula>
    </cfRule>
  </conditionalFormatting>
  <conditionalFormatting sqref="H54">
    <cfRule type="expression" dxfId="366" priority="500">
      <formula>ISTEXT(H54)</formula>
    </cfRule>
  </conditionalFormatting>
  <conditionalFormatting sqref="I54">
    <cfRule type="expression" dxfId="365" priority="499">
      <formula>ISTEXT(I54)</formula>
    </cfRule>
  </conditionalFormatting>
  <conditionalFormatting sqref="J54">
    <cfRule type="expression" dxfId="364" priority="498">
      <formula>ISTEXT(J54)</formula>
    </cfRule>
  </conditionalFormatting>
  <conditionalFormatting sqref="K54">
    <cfRule type="expression" dxfId="363" priority="497">
      <formula>ISTEXT(K54)</formula>
    </cfRule>
  </conditionalFormatting>
  <conditionalFormatting sqref="L54">
    <cfRule type="expression" dxfId="362" priority="496">
      <formula>ISTEXT(L54)</formula>
    </cfRule>
  </conditionalFormatting>
  <conditionalFormatting sqref="U54">
    <cfRule type="expression" dxfId="361" priority="489">
      <formula>ISTEXT(U54)</formula>
    </cfRule>
  </conditionalFormatting>
  <conditionalFormatting sqref="V54">
    <cfRule type="expression" dxfId="360" priority="488">
      <formula>ISTEXT(V54)</formula>
    </cfRule>
  </conditionalFormatting>
  <conditionalFormatting sqref="C55">
    <cfRule type="expression" dxfId="359" priority="487">
      <formula>ISTEXT(C55)</formula>
    </cfRule>
  </conditionalFormatting>
  <conditionalFormatting sqref="D55">
    <cfRule type="expression" dxfId="358" priority="486">
      <formula>ISTEXT(D55)</formula>
    </cfRule>
  </conditionalFormatting>
  <conditionalFormatting sqref="E55:N55 U55:V55">
    <cfRule type="expression" dxfId="357" priority="485">
      <formula>ISTEXT(E55)</formula>
    </cfRule>
  </conditionalFormatting>
  <conditionalFormatting sqref="C56">
    <cfRule type="expression" dxfId="356" priority="484">
      <formula>ISTEXT(C56)</formula>
    </cfRule>
  </conditionalFormatting>
  <conditionalFormatting sqref="D56">
    <cfRule type="expression" dxfId="355" priority="483">
      <formula>ISTEXT(D56)</formula>
    </cfRule>
  </conditionalFormatting>
  <conditionalFormatting sqref="E56">
    <cfRule type="expression" dxfId="354" priority="482">
      <formula>ISTEXT(E56)</formula>
    </cfRule>
  </conditionalFormatting>
  <conditionalFormatting sqref="F56">
    <cfRule type="expression" dxfId="353" priority="481">
      <formula>ISTEXT(F56)</formula>
    </cfRule>
  </conditionalFormatting>
  <conditionalFormatting sqref="G56">
    <cfRule type="expression" dxfId="352" priority="480">
      <formula>ISTEXT(G56)</formula>
    </cfRule>
  </conditionalFormatting>
  <conditionalFormatting sqref="H56">
    <cfRule type="expression" dxfId="351" priority="479">
      <formula>ISTEXT(H56)</formula>
    </cfRule>
  </conditionalFormatting>
  <conditionalFormatting sqref="I56">
    <cfRule type="expression" dxfId="350" priority="478">
      <formula>ISTEXT(I56)</formula>
    </cfRule>
  </conditionalFormatting>
  <conditionalFormatting sqref="J56">
    <cfRule type="expression" dxfId="349" priority="477">
      <formula>ISTEXT(J56)</formula>
    </cfRule>
  </conditionalFormatting>
  <conditionalFormatting sqref="K56">
    <cfRule type="expression" dxfId="348" priority="476">
      <formula>ISTEXT(K56)</formula>
    </cfRule>
  </conditionalFormatting>
  <conditionalFormatting sqref="L56">
    <cfRule type="expression" dxfId="347" priority="475">
      <formula>ISTEXT(L56)</formula>
    </cfRule>
  </conditionalFormatting>
  <conditionalFormatting sqref="U56">
    <cfRule type="expression" dxfId="346" priority="468">
      <formula>ISTEXT(U56)</formula>
    </cfRule>
  </conditionalFormatting>
  <conditionalFormatting sqref="V56">
    <cfRule type="expression" dxfId="345" priority="467">
      <formula>ISTEXT(V56)</formula>
    </cfRule>
  </conditionalFormatting>
  <conditionalFormatting sqref="C57">
    <cfRule type="expression" dxfId="344" priority="466">
      <formula>ISTEXT(C57)</formula>
    </cfRule>
  </conditionalFormatting>
  <conditionalFormatting sqref="D57">
    <cfRule type="expression" dxfId="343" priority="465">
      <formula>ISTEXT(D57)</formula>
    </cfRule>
  </conditionalFormatting>
  <conditionalFormatting sqref="E57:N57 U57:V57">
    <cfRule type="expression" dxfId="342" priority="464">
      <formula>ISTEXT(E57)</formula>
    </cfRule>
  </conditionalFormatting>
  <conditionalFormatting sqref="C58">
    <cfRule type="expression" dxfId="341" priority="463">
      <formula>ISTEXT(C58)</formula>
    </cfRule>
  </conditionalFormatting>
  <conditionalFormatting sqref="D58">
    <cfRule type="expression" dxfId="340" priority="462">
      <formula>ISTEXT(D58)</formula>
    </cfRule>
  </conditionalFormatting>
  <conditionalFormatting sqref="E58">
    <cfRule type="expression" dxfId="339" priority="461">
      <formula>ISTEXT(E58)</formula>
    </cfRule>
  </conditionalFormatting>
  <conditionalFormatting sqref="F58">
    <cfRule type="expression" dxfId="338" priority="460">
      <formula>ISTEXT(F58)</formula>
    </cfRule>
  </conditionalFormatting>
  <conditionalFormatting sqref="G58">
    <cfRule type="expression" dxfId="337" priority="459">
      <formula>ISTEXT(G58)</formula>
    </cfRule>
  </conditionalFormatting>
  <conditionalFormatting sqref="H58">
    <cfRule type="expression" dxfId="336" priority="458">
      <formula>ISTEXT(H58)</formula>
    </cfRule>
  </conditionalFormatting>
  <conditionalFormatting sqref="I58">
    <cfRule type="expression" dxfId="335" priority="457">
      <formula>ISTEXT(I58)</formula>
    </cfRule>
  </conditionalFormatting>
  <conditionalFormatting sqref="J58">
    <cfRule type="expression" dxfId="334" priority="456">
      <formula>ISTEXT(J58)</formula>
    </cfRule>
  </conditionalFormatting>
  <conditionalFormatting sqref="K58">
    <cfRule type="expression" dxfId="333" priority="455">
      <formula>ISTEXT(K58)</formula>
    </cfRule>
  </conditionalFormatting>
  <conditionalFormatting sqref="L58">
    <cfRule type="expression" dxfId="332" priority="454">
      <formula>ISTEXT(L58)</formula>
    </cfRule>
  </conditionalFormatting>
  <conditionalFormatting sqref="U58">
    <cfRule type="expression" dxfId="331" priority="447">
      <formula>ISTEXT(U58)</formula>
    </cfRule>
  </conditionalFormatting>
  <conditionalFormatting sqref="V58">
    <cfRule type="expression" dxfId="330" priority="446">
      <formula>ISTEXT(V58)</formula>
    </cfRule>
  </conditionalFormatting>
  <conditionalFormatting sqref="C59">
    <cfRule type="expression" dxfId="329" priority="445">
      <formula>ISTEXT(C59)</formula>
    </cfRule>
  </conditionalFormatting>
  <conditionalFormatting sqref="D59">
    <cfRule type="expression" dxfId="328" priority="444">
      <formula>ISTEXT(D59)</formula>
    </cfRule>
  </conditionalFormatting>
  <conditionalFormatting sqref="E59:N59 U59:V59">
    <cfRule type="expression" dxfId="327" priority="443">
      <formula>ISTEXT(E59)</formula>
    </cfRule>
  </conditionalFormatting>
  <conditionalFormatting sqref="C60">
    <cfRule type="expression" dxfId="326" priority="442">
      <formula>ISTEXT(C60)</formula>
    </cfRule>
  </conditionalFormatting>
  <conditionalFormatting sqref="D60">
    <cfRule type="expression" dxfId="325" priority="441">
      <formula>ISTEXT(D60)</formula>
    </cfRule>
  </conditionalFormatting>
  <conditionalFormatting sqref="E60">
    <cfRule type="expression" dxfId="324" priority="440">
      <formula>ISTEXT(E60)</formula>
    </cfRule>
  </conditionalFormatting>
  <conditionalFormatting sqref="F60">
    <cfRule type="expression" dxfId="323" priority="439">
      <formula>ISTEXT(F60)</formula>
    </cfRule>
  </conditionalFormatting>
  <conditionalFormatting sqref="G60">
    <cfRule type="expression" dxfId="322" priority="438">
      <formula>ISTEXT(G60)</formula>
    </cfRule>
  </conditionalFormatting>
  <conditionalFormatting sqref="H60">
    <cfRule type="expression" dxfId="321" priority="437">
      <formula>ISTEXT(H60)</formula>
    </cfRule>
  </conditionalFormatting>
  <conditionalFormatting sqref="I60">
    <cfRule type="expression" dxfId="320" priority="436">
      <formula>ISTEXT(I60)</formula>
    </cfRule>
  </conditionalFormatting>
  <conditionalFormatting sqref="J60">
    <cfRule type="expression" dxfId="319" priority="435">
      <formula>ISTEXT(J60)</formula>
    </cfRule>
  </conditionalFormatting>
  <conditionalFormatting sqref="K60">
    <cfRule type="expression" dxfId="318" priority="434">
      <formula>ISTEXT(K60)</formula>
    </cfRule>
  </conditionalFormatting>
  <conditionalFormatting sqref="L60">
    <cfRule type="expression" dxfId="317" priority="433">
      <formula>ISTEXT(L60)</formula>
    </cfRule>
  </conditionalFormatting>
  <conditionalFormatting sqref="U60">
    <cfRule type="expression" dxfId="316" priority="426">
      <formula>ISTEXT(U60)</formula>
    </cfRule>
  </conditionalFormatting>
  <conditionalFormatting sqref="V60">
    <cfRule type="expression" dxfId="315" priority="425">
      <formula>ISTEXT(V60)</formula>
    </cfRule>
  </conditionalFormatting>
  <conditionalFormatting sqref="C61">
    <cfRule type="expression" dxfId="314" priority="424">
      <formula>ISTEXT(C61)</formula>
    </cfRule>
  </conditionalFormatting>
  <conditionalFormatting sqref="D61">
    <cfRule type="expression" dxfId="313" priority="423">
      <formula>ISTEXT(D61)</formula>
    </cfRule>
  </conditionalFormatting>
  <conditionalFormatting sqref="E61:N61 U61:V61">
    <cfRule type="expression" dxfId="312" priority="422">
      <formula>ISTEXT(E61)</formula>
    </cfRule>
  </conditionalFormatting>
  <conditionalFormatting sqref="C62">
    <cfRule type="expression" dxfId="311" priority="421">
      <formula>ISTEXT(C62)</formula>
    </cfRule>
  </conditionalFormatting>
  <conditionalFormatting sqref="D62">
    <cfRule type="expression" dxfId="310" priority="420">
      <formula>ISTEXT(D62)</formula>
    </cfRule>
  </conditionalFormatting>
  <conditionalFormatting sqref="E62">
    <cfRule type="expression" dxfId="309" priority="419">
      <formula>ISTEXT(E62)</formula>
    </cfRule>
  </conditionalFormatting>
  <conditionalFormatting sqref="F62">
    <cfRule type="expression" dxfId="308" priority="418">
      <formula>ISTEXT(F62)</formula>
    </cfRule>
  </conditionalFormatting>
  <conditionalFormatting sqref="G62">
    <cfRule type="expression" dxfId="307" priority="417">
      <formula>ISTEXT(G62)</formula>
    </cfRule>
  </conditionalFormatting>
  <conditionalFormatting sqref="H62">
    <cfRule type="expression" dxfId="306" priority="416">
      <formula>ISTEXT(H62)</formula>
    </cfRule>
  </conditionalFormatting>
  <conditionalFormatting sqref="I62">
    <cfRule type="expression" dxfId="305" priority="415">
      <formula>ISTEXT(I62)</formula>
    </cfRule>
  </conditionalFormatting>
  <conditionalFormatting sqref="J62">
    <cfRule type="expression" dxfId="304" priority="414">
      <formula>ISTEXT(J62)</formula>
    </cfRule>
  </conditionalFormatting>
  <conditionalFormatting sqref="K62">
    <cfRule type="expression" dxfId="303" priority="413">
      <formula>ISTEXT(K62)</formula>
    </cfRule>
  </conditionalFormatting>
  <conditionalFormatting sqref="L62">
    <cfRule type="expression" dxfId="302" priority="412">
      <formula>ISTEXT(L62)</formula>
    </cfRule>
  </conditionalFormatting>
  <conditionalFormatting sqref="U62">
    <cfRule type="expression" dxfId="301" priority="405">
      <formula>ISTEXT(U62)</formula>
    </cfRule>
  </conditionalFormatting>
  <conditionalFormatting sqref="V62">
    <cfRule type="expression" dxfId="300" priority="404">
      <formula>ISTEXT(V62)</formula>
    </cfRule>
  </conditionalFormatting>
  <conditionalFormatting sqref="C63">
    <cfRule type="expression" dxfId="299" priority="403">
      <formula>ISTEXT(C63)</formula>
    </cfRule>
  </conditionalFormatting>
  <conditionalFormatting sqref="D63">
    <cfRule type="expression" dxfId="298" priority="402">
      <formula>ISTEXT(D63)</formula>
    </cfRule>
  </conditionalFormatting>
  <conditionalFormatting sqref="E63:N63 U63:V63">
    <cfRule type="expression" dxfId="297" priority="401">
      <formula>ISTEXT(E63)</formula>
    </cfRule>
  </conditionalFormatting>
  <conditionalFormatting sqref="C64">
    <cfRule type="expression" dxfId="296" priority="400">
      <formula>ISTEXT(C64)</formula>
    </cfRule>
  </conditionalFormatting>
  <conditionalFormatting sqref="D64">
    <cfRule type="expression" dxfId="295" priority="399">
      <formula>ISTEXT(D64)</formula>
    </cfRule>
  </conditionalFormatting>
  <conditionalFormatting sqref="E64">
    <cfRule type="expression" dxfId="294" priority="398">
      <formula>ISTEXT(E64)</formula>
    </cfRule>
  </conditionalFormatting>
  <conditionalFormatting sqref="F64">
    <cfRule type="expression" dxfId="293" priority="397">
      <formula>ISTEXT(F64)</formula>
    </cfRule>
  </conditionalFormatting>
  <conditionalFormatting sqref="G64">
    <cfRule type="expression" dxfId="292" priority="396">
      <formula>ISTEXT(G64)</formula>
    </cfRule>
  </conditionalFormatting>
  <conditionalFormatting sqref="H64">
    <cfRule type="expression" dxfId="291" priority="395">
      <formula>ISTEXT(H64)</formula>
    </cfRule>
  </conditionalFormatting>
  <conditionalFormatting sqref="I64">
    <cfRule type="expression" dxfId="290" priority="394">
      <formula>ISTEXT(I64)</formula>
    </cfRule>
  </conditionalFormatting>
  <conditionalFormatting sqref="J64">
    <cfRule type="expression" dxfId="289" priority="393">
      <formula>ISTEXT(J64)</formula>
    </cfRule>
  </conditionalFormatting>
  <conditionalFormatting sqref="K64">
    <cfRule type="expression" dxfId="288" priority="392">
      <formula>ISTEXT(K64)</formula>
    </cfRule>
  </conditionalFormatting>
  <conditionalFormatting sqref="L64">
    <cfRule type="expression" dxfId="287" priority="391">
      <formula>ISTEXT(L64)</formula>
    </cfRule>
  </conditionalFormatting>
  <conditionalFormatting sqref="U64">
    <cfRule type="expression" dxfId="286" priority="384">
      <formula>ISTEXT(U64)</formula>
    </cfRule>
  </conditionalFormatting>
  <conditionalFormatting sqref="V64">
    <cfRule type="expression" dxfId="285" priority="383">
      <formula>ISTEXT(V64)</formula>
    </cfRule>
  </conditionalFormatting>
  <conditionalFormatting sqref="C65">
    <cfRule type="expression" dxfId="284" priority="382">
      <formula>ISTEXT(C65)</formula>
    </cfRule>
  </conditionalFormatting>
  <conditionalFormatting sqref="D65">
    <cfRule type="expression" dxfId="283" priority="381">
      <formula>ISTEXT(D65)</formula>
    </cfRule>
  </conditionalFormatting>
  <conditionalFormatting sqref="E65:N65 U65:V65">
    <cfRule type="expression" dxfId="282" priority="380">
      <formula>ISTEXT(E65)</formula>
    </cfRule>
  </conditionalFormatting>
  <conditionalFormatting sqref="C66">
    <cfRule type="expression" dxfId="281" priority="379">
      <formula>ISTEXT(C66)</formula>
    </cfRule>
  </conditionalFormatting>
  <conditionalFormatting sqref="D66">
    <cfRule type="expression" dxfId="280" priority="378">
      <formula>ISTEXT(D66)</formula>
    </cfRule>
  </conditionalFormatting>
  <conditionalFormatting sqref="E66">
    <cfRule type="expression" dxfId="279" priority="377">
      <formula>ISTEXT(E66)</formula>
    </cfRule>
  </conditionalFormatting>
  <conditionalFormatting sqref="F66">
    <cfRule type="expression" dxfId="278" priority="376">
      <formula>ISTEXT(F66)</formula>
    </cfRule>
  </conditionalFormatting>
  <conditionalFormatting sqref="G66">
    <cfRule type="expression" dxfId="277" priority="375">
      <formula>ISTEXT(G66)</formula>
    </cfRule>
  </conditionalFormatting>
  <conditionalFormatting sqref="H66">
    <cfRule type="expression" dxfId="276" priority="374">
      <formula>ISTEXT(H66)</formula>
    </cfRule>
  </conditionalFormatting>
  <conditionalFormatting sqref="I66">
    <cfRule type="expression" dxfId="275" priority="373">
      <formula>ISTEXT(I66)</formula>
    </cfRule>
  </conditionalFormatting>
  <conditionalFormatting sqref="J66">
    <cfRule type="expression" dxfId="274" priority="372">
      <formula>ISTEXT(J66)</formula>
    </cfRule>
  </conditionalFormatting>
  <conditionalFormatting sqref="K66">
    <cfRule type="expression" dxfId="273" priority="371">
      <formula>ISTEXT(K66)</formula>
    </cfRule>
  </conditionalFormatting>
  <conditionalFormatting sqref="L66">
    <cfRule type="expression" dxfId="272" priority="370">
      <formula>ISTEXT(L66)</formula>
    </cfRule>
  </conditionalFormatting>
  <conditionalFormatting sqref="U66">
    <cfRule type="expression" dxfId="271" priority="363">
      <formula>ISTEXT(U66)</formula>
    </cfRule>
  </conditionalFormatting>
  <conditionalFormatting sqref="V66">
    <cfRule type="expression" dxfId="270" priority="362">
      <formula>ISTEXT(V66)</formula>
    </cfRule>
  </conditionalFormatting>
  <conditionalFormatting sqref="O7">
    <cfRule type="expression" dxfId="269" priority="274">
      <formula>ISTEXT(O7)</formula>
    </cfRule>
  </conditionalFormatting>
  <conditionalFormatting sqref="P7">
    <cfRule type="expression" dxfId="268" priority="273">
      <formula>ISTEXT(P7)</formula>
    </cfRule>
  </conditionalFormatting>
  <conditionalFormatting sqref="O8">
    <cfRule type="expression" dxfId="267" priority="272">
      <formula>ISTEXT(O8)</formula>
    </cfRule>
  </conditionalFormatting>
  <conditionalFormatting sqref="P8">
    <cfRule type="expression" dxfId="266" priority="271">
      <formula>ISTEXT(P8)</formula>
    </cfRule>
  </conditionalFormatting>
  <conditionalFormatting sqref="O9">
    <cfRule type="expression" dxfId="265" priority="270">
      <formula>ISTEXT(O9)</formula>
    </cfRule>
  </conditionalFormatting>
  <conditionalFormatting sqref="P9">
    <cfRule type="expression" dxfId="264" priority="269">
      <formula>ISTEXT(P9)</formula>
    </cfRule>
  </conditionalFormatting>
  <conditionalFormatting sqref="O10">
    <cfRule type="expression" dxfId="263" priority="268">
      <formula>ISTEXT(O10)</formula>
    </cfRule>
  </conditionalFormatting>
  <conditionalFormatting sqref="P10">
    <cfRule type="expression" dxfId="262" priority="267">
      <formula>ISTEXT(P10)</formula>
    </cfRule>
  </conditionalFormatting>
  <conditionalFormatting sqref="O11">
    <cfRule type="expression" dxfId="261" priority="266">
      <formula>ISTEXT(O11)</formula>
    </cfRule>
  </conditionalFormatting>
  <conditionalFormatting sqref="P11">
    <cfRule type="expression" dxfId="260" priority="265">
      <formula>ISTEXT(P11)</formula>
    </cfRule>
  </conditionalFormatting>
  <conditionalFormatting sqref="O12:P12">
    <cfRule type="expression" dxfId="259" priority="264">
      <formula>ISTEXT(O12)</formula>
    </cfRule>
  </conditionalFormatting>
  <conditionalFormatting sqref="O13">
    <cfRule type="expression" dxfId="258" priority="263">
      <formula>ISTEXT(O13)</formula>
    </cfRule>
  </conditionalFormatting>
  <conditionalFormatting sqref="P13">
    <cfRule type="expression" dxfId="257" priority="262">
      <formula>ISTEXT(P13)</formula>
    </cfRule>
  </conditionalFormatting>
  <conditionalFormatting sqref="O14:O16">
    <cfRule type="expression" dxfId="256" priority="261">
      <formula>ISTEXT(O14)</formula>
    </cfRule>
  </conditionalFormatting>
  <conditionalFormatting sqref="P14:P16">
    <cfRule type="expression" dxfId="255" priority="260">
      <formula>ISTEXT(P14)</formula>
    </cfRule>
  </conditionalFormatting>
  <conditionalFormatting sqref="O17:P17">
    <cfRule type="expression" dxfId="254" priority="256">
      <formula>ISTEXT(O17)</formula>
    </cfRule>
  </conditionalFormatting>
  <conditionalFormatting sqref="O18:O44">
    <cfRule type="expression" dxfId="253" priority="255">
      <formula>ISTEXT(O18)</formula>
    </cfRule>
  </conditionalFormatting>
  <conditionalFormatting sqref="P18:P44">
    <cfRule type="expression" dxfId="252" priority="254">
      <formula>ISTEXT(P18)</formula>
    </cfRule>
  </conditionalFormatting>
  <conditionalFormatting sqref="O45:P45">
    <cfRule type="expression" dxfId="251" priority="253">
      <formula>ISTEXT(O45)</formula>
    </cfRule>
  </conditionalFormatting>
  <conditionalFormatting sqref="O46">
    <cfRule type="expression" dxfId="250" priority="252">
      <formula>ISTEXT(O46)</formula>
    </cfRule>
  </conditionalFormatting>
  <conditionalFormatting sqref="P46">
    <cfRule type="expression" dxfId="249" priority="251">
      <formula>ISTEXT(P46)</formula>
    </cfRule>
  </conditionalFormatting>
  <conditionalFormatting sqref="O47:P47">
    <cfRule type="expression" dxfId="248" priority="250">
      <formula>ISTEXT(O47)</formula>
    </cfRule>
  </conditionalFormatting>
  <conditionalFormatting sqref="O48">
    <cfRule type="expression" dxfId="247" priority="249">
      <formula>ISTEXT(O48)</formula>
    </cfRule>
  </conditionalFormatting>
  <conditionalFormatting sqref="P48">
    <cfRule type="expression" dxfId="246" priority="248">
      <formula>ISTEXT(P48)</formula>
    </cfRule>
  </conditionalFormatting>
  <conditionalFormatting sqref="O49:P49">
    <cfRule type="expression" dxfId="245" priority="247">
      <formula>ISTEXT(O49)</formula>
    </cfRule>
  </conditionalFormatting>
  <conditionalFormatting sqref="O50">
    <cfRule type="expression" dxfId="244" priority="246">
      <formula>ISTEXT(O50)</formula>
    </cfRule>
  </conditionalFormatting>
  <conditionalFormatting sqref="P50">
    <cfRule type="expression" dxfId="243" priority="245">
      <formula>ISTEXT(P50)</formula>
    </cfRule>
  </conditionalFormatting>
  <conditionalFormatting sqref="O51:P51">
    <cfRule type="expression" dxfId="242" priority="244">
      <formula>ISTEXT(O51)</formula>
    </cfRule>
  </conditionalFormatting>
  <conditionalFormatting sqref="O52">
    <cfRule type="expression" dxfId="241" priority="243">
      <formula>ISTEXT(O52)</formula>
    </cfRule>
  </conditionalFormatting>
  <conditionalFormatting sqref="P52">
    <cfRule type="expression" dxfId="240" priority="242">
      <formula>ISTEXT(P52)</formula>
    </cfRule>
  </conditionalFormatting>
  <conditionalFormatting sqref="O53:P53">
    <cfRule type="expression" dxfId="239" priority="241">
      <formula>ISTEXT(O53)</formula>
    </cfRule>
  </conditionalFormatting>
  <conditionalFormatting sqref="O54">
    <cfRule type="expression" dxfId="238" priority="240">
      <formula>ISTEXT(O54)</formula>
    </cfRule>
  </conditionalFormatting>
  <conditionalFormatting sqref="P54">
    <cfRule type="expression" dxfId="237" priority="239">
      <formula>ISTEXT(P54)</formula>
    </cfRule>
  </conditionalFormatting>
  <conditionalFormatting sqref="O55:P55">
    <cfRule type="expression" dxfId="236" priority="238">
      <formula>ISTEXT(O55)</formula>
    </cfRule>
  </conditionalFormatting>
  <conditionalFormatting sqref="O56">
    <cfRule type="expression" dxfId="235" priority="237">
      <formula>ISTEXT(O56)</formula>
    </cfRule>
  </conditionalFormatting>
  <conditionalFormatting sqref="P56">
    <cfRule type="expression" dxfId="234" priority="236">
      <formula>ISTEXT(P56)</formula>
    </cfRule>
  </conditionalFormatting>
  <conditionalFormatting sqref="O57:P57">
    <cfRule type="expression" dxfId="233" priority="235">
      <formula>ISTEXT(O57)</formula>
    </cfRule>
  </conditionalFormatting>
  <conditionalFormatting sqref="O58">
    <cfRule type="expression" dxfId="232" priority="234">
      <formula>ISTEXT(O58)</formula>
    </cfRule>
  </conditionalFormatting>
  <conditionalFormatting sqref="P58">
    <cfRule type="expression" dxfId="231" priority="233">
      <formula>ISTEXT(P58)</formula>
    </cfRule>
  </conditionalFormatting>
  <conditionalFormatting sqref="O59:P59">
    <cfRule type="expression" dxfId="230" priority="232">
      <formula>ISTEXT(O59)</formula>
    </cfRule>
  </conditionalFormatting>
  <conditionalFormatting sqref="O60">
    <cfRule type="expression" dxfId="229" priority="231">
      <formula>ISTEXT(O60)</formula>
    </cfRule>
  </conditionalFormatting>
  <conditionalFormatting sqref="P60">
    <cfRule type="expression" dxfId="228" priority="230">
      <formula>ISTEXT(P60)</formula>
    </cfRule>
  </conditionalFormatting>
  <conditionalFormatting sqref="O61:P61">
    <cfRule type="expression" dxfId="227" priority="229">
      <formula>ISTEXT(O61)</formula>
    </cfRule>
  </conditionalFormatting>
  <conditionalFormatting sqref="O62">
    <cfRule type="expression" dxfId="226" priority="228">
      <formula>ISTEXT(O62)</formula>
    </cfRule>
  </conditionalFormatting>
  <conditionalFormatting sqref="P62">
    <cfRule type="expression" dxfId="225" priority="227">
      <formula>ISTEXT(P62)</formula>
    </cfRule>
  </conditionalFormatting>
  <conditionalFormatting sqref="O63:P63">
    <cfRule type="expression" dxfId="224" priority="226">
      <formula>ISTEXT(O63)</formula>
    </cfRule>
  </conditionalFormatting>
  <conditionalFormatting sqref="O64">
    <cfRule type="expression" dxfId="223" priority="225">
      <formula>ISTEXT(O64)</formula>
    </cfRule>
  </conditionalFormatting>
  <conditionalFormatting sqref="P64">
    <cfRule type="expression" dxfId="222" priority="224">
      <formula>ISTEXT(P64)</formula>
    </cfRule>
  </conditionalFormatting>
  <conditionalFormatting sqref="O65:P65">
    <cfRule type="expression" dxfId="221" priority="223">
      <formula>ISTEXT(O65)</formula>
    </cfRule>
  </conditionalFormatting>
  <conditionalFormatting sqref="O66">
    <cfRule type="expression" dxfId="220" priority="222">
      <formula>ISTEXT(O66)</formula>
    </cfRule>
  </conditionalFormatting>
  <conditionalFormatting sqref="P66">
    <cfRule type="expression" dxfId="219" priority="221">
      <formula>ISTEXT(P66)</formula>
    </cfRule>
  </conditionalFormatting>
  <conditionalFormatting sqref="S7">
    <cfRule type="expression" dxfId="218" priority="220">
      <formula>ISTEXT(S7)</formula>
    </cfRule>
  </conditionalFormatting>
  <conditionalFormatting sqref="T7">
    <cfRule type="expression" dxfId="217" priority="219">
      <formula>ISTEXT(T7)</formula>
    </cfRule>
  </conditionalFormatting>
  <conditionalFormatting sqref="S8">
    <cfRule type="expression" dxfId="216" priority="218">
      <formula>ISTEXT(S8)</formula>
    </cfRule>
  </conditionalFormatting>
  <conditionalFormatting sqref="T8">
    <cfRule type="expression" dxfId="215" priority="217">
      <formula>ISTEXT(T8)</formula>
    </cfRule>
  </conditionalFormatting>
  <conditionalFormatting sqref="S9">
    <cfRule type="expression" dxfId="214" priority="216">
      <formula>ISTEXT(S9)</formula>
    </cfRule>
  </conditionalFormatting>
  <conditionalFormatting sqref="T9">
    <cfRule type="expression" dxfId="213" priority="215">
      <formula>ISTEXT(T9)</formula>
    </cfRule>
  </conditionalFormatting>
  <conditionalFormatting sqref="S10">
    <cfRule type="expression" dxfId="212" priority="214">
      <formula>ISTEXT(S10)</formula>
    </cfRule>
  </conditionalFormatting>
  <conditionalFormatting sqref="T10">
    <cfRule type="expression" dxfId="211" priority="213">
      <formula>ISTEXT(T10)</formula>
    </cfRule>
  </conditionalFormatting>
  <conditionalFormatting sqref="S11">
    <cfRule type="expression" dxfId="210" priority="212">
      <formula>ISTEXT(S11)</formula>
    </cfRule>
  </conditionalFormatting>
  <conditionalFormatting sqref="T11">
    <cfRule type="expression" dxfId="209" priority="211">
      <formula>ISTEXT(T11)</formula>
    </cfRule>
  </conditionalFormatting>
  <conditionalFormatting sqref="S12:T12">
    <cfRule type="expression" dxfId="208" priority="210">
      <formula>ISTEXT(S12)</formula>
    </cfRule>
  </conditionalFormatting>
  <conditionalFormatting sqref="S13">
    <cfRule type="expression" dxfId="207" priority="209">
      <formula>ISTEXT(S13)</formula>
    </cfRule>
  </conditionalFormatting>
  <conditionalFormatting sqref="T13">
    <cfRule type="expression" dxfId="206" priority="208">
      <formula>ISTEXT(T13)</formula>
    </cfRule>
  </conditionalFormatting>
  <conditionalFormatting sqref="S14">
    <cfRule type="expression" dxfId="205" priority="207">
      <formula>ISTEXT(S14)</formula>
    </cfRule>
  </conditionalFormatting>
  <conditionalFormatting sqref="T14">
    <cfRule type="expression" dxfId="204" priority="206">
      <formula>ISTEXT(T14)</formula>
    </cfRule>
  </conditionalFormatting>
  <conditionalFormatting sqref="S15:T15">
    <cfRule type="expression" dxfId="203" priority="205">
      <formula>ISTEXT(S15)</formula>
    </cfRule>
  </conditionalFormatting>
  <conditionalFormatting sqref="S16">
    <cfRule type="expression" dxfId="202" priority="204">
      <formula>ISTEXT(S16)</formula>
    </cfRule>
  </conditionalFormatting>
  <conditionalFormatting sqref="T16">
    <cfRule type="expression" dxfId="201" priority="203">
      <formula>ISTEXT(T16)</formula>
    </cfRule>
  </conditionalFormatting>
  <conditionalFormatting sqref="S17:T17">
    <cfRule type="expression" dxfId="200" priority="202">
      <formula>ISTEXT(S17)</formula>
    </cfRule>
  </conditionalFormatting>
  <conditionalFormatting sqref="S18:S44">
    <cfRule type="expression" dxfId="199" priority="201">
      <formula>ISTEXT(S18)</formula>
    </cfRule>
  </conditionalFormatting>
  <conditionalFormatting sqref="T18:T44">
    <cfRule type="expression" dxfId="198" priority="200">
      <formula>ISTEXT(T18)</formula>
    </cfRule>
  </conditionalFormatting>
  <conditionalFormatting sqref="S45:T45">
    <cfRule type="expression" dxfId="197" priority="199">
      <formula>ISTEXT(S45)</formula>
    </cfRule>
  </conditionalFormatting>
  <conditionalFormatting sqref="S46">
    <cfRule type="expression" dxfId="196" priority="198">
      <formula>ISTEXT(S46)</formula>
    </cfRule>
  </conditionalFormatting>
  <conditionalFormatting sqref="T46">
    <cfRule type="expression" dxfId="195" priority="197">
      <formula>ISTEXT(T46)</formula>
    </cfRule>
  </conditionalFormatting>
  <conditionalFormatting sqref="S47:T47">
    <cfRule type="expression" dxfId="194" priority="196">
      <formula>ISTEXT(S47)</formula>
    </cfRule>
  </conditionalFormatting>
  <conditionalFormatting sqref="S48">
    <cfRule type="expression" dxfId="193" priority="195">
      <formula>ISTEXT(S48)</formula>
    </cfRule>
  </conditionalFormatting>
  <conditionalFormatting sqref="T48">
    <cfRule type="expression" dxfId="192" priority="194">
      <formula>ISTEXT(T48)</formula>
    </cfRule>
  </conditionalFormatting>
  <conditionalFormatting sqref="S49:T49">
    <cfRule type="expression" dxfId="191" priority="193">
      <formula>ISTEXT(S49)</formula>
    </cfRule>
  </conditionalFormatting>
  <conditionalFormatting sqref="S50">
    <cfRule type="expression" dxfId="190" priority="192">
      <formula>ISTEXT(S50)</formula>
    </cfRule>
  </conditionalFormatting>
  <conditionalFormatting sqref="T50">
    <cfRule type="expression" dxfId="189" priority="191">
      <formula>ISTEXT(T50)</formula>
    </cfRule>
  </conditionalFormatting>
  <conditionalFormatting sqref="S51:T51">
    <cfRule type="expression" dxfId="188" priority="190">
      <formula>ISTEXT(S51)</formula>
    </cfRule>
  </conditionalFormatting>
  <conditionalFormatting sqref="S52">
    <cfRule type="expression" dxfId="187" priority="189">
      <formula>ISTEXT(S52)</formula>
    </cfRule>
  </conditionalFormatting>
  <conditionalFormatting sqref="T52">
    <cfRule type="expression" dxfId="186" priority="188">
      <formula>ISTEXT(T52)</formula>
    </cfRule>
  </conditionalFormatting>
  <conditionalFormatting sqref="S53:T53">
    <cfRule type="expression" dxfId="185" priority="187">
      <formula>ISTEXT(S53)</formula>
    </cfRule>
  </conditionalFormatting>
  <conditionalFormatting sqref="S54">
    <cfRule type="expression" dxfId="184" priority="186">
      <formula>ISTEXT(S54)</formula>
    </cfRule>
  </conditionalFormatting>
  <conditionalFormatting sqref="T54">
    <cfRule type="expression" dxfId="183" priority="185">
      <formula>ISTEXT(T54)</formula>
    </cfRule>
  </conditionalFormatting>
  <conditionalFormatting sqref="S55:T55">
    <cfRule type="expression" dxfId="182" priority="184">
      <formula>ISTEXT(S55)</formula>
    </cfRule>
  </conditionalFormatting>
  <conditionalFormatting sqref="S56">
    <cfRule type="expression" dxfId="181" priority="183">
      <formula>ISTEXT(S56)</formula>
    </cfRule>
  </conditionalFormatting>
  <conditionalFormatting sqref="T56">
    <cfRule type="expression" dxfId="180" priority="182">
      <formula>ISTEXT(T56)</formula>
    </cfRule>
  </conditionalFormatting>
  <conditionalFormatting sqref="S57:T57">
    <cfRule type="expression" dxfId="179" priority="181">
      <formula>ISTEXT(S57)</formula>
    </cfRule>
  </conditionalFormatting>
  <conditionalFormatting sqref="S58">
    <cfRule type="expression" dxfId="178" priority="180">
      <formula>ISTEXT(S58)</formula>
    </cfRule>
  </conditionalFormatting>
  <conditionalFormatting sqref="T58">
    <cfRule type="expression" dxfId="177" priority="179">
      <formula>ISTEXT(T58)</formula>
    </cfRule>
  </conditionalFormatting>
  <conditionalFormatting sqref="S59:T59">
    <cfRule type="expression" dxfId="176" priority="178">
      <formula>ISTEXT(S59)</formula>
    </cfRule>
  </conditionalFormatting>
  <conditionalFormatting sqref="S60">
    <cfRule type="expression" dxfId="175" priority="177">
      <formula>ISTEXT(S60)</formula>
    </cfRule>
  </conditionalFormatting>
  <conditionalFormatting sqref="T60">
    <cfRule type="expression" dxfId="174" priority="176">
      <formula>ISTEXT(T60)</formula>
    </cfRule>
  </conditionalFormatting>
  <conditionalFormatting sqref="S61:T61">
    <cfRule type="expression" dxfId="173" priority="175">
      <formula>ISTEXT(S61)</formula>
    </cfRule>
  </conditionalFormatting>
  <conditionalFormatting sqref="S62">
    <cfRule type="expression" dxfId="172" priority="174">
      <formula>ISTEXT(S62)</formula>
    </cfRule>
  </conditionalFormatting>
  <conditionalFormatting sqref="T62">
    <cfRule type="expression" dxfId="171" priority="173">
      <formula>ISTEXT(T62)</formula>
    </cfRule>
  </conditionalFormatting>
  <conditionalFormatting sqref="S63:T63">
    <cfRule type="expression" dxfId="170" priority="172">
      <formula>ISTEXT(S63)</formula>
    </cfRule>
  </conditionalFormatting>
  <conditionalFormatting sqref="S64">
    <cfRule type="expression" dxfId="169" priority="171">
      <formula>ISTEXT(S64)</formula>
    </cfRule>
  </conditionalFormatting>
  <conditionalFormatting sqref="T64">
    <cfRule type="expression" dxfId="168" priority="170">
      <formula>ISTEXT(T64)</formula>
    </cfRule>
  </conditionalFormatting>
  <conditionalFormatting sqref="S65:T65">
    <cfRule type="expression" dxfId="167" priority="169">
      <formula>ISTEXT(S65)</formula>
    </cfRule>
  </conditionalFormatting>
  <conditionalFormatting sqref="S66">
    <cfRule type="expression" dxfId="166" priority="168">
      <formula>ISTEXT(S66)</formula>
    </cfRule>
  </conditionalFormatting>
  <conditionalFormatting sqref="T66">
    <cfRule type="expression" dxfId="165" priority="167">
      <formula>ISTEXT(T66)</formula>
    </cfRule>
  </conditionalFormatting>
  <conditionalFormatting sqref="Q12:R12">
    <cfRule type="expression" dxfId="164" priority="166">
      <formula>ISTEXT(Q12)</formula>
    </cfRule>
  </conditionalFormatting>
  <conditionalFormatting sqref="Q17:R17">
    <cfRule type="expression" dxfId="163" priority="164">
      <formula>ISTEXT(Q17)</formula>
    </cfRule>
  </conditionalFormatting>
  <conditionalFormatting sqref="Q45:R45">
    <cfRule type="expression" dxfId="162" priority="163">
      <formula>ISTEXT(Q45)</formula>
    </cfRule>
  </conditionalFormatting>
  <conditionalFormatting sqref="Q47:R47">
    <cfRule type="expression" dxfId="161" priority="162">
      <formula>ISTEXT(Q47)</formula>
    </cfRule>
  </conditionalFormatting>
  <conditionalFormatting sqref="Q49:R49">
    <cfRule type="expression" dxfId="160" priority="161">
      <formula>ISTEXT(Q49)</formula>
    </cfRule>
  </conditionalFormatting>
  <conditionalFormatting sqref="Q51:R51">
    <cfRule type="expression" dxfId="159" priority="160">
      <formula>ISTEXT(Q51)</formula>
    </cfRule>
  </conditionalFormatting>
  <conditionalFormatting sqref="Q53:R53">
    <cfRule type="expression" dxfId="158" priority="159">
      <formula>ISTEXT(Q53)</formula>
    </cfRule>
  </conditionalFormatting>
  <conditionalFormatting sqref="Q55:R55">
    <cfRule type="expression" dxfId="157" priority="158">
      <formula>ISTEXT(Q55)</formula>
    </cfRule>
  </conditionalFormatting>
  <conditionalFormatting sqref="Q57:R57">
    <cfRule type="expression" dxfId="156" priority="157">
      <formula>ISTEXT(Q57)</formula>
    </cfRule>
  </conditionalFormatting>
  <conditionalFormatting sqref="Q59:R59">
    <cfRule type="expression" dxfId="155" priority="156">
      <formula>ISTEXT(Q59)</formula>
    </cfRule>
  </conditionalFormatting>
  <conditionalFormatting sqref="Q61:R61">
    <cfRule type="expression" dxfId="154" priority="155">
      <formula>ISTEXT(Q61)</formula>
    </cfRule>
  </conditionalFormatting>
  <conditionalFormatting sqref="Q63:R63">
    <cfRule type="expression" dxfId="153" priority="154">
      <formula>ISTEXT(Q63)</formula>
    </cfRule>
  </conditionalFormatting>
  <conditionalFormatting sqref="Q65:R65">
    <cfRule type="expression" dxfId="152" priority="153">
      <formula>ISTEXT(Q65)</formula>
    </cfRule>
  </conditionalFormatting>
  <conditionalFormatting sqref="F7">
    <cfRule type="expression" dxfId="151" priority="152">
      <formula>ISTEXT(F7)</formula>
    </cfRule>
  </conditionalFormatting>
  <conditionalFormatting sqref="G7">
    <cfRule type="expression" dxfId="150" priority="151">
      <formula>ISTEXT(G7)</formula>
    </cfRule>
  </conditionalFormatting>
  <conditionalFormatting sqref="H7">
    <cfRule type="expression" dxfId="149" priority="150">
      <formula>ISTEXT(H7)</formula>
    </cfRule>
  </conditionalFormatting>
  <conditionalFormatting sqref="I7">
    <cfRule type="expression" dxfId="148" priority="149">
      <formula>ISTEXT(I7)</formula>
    </cfRule>
  </conditionalFormatting>
  <conditionalFormatting sqref="J7">
    <cfRule type="expression" dxfId="147" priority="148">
      <formula>ISTEXT(J7)</formula>
    </cfRule>
  </conditionalFormatting>
  <conditionalFormatting sqref="K7">
    <cfRule type="expression" dxfId="146" priority="147">
      <formula>ISTEXT(K7)</formula>
    </cfRule>
  </conditionalFormatting>
  <conditionalFormatting sqref="L7">
    <cfRule type="expression" dxfId="145" priority="146">
      <formula>ISTEXT(L7)</formula>
    </cfRule>
  </conditionalFormatting>
  <conditionalFormatting sqref="U7">
    <cfRule type="expression" dxfId="144" priority="145">
      <formula>ISTEXT(U7)</formula>
    </cfRule>
  </conditionalFormatting>
  <conditionalFormatting sqref="V7">
    <cfRule type="expression" dxfId="143" priority="144">
      <formula>ISTEXT(V7)</formula>
    </cfRule>
  </conditionalFormatting>
  <conditionalFormatting sqref="F8">
    <cfRule type="expression" dxfId="142" priority="143">
      <formula>ISTEXT(F8)</formula>
    </cfRule>
  </conditionalFormatting>
  <conditionalFormatting sqref="G8">
    <cfRule type="expression" dxfId="141" priority="142">
      <formula>ISTEXT(G8)</formula>
    </cfRule>
  </conditionalFormatting>
  <conditionalFormatting sqref="H8">
    <cfRule type="expression" dxfId="140" priority="141">
      <formula>ISTEXT(H8)</formula>
    </cfRule>
  </conditionalFormatting>
  <conditionalFormatting sqref="I8">
    <cfRule type="expression" dxfId="139" priority="140">
      <formula>ISTEXT(I8)</formula>
    </cfRule>
  </conditionalFormatting>
  <conditionalFormatting sqref="J8">
    <cfRule type="expression" dxfId="138" priority="139">
      <formula>ISTEXT(J8)</formula>
    </cfRule>
  </conditionalFormatting>
  <conditionalFormatting sqref="K8">
    <cfRule type="expression" dxfId="137" priority="138">
      <formula>ISTEXT(K8)</formula>
    </cfRule>
  </conditionalFormatting>
  <conditionalFormatting sqref="L8">
    <cfRule type="expression" dxfId="136" priority="137">
      <formula>ISTEXT(L8)</formula>
    </cfRule>
  </conditionalFormatting>
  <conditionalFormatting sqref="U8">
    <cfRule type="expression" dxfId="135" priority="136">
      <formula>ISTEXT(U8)</formula>
    </cfRule>
  </conditionalFormatting>
  <conditionalFormatting sqref="V8">
    <cfRule type="expression" dxfId="134" priority="135">
      <formula>ISTEXT(V8)</formula>
    </cfRule>
  </conditionalFormatting>
  <conditionalFormatting sqref="F9">
    <cfRule type="expression" dxfId="133" priority="134">
      <formula>ISTEXT(F9)</formula>
    </cfRule>
  </conditionalFormatting>
  <conditionalFormatting sqref="G9">
    <cfRule type="expression" dxfId="132" priority="133">
      <formula>ISTEXT(G9)</formula>
    </cfRule>
  </conditionalFormatting>
  <conditionalFormatting sqref="H9">
    <cfRule type="expression" dxfId="131" priority="132">
      <formula>ISTEXT(H9)</formula>
    </cfRule>
  </conditionalFormatting>
  <conditionalFormatting sqref="I9">
    <cfRule type="expression" dxfId="130" priority="131">
      <formula>ISTEXT(I9)</formula>
    </cfRule>
  </conditionalFormatting>
  <conditionalFormatting sqref="J9">
    <cfRule type="expression" dxfId="129" priority="130">
      <formula>ISTEXT(J9)</formula>
    </cfRule>
  </conditionalFormatting>
  <conditionalFormatting sqref="K9">
    <cfRule type="expression" dxfId="128" priority="129">
      <formula>ISTEXT(K9)</formula>
    </cfRule>
  </conditionalFormatting>
  <conditionalFormatting sqref="L9">
    <cfRule type="expression" dxfId="127" priority="128">
      <formula>ISTEXT(L9)</formula>
    </cfRule>
  </conditionalFormatting>
  <conditionalFormatting sqref="U9">
    <cfRule type="expression" dxfId="126" priority="127">
      <formula>ISTEXT(U9)</formula>
    </cfRule>
  </conditionalFormatting>
  <conditionalFormatting sqref="V9">
    <cfRule type="expression" dxfId="125" priority="126">
      <formula>ISTEXT(V9)</formula>
    </cfRule>
  </conditionalFormatting>
  <conditionalFormatting sqref="F10">
    <cfRule type="expression" dxfId="124" priority="125">
      <formula>ISTEXT(F10)</formula>
    </cfRule>
  </conditionalFormatting>
  <conditionalFormatting sqref="G10">
    <cfRule type="expression" dxfId="123" priority="124">
      <formula>ISTEXT(G10)</formula>
    </cfRule>
  </conditionalFormatting>
  <conditionalFormatting sqref="H10">
    <cfRule type="expression" dxfId="122" priority="123">
      <formula>ISTEXT(H10)</formula>
    </cfRule>
  </conditionalFormatting>
  <conditionalFormatting sqref="I10">
    <cfRule type="expression" dxfId="121" priority="122">
      <formula>ISTEXT(I10)</formula>
    </cfRule>
  </conditionalFormatting>
  <conditionalFormatting sqref="J10">
    <cfRule type="expression" dxfId="120" priority="121">
      <formula>ISTEXT(J10)</formula>
    </cfRule>
  </conditionalFormatting>
  <conditionalFormatting sqref="K10">
    <cfRule type="expression" dxfId="119" priority="120">
      <formula>ISTEXT(K10)</formula>
    </cfRule>
  </conditionalFormatting>
  <conditionalFormatting sqref="L10">
    <cfRule type="expression" dxfId="118" priority="119">
      <formula>ISTEXT(L10)</formula>
    </cfRule>
  </conditionalFormatting>
  <conditionalFormatting sqref="U10">
    <cfRule type="expression" dxfId="117" priority="118">
      <formula>ISTEXT(U10)</formula>
    </cfRule>
  </conditionalFormatting>
  <conditionalFormatting sqref="V10">
    <cfRule type="expression" dxfId="116" priority="117">
      <formula>ISTEXT(V10)</formula>
    </cfRule>
  </conditionalFormatting>
  <conditionalFormatting sqref="F11">
    <cfRule type="expression" dxfId="115" priority="116">
      <formula>ISTEXT(F11)</formula>
    </cfRule>
  </conditionalFormatting>
  <conditionalFormatting sqref="G11">
    <cfRule type="expression" dxfId="114" priority="115">
      <formula>ISTEXT(G11)</formula>
    </cfRule>
  </conditionalFormatting>
  <conditionalFormatting sqref="H11">
    <cfRule type="expression" dxfId="113" priority="114">
      <formula>ISTEXT(H11)</formula>
    </cfRule>
  </conditionalFormatting>
  <conditionalFormatting sqref="I11">
    <cfRule type="expression" dxfId="112" priority="113">
      <formula>ISTEXT(I11)</formula>
    </cfRule>
  </conditionalFormatting>
  <conditionalFormatting sqref="J11">
    <cfRule type="expression" dxfId="111" priority="112">
      <formula>ISTEXT(J11)</formula>
    </cfRule>
  </conditionalFormatting>
  <conditionalFormatting sqref="K11">
    <cfRule type="expression" dxfId="110" priority="111">
      <formula>ISTEXT(K11)</formula>
    </cfRule>
  </conditionalFormatting>
  <conditionalFormatting sqref="L11">
    <cfRule type="expression" dxfId="109" priority="110">
      <formula>ISTEXT(L11)</formula>
    </cfRule>
  </conditionalFormatting>
  <conditionalFormatting sqref="U11">
    <cfRule type="expression" dxfId="108" priority="109">
      <formula>ISTEXT(U11)</formula>
    </cfRule>
  </conditionalFormatting>
  <conditionalFormatting sqref="V11">
    <cfRule type="expression" dxfId="107" priority="108">
      <formula>ISTEXT(V11)</formula>
    </cfRule>
  </conditionalFormatting>
  <conditionalFormatting sqref="F12:N12 U12:V12">
    <cfRule type="expression" dxfId="106" priority="107">
      <formula>ISTEXT(F12)</formula>
    </cfRule>
  </conditionalFormatting>
  <conditionalFormatting sqref="F13">
    <cfRule type="expression" dxfId="105" priority="106">
      <formula>ISTEXT(F13)</formula>
    </cfRule>
  </conditionalFormatting>
  <conditionalFormatting sqref="G13">
    <cfRule type="expression" dxfId="104" priority="105">
      <formula>ISTEXT(G13)</formula>
    </cfRule>
  </conditionalFormatting>
  <conditionalFormatting sqref="H13">
    <cfRule type="expression" dxfId="103" priority="104">
      <formula>ISTEXT(H13)</formula>
    </cfRule>
  </conditionalFormatting>
  <conditionalFormatting sqref="I13:I16">
    <cfRule type="expression" dxfId="102" priority="103">
      <formula>ISTEXT(I13)</formula>
    </cfRule>
  </conditionalFormatting>
  <conditionalFormatting sqref="J13">
    <cfRule type="expression" dxfId="101" priority="102">
      <formula>ISTEXT(J13)</formula>
    </cfRule>
  </conditionalFormatting>
  <conditionalFormatting sqref="K13">
    <cfRule type="expression" dxfId="100" priority="101">
      <formula>ISTEXT(K13)</formula>
    </cfRule>
  </conditionalFormatting>
  <conditionalFormatting sqref="L13">
    <cfRule type="expression" dxfId="99" priority="100">
      <formula>ISTEXT(L13)</formula>
    </cfRule>
  </conditionalFormatting>
  <conditionalFormatting sqref="U13">
    <cfRule type="expression" dxfId="98" priority="99">
      <formula>ISTEXT(U13)</formula>
    </cfRule>
  </conditionalFormatting>
  <conditionalFormatting sqref="V13">
    <cfRule type="expression" dxfId="97" priority="98">
      <formula>ISTEXT(V13)</formula>
    </cfRule>
  </conditionalFormatting>
  <conditionalFormatting sqref="O7">
    <cfRule type="expression" dxfId="96" priority="97">
      <formula>ISTEXT(O7)</formula>
    </cfRule>
  </conditionalFormatting>
  <conditionalFormatting sqref="P7">
    <cfRule type="expression" dxfId="95" priority="96">
      <formula>ISTEXT(P7)</formula>
    </cfRule>
  </conditionalFormatting>
  <conditionalFormatting sqref="O8">
    <cfRule type="expression" dxfId="94" priority="95">
      <formula>ISTEXT(O8)</formula>
    </cfRule>
  </conditionalFormatting>
  <conditionalFormatting sqref="P8">
    <cfRule type="expression" dxfId="93" priority="94">
      <formula>ISTEXT(P8)</formula>
    </cfRule>
  </conditionalFormatting>
  <conditionalFormatting sqref="O9">
    <cfRule type="expression" dxfId="92" priority="93">
      <formula>ISTEXT(O9)</formula>
    </cfRule>
  </conditionalFormatting>
  <conditionalFormatting sqref="P9">
    <cfRule type="expression" dxfId="91" priority="92">
      <formula>ISTEXT(P9)</formula>
    </cfRule>
  </conditionalFormatting>
  <conditionalFormatting sqref="O10">
    <cfRule type="expression" dxfId="90" priority="91">
      <formula>ISTEXT(O10)</formula>
    </cfRule>
  </conditionalFormatting>
  <conditionalFormatting sqref="P10">
    <cfRule type="expression" dxfId="89" priority="90">
      <formula>ISTEXT(P10)</formula>
    </cfRule>
  </conditionalFormatting>
  <conditionalFormatting sqref="O11">
    <cfRule type="expression" dxfId="88" priority="89">
      <formula>ISTEXT(O11)</formula>
    </cfRule>
  </conditionalFormatting>
  <conditionalFormatting sqref="P11">
    <cfRule type="expression" dxfId="87" priority="88">
      <formula>ISTEXT(P11)</formula>
    </cfRule>
  </conditionalFormatting>
  <conditionalFormatting sqref="O12:P12">
    <cfRule type="expression" dxfId="86" priority="87">
      <formula>ISTEXT(O12)</formula>
    </cfRule>
  </conditionalFormatting>
  <conditionalFormatting sqref="O13">
    <cfRule type="expression" dxfId="85" priority="86">
      <formula>ISTEXT(O13)</formula>
    </cfRule>
  </conditionalFormatting>
  <conditionalFormatting sqref="P13">
    <cfRule type="expression" dxfId="84" priority="85">
      <formula>ISTEXT(P13)</formula>
    </cfRule>
  </conditionalFormatting>
  <conditionalFormatting sqref="S7">
    <cfRule type="expression" dxfId="83" priority="84">
      <formula>ISTEXT(S7)</formula>
    </cfRule>
  </conditionalFormatting>
  <conditionalFormatting sqref="T7">
    <cfRule type="expression" dxfId="82" priority="83">
      <formula>ISTEXT(T7)</formula>
    </cfRule>
  </conditionalFormatting>
  <conditionalFormatting sqref="S8">
    <cfRule type="expression" dxfId="81" priority="82">
      <formula>ISTEXT(S8)</formula>
    </cfRule>
  </conditionalFormatting>
  <conditionalFormatting sqref="T8">
    <cfRule type="expression" dxfId="80" priority="81">
      <formula>ISTEXT(T8)</formula>
    </cfRule>
  </conditionalFormatting>
  <conditionalFormatting sqref="S9">
    <cfRule type="expression" dxfId="79" priority="80">
      <formula>ISTEXT(S9)</formula>
    </cfRule>
  </conditionalFormatting>
  <conditionalFormatting sqref="T9">
    <cfRule type="expression" dxfId="78" priority="79">
      <formula>ISTEXT(T9)</formula>
    </cfRule>
  </conditionalFormatting>
  <conditionalFormatting sqref="S10">
    <cfRule type="expression" dxfId="77" priority="78">
      <formula>ISTEXT(S10)</formula>
    </cfRule>
  </conditionalFormatting>
  <conditionalFormatting sqref="T10">
    <cfRule type="expression" dxfId="76" priority="77">
      <formula>ISTEXT(T10)</formula>
    </cfRule>
  </conditionalFormatting>
  <conditionalFormatting sqref="S11">
    <cfRule type="expression" dxfId="75" priority="76">
      <formula>ISTEXT(S11)</formula>
    </cfRule>
  </conditionalFormatting>
  <conditionalFormatting sqref="T11">
    <cfRule type="expression" dxfId="74" priority="75">
      <formula>ISTEXT(T11)</formula>
    </cfRule>
  </conditionalFormatting>
  <conditionalFormatting sqref="S12:T12">
    <cfRule type="expression" dxfId="73" priority="74">
      <formula>ISTEXT(S12)</formula>
    </cfRule>
  </conditionalFormatting>
  <conditionalFormatting sqref="S13">
    <cfRule type="expression" dxfId="72" priority="73">
      <formula>ISTEXT(S13)</formula>
    </cfRule>
  </conditionalFormatting>
  <conditionalFormatting sqref="T13">
    <cfRule type="expression" dxfId="71" priority="72">
      <formula>ISTEXT(T13)</formula>
    </cfRule>
  </conditionalFormatting>
  <conditionalFormatting sqref="F9">
    <cfRule type="expression" dxfId="70" priority="71">
      <formula>ISTEXT(F9)</formula>
    </cfRule>
  </conditionalFormatting>
  <conditionalFormatting sqref="G9">
    <cfRule type="expression" dxfId="69" priority="70">
      <formula>ISTEXT(G9)</formula>
    </cfRule>
  </conditionalFormatting>
  <conditionalFormatting sqref="H9">
    <cfRule type="expression" dxfId="68" priority="69">
      <formula>ISTEXT(H9)</formula>
    </cfRule>
  </conditionalFormatting>
  <conditionalFormatting sqref="I9">
    <cfRule type="expression" dxfId="67" priority="68">
      <formula>ISTEXT(I9)</formula>
    </cfRule>
  </conditionalFormatting>
  <conditionalFormatting sqref="J9">
    <cfRule type="expression" dxfId="66" priority="67">
      <formula>ISTEXT(J9)</formula>
    </cfRule>
  </conditionalFormatting>
  <conditionalFormatting sqref="K9">
    <cfRule type="expression" dxfId="65" priority="66">
      <formula>ISTEXT(K9)</formula>
    </cfRule>
  </conditionalFormatting>
  <conditionalFormatting sqref="L9">
    <cfRule type="expression" dxfId="64" priority="65">
      <formula>ISTEXT(L9)</formula>
    </cfRule>
  </conditionalFormatting>
  <conditionalFormatting sqref="F10">
    <cfRule type="expression" dxfId="63" priority="64">
      <formula>ISTEXT(F10)</formula>
    </cfRule>
  </conditionalFormatting>
  <conditionalFormatting sqref="G10">
    <cfRule type="expression" dxfId="62" priority="63">
      <formula>ISTEXT(G10)</formula>
    </cfRule>
  </conditionalFormatting>
  <conditionalFormatting sqref="H10">
    <cfRule type="expression" dxfId="61" priority="62">
      <formula>ISTEXT(H10)</formula>
    </cfRule>
  </conditionalFormatting>
  <conditionalFormatting sqref="I10">
    <cfRule type="expression" dxfId="60" priority="61">
      <formula>ISTEXT(I10)</formula>
    </cfRule>
  </conditionalFormatting>
  <conditionalFormatting sqref="J10">
    <cfRule type="expression" dxfId="59" priority="60">
      <formula>ISTEXT(J10)</formula>
    </cfRule>
  </conditionalFormatting>
  <conditionalFormatting sqref="K10">
    <cfRule type="expression" dxfId="58" priority="59">
      <formula>ISTEXT(K10)</formula>
    </cfRule>
  </conditionalFormatting>
  <conditionalFormatting sqref="L10">
    <cfRule type="expression" dxfId="57" priority="58">
      <formula>ISTEXT(L10)</formula>
    </cfRule>
  </conditionalFormatting>
  <conditionalFormatting sqref="F11">
    <cfRule type="expression" dxfId="56" priority="57">
      <formula>ISTEXT(F11)</formula>
    </cfRule>
  </conditionalFormatting>
  <conditionalFormatting sqref="F11">
    <cfRule type="expression" dxfId="55" priority="56">
      <formula>ISTEXT(F11)</formula>
    </cfRule>
  </conditionalFormatting>
  <conditionalFormatting sqref="F12">
    <cfRule type="expression" dxfId="54" priority="55">
      <formula>ISTEXT(F12)</formula>
    </cfRule>
  </conditionalFormatting>
  <conditionalFormatting sqref="F12">
    <cfRule type="expression" dxfId="53" priority="54">
      <formula>ISTEXT(F12)</formula>
    </cfRule>
  </conditionalFormatting>
  <conditionalFormatting sqref="G11">
    <cfRule type="expression" dxfId="52" priority="53">
      <formula>ISTEXT(G11)</formula>
    </cfRule>
  </conditionalFormatting>
  <conditionalFormatting sqref="H11">
    <cfRule type="expression" dxfId="51" priority="52">
      <formula>ISTEXT(H11)</formula>
    </cfRule>
  </conditionalFormatting>
  <conditionalFormatting sqref="I11">
    <cfRule type="expression" dxfId="50" priority="51">
      <formula>ISTEXT(I11)</formula>
    </cfRule>
  </conditionalFormatting>
  <conditionalFormatting sqref="J11">
    <cfRule type="expression" dxfId="49" priority="50">
      <formula>ISTEXT(J11)</formula>
    </cfRule>
  </conditionalFormatting>
  <conditionalFormatting sqref="K11">
    <cfRule type="expression" dxfId="48" priority="49">
      <formula>ISTEXT(K11)</formula>
    </cfRule>
  </conditionalFormatting>
  <conditionalFormatting sqref="L11">
    <cfRule type="expression" dxfId="47" priority="48">
      <formula>ISTEXT(L11)</formula>
    </cfRule>
  </conditionalFormatting>
  <conditionalFormatting sqref="G11">
    <cfRule type="expression" dxfId="46" priority="47">
      <formula>ISTEXT(G11)</formula>
    </cfRule>
  </conditionalFormatting>
  <conditionalFormatting sqref="H11">
    <cfRule type="expression" dxfId="45" priority="46">
      <formula>ISTEXT(H11)</formula>
    </cfRule>
  </conditionalFormatting>
  <conditionalFormatting sqref="I11">
    <cfRule type="expression" dxfId="44" priority="45">
      <formula>ISTEXT(I11)</formula>
    </cfRule>
  </conditionalFormatting>
  <conditionalFormatting sqref="J11">
    <cfRule type="expression" dxfId="43" priority="44">
      <formula>ISTEXT(J11)</formula>
    </cfRule>
  </conditionalFormatting>
  <conditionalFormatting sqref="K11">
    <cfRule type="expression" dxfId="42" priority="43">
      <formula>ISTEXT(K11)</formula>
    </cfRule>
  </conditionalFormatting>
  <conditionalFormatting sqref="L11">
    <cfRule type="expression" dxfId="41" priority="42">
      <formula>ISTEXT(L11)</formula>
    </cfRule>
  </conditionalFormatting>
  <conditionalFormatting sqref="G12">
    <cfRule type="expression" dxfId="40" priority="41">
      <formula>ISTEXT(G12)</formula>
    </cfRule>
  </conditionalFormatting>
  <conditionalFormatting sqref="H12">
    <cfRule type="expression" dxfId="39" priority="40">
      <formula>ISTEXT(H12)</formula>
    </cfRule>
  </conditionalFormatting>
  <conditionalFormatting sqref="I12">
    <cfRule type="expression" dxfId="38" priority="39">
      <formula>ISTEXT(I12)</formula>
    </cfRule>
  </conditionalFormatting>
  <conditionalFormatting sqref="J12">
    <cfRule type="expression" dxfId="37" priority="38">
      <formula>ISTEXT(J12)</formula>
    </cfRule>
  </conditionalFormatting>
  <conditionalFormatting sqref="K12">
    <cfRule type="expression" dxfId="36" priority="37">
      <formula>ISTEXT(K12)</formula>
    </cfRule>
  </conditionalFormatting>
  <conditionalFormatting sqref="L12">
    <cfRule type="expression" dxfId="35" priority="36">
      <formula>ISTEXT(L12)</formula>
    </cfRule>
  </conditionalFormatting>
  <conditionalFormatting sqref="G12">
    <cfRule type="expression" dxfId="34" priority="35">
      <formula>ISTEXT(G12)</formula>
    </cfRule>
  </conditionalFormatting>
  <conditionalFormatting sqref="H12">
    <cfRule type="expression" dxfId="33" priority="34">
      <formula>ISTEXT(H12)</formula>
    </cfRule>
  </conditionalFormatting>
  <conditionalFormatting sqref="I12">
    <cfRule type="expression" dxfId="32" priority="33">
      <formula>ISTEXT(I12)</formula>
    </cfRule>
  </conditionalFormatting>
  <conditionalFormatting sqref="J12">
    <cfRule type="expression" dxfId="31" priority="32">
      <formula>ISTEXT(J12)</formula>
    </cfRule>
  </conditionalFormatting>
  <conditionalFormatting sqref="K12">
    <cfRule type="expression" dxfId="30" priority="31">
      <formula>ISTEXT(K12)</formula>
    </cfRule>
  </conditionalFormatting>
  <conditionalFormatting sqref="L12">
    <cfRule type="expression" dxfId="29" priority="30">
      <formula>ISTEXT(L12)</formula>
    </cfRule>
  </conditionalFormatting>
  <conditionalFormatting sqref="S11">
    <cfRule type="expression" dxfId="28" priority="29">
      <formula>ISTEXT(S11)</formula>
    </cfRule>
  </conditionalFormatting>
  <conditionalFormatting sqref="T11">
    <cfRule type="expression" dxfId="27" priority="28">
      <formula>ISTEXT(T11)</formula>
    </cfRule>
  </conditionalFormatting>
  <conditionalFormatting sqref="S12">
    <cfRule type="expression" dxfId="26" priority="27">
      <formula>ISTEXT(S12)</formula>
    </cfRule>
  </conditionalFormatting>
  <conditionalFormatting sqref="T12">
    <cfRule type="expression" dxfId="25" priority="26">
      <formula>ISTEXT(T12)</formula>
    </cfRule>
  </conditionalFormatting>
  <conditionalFormatting sqref="U11:U12">
    <cfRule type="expression" dxfId="24" priority="25">
      <formula>ISTEXT(U11)</formula>
    </cfRule>
  </conditionalFormatting>
  <conditionalFormatting sqref="V11:V12">
    <cfRule type="expression" dxfId="23" priority="24">
      <formula>ISTEXT(V11)</formula>
    </cfRule>
  </conditionalFormatting>
  <conditionalFormatting sqref="F13:N13 U13:V13 I14:I16">
    <cfRule type="expression" dxfId="22" priority="23">
      <formula>ISTEXT(F13)</formula>
    </cfRule>
  </conditionalFormatting>
  <conditionalFormatting sqref="O13:P13">
    <cfRule type="expression" dxfId="21" priority="22">
      <formula>ISTEXT(O13)</formula>
    </cfRule>
  </conditionalFormatting>
  <conditionalFormatting sqref="S13:T13">
    <cfRule type="expression" dxfId="20" priority="21">
      <formula>ISTEXT(S13)</formula>
    </cfRule>
  </conditionalFormatting>
  <conditionalFormatting sqref="F13">
    <cfRule type="expression" dxfId="19" priority="20">
      <formula>ISTEXT(F13)</formula>
    </cfRule>
  </conditionalFormatting>
  <conditionalFormatting sqref="F13">
    <cfRule type="expression" dxfId="18" priority="19">
      <formula>ISTEXT(F13)</formula>
    </cfRule>
  </conditionalFormatting>
  <conditionalFormatting sqref="G13">
    <cfRule type="expression" dxfId="17" priority="18">
      <formula>ISTEXT(G13)</formula>
    </cfRule>
  </conditionalFormatting>
  <conditionalFormatting sqref="H13">
    <cfRule type="expression" dxfId="16" priority="17">
      <formula>ISTEXT(H13)</formula>
    </cfRule>
  </conditionalFormatting>
  <conditionalFormatting sqref="I13:I16">
    <cfRule type="expression" dxfId="15" priority="16">
      <formula>ISTEXT(I13)</formula>
    </cfRule>
  </conditionalFormatting>
  <conditionalFormatting sqref="J13">
    <cfRule type="expression" dxfId="14" priority="15">
      <formula>ISTEXT(J13)</formula>
    </cfRule>
  </conditionalFormatting>
  <conditionalFormatting sqref="K13">
    <cfRule type="expression" dxfId="13" priority="14">
      <formula>ISTEXT(K13)</formula>
    </cfRule>
  </conditionalFormatting>
  <conditionalFormatting sqref="L13">
    <cfRule type="expression" dxfId="12" priority="13">
      <formula>ISTEXT(L13)</formula>
    </cfRule>
  </conditionalFormatting>
  <conditionalFormatting sqref="G13">
    <cfRule type="expression" dxfId="11" priority="12">
      <formula>ISTEXT(G13)</formula>
    </cfRule>
  </conditionalFormatting>
  <conditionalFormatting sqref="H13">
    <cfRule type="expression" dxfId="10" priority="11">
      <formula>ISTEXT(H13)</formula>
    </cfRule>
  </conditionalFormatting>
  <conditionalFormatting sqref="I13:I16">
    <cfRule type="expression" dxfId="9" priority="10">
      <formula>ISTEXT(I13)</formula>
    </cfRule>
  </conditionalFormatting>
  <conditionalFormatting sqref="J13">
    <cfRule type="expression" dxfId="8" priority="9">
      <formula>ISTEXT(J13)</formula>
    </cfRule>
  </conditionalFormatting>
  <conditionalFormatting sqref="K13">
    <cfRule type="expression" dxfId="7" priority="8">
      <formula>ISTEXT(K13)</formula>
    </cfRule>
  </conditionalFormatting>
  <conditionalFormatting sqref="L13">
    <cfRule type="expression" dxfId="6" priority="7">
      <formula>ISTEXT(L13)</formula>
    </cfRule>
  </conditionalFormatting>
  <conditionalFormatting sqref="S13">
    <cfRule type="expression" dxfId="5" priority="6">
      <formula>ISTEXT(S13)</formula>
    </cfRule>
  </conditionalFormatting>
  <conditionalFormatting sqref="T13">
    <cfRule type="expression" dxfId="4" priority="5">
      <formula>ISTEXT(T13)</formula>
    </cfRule>
  </conditionalFormatting>
  <conditionalFormatting sqref="U13">
    <cfRule type="expression" dxfId="3" priority="4">
      <formula>ISTEXT(U13)</formula>
    </cfRule>
  </conditionalFormatting>
  <conditionalFormatting sqref="V13">
    <cfRule type="expression" dxfId="2" priority="3">
      <formula>ISTEXT(V13)</formula>
    </cfRule>
  </conditionalFormatting>
  <conditionalFormatting sqref="D17">
    <cfRule type="expression" dxfId="1" priority="2">
      <formula>ISTEXT(D17)</formula>
    </cfRule>
  </conditionalFormatting>
  <conditionalFormatting sqref="F17">
    <cfRule type="expression" dxfId="0" priority="1">
      <formula>ISTEXT(F17)</formula>
    </cfRule>
  </conditionalFormatting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3"/>
  <sheetViews>
    <sheetView zoomScale="85" zoomScaleNormal="85" workbookViewId="0">
      <selection activeCell="D25" sqref="D25"/>
    </sheetView>
  </sheetViews>
  <sheetFormatPr defaultRowHeight="15" x14ac:dyDescent="0.25"/>
  <cols>
    <col min="1" max="1" width="45.42578125" style="193" customWidth="1"/>
    <col min="2" max="2" width="47.28515625" customWidth="1"/>
    <col min="3" max="3" width="45.140625" style="105" bestFit="1" customWidth="1"/>
    <col min="4" max="5" width="44.5703125" bestFit="1" customWidth="1"/>
    <col min="8" max="8" width="9.140625" customWidth="1"/>
  </cols>
  <sheetData>
    <row r="1" spans="1:4" ht="31.5" customHeight="1" thickBot="1" x14ac:dyDescent="0.35">
      <c r="A1" s="243" t="str">
        <f>'Eff Conc.'!A2</f>
        <v>City of American Canyon</v>
      </c>
      <c r="B1" s="244"/>
    </row>
    <row r="2" spans="1:4" ht="25.5" customHeight="1" thickBot="1" x14ac:dyDescent="0.3">
      <c r="A2" s="344" t="s">
        <v>101</v>
      </c>
      <c r="B2" s="343"/>
      <c r="C2" s="342" t="s">
        <v>70</v>
      </c>
      <c r="D2" s="343"/>
    </row>
    <row r="3" spans="1:4" ht="15.75" customHeight="1" x14ac:dyDescent="0.25">
      <c r="A3" s="212" t="s">
        <v>130</v>
      </c>
      <c r="B3" s="209"/>
      <c r="C3" s="37" t="s">
        <v>71</v>
      </c>
      <c r="D3" s="39" t="s">
        <v>72</v>
      </c>
    </row>
    <row r="4" spans="1:4" x14ac:dyDescent="0.25">
      <c r="A4" s="213" t="s">
        <v>131</v>
      </c>
      <c r="B4" s="210"/>
      <c r="C4" s="38" t="s">
        <v>73</v>
      </c>
      <c r="D4" s="40">
        <v>41212</v>
      </c>
    </row>
    <row r="5" spans="1:4" ht="30.75" thickBot="1" x14ac:dyDescent="0.3">
      <c r="A5" s="214" t="s">
        <v>116</v>
      </c>
      <c r="B5" s="211"/>
      <c r="C5" s="38" t="s">
        <v>74</v>
      </c>
      <c r="D5" s="40">
        <v>41304</v>
      </c>
    </row>
    <row r="6" spans="1:4" x14ac:dyDescent="0.25">
      <c r="C6" s="38" t="s">
        <v>75</v>
      </c>
      <c r="D6" s="40">
        <v>41394</v>
      </c>
    </row>
    <row r="7" spans="1:4" x14ac:dyDescent="0.25">
      <c r="C7" s="38" t="s">
        <v>76</v>
      </c>
      <c r="D7" s="40" t="s">
        <v>84</v>
      </c>
    </row>
    <row r="8" spans="1:4" x14ac:dyDescent="0.25">
      <c r="B8" s="114"/>
      <c r="C8" s="206" t="s">
        <v>81</v>
      </c>
      <c r="D8" s="41">
        <v>41486</v>
      </c>
    </row>
    <row r="9" spans="1:4" s="111" customFormat="1" x14ac:dyDescent="0.25">
      <c r="B9" s="114"/>
      <c r="C9" s="38" t="s">
        <v>77</v>
      </c>
      <c r="D9" s="40">
        <v>41577</v>
      </c>
    </row>
    <row r="10" spans="1:4" s="111" customFormat="1" x14ac:dyDescent="0.25">
      <c r="A10" s="193"/>
      <c r="B10" s="114"/>
      <c r="C10" s="38" t="s">
        <v>78</v>
      </c>
      <c r="D10" s="40">
        <v>41669</v>
      </c>
    </row>
    <row r="11" spans="1:4" s="111" customFormat="1" x14ac:dyDescent="0.25">
      <c r="A11" s="193"/>
      <c r="C11" s="38" t="s">
        <v>79</v>
      </c>
      <c r="D11" s="40">
        <v>41759</v>
      </c>
    </row>
    <row r="12" spans="1:4" s="111" customFormat="1" x14ac:dyDescent="0.25">
      <c r="A12" s="193"/>
      <c r="C12" s="38" t="s">
        <v>80</v>
      </c>
      <c r="D12" s="40" t="s">
        <v>83</v>
      </c>
    </row>
    <row r="13" spans="1:4" s="111" customFormat="1" ht="15.75" thickBot="1" x14ac:dyDescent="0.3">
      <c r="A13" s="193"/>
      <c r="C13" s="219" t="s">
        <v>82</v>
      </c>
      <c r="D13" s="42">
        <v>41851</v>
      </c>
    </row>
    <row r="14" spans="1:4" s="111" customFormat="1" x14ac:dyDescent="0.25">
      <c r="A14" s="207" t="s">
        <v>128</v>
      </c>
      <c r="B14" s="208"/>
      <c r="C14" s="43"/>
      <c r="D14" s="124"/>
    </row>
    <row r="15" spans="1:4" s="111" customFormat="1" ht="15.75" thickBot="1" x14ac:dyDescent="0.3">
      <c r="A15" s="193"/>
      <c r="C15" s="43"/>
      <c r="D15" s="124"/>
    </row>
    <row r="16" spans="1:4" s="111" customFormat="1" x14ac:dyDescent="0.25">
      <c r="A16" s="345" t="s">
        <v>126</v>
      </c>
      <c r="B16" s="346"/>
      <c r="C16" s="43"/>
      <c r="D16" s="124"/>
    </row>
    <row r="17" spans="1:5" s="111" customFormat="1" ht="15.75" thickBot="1" x14ac:dyDescent="0.3">
      <c r="A17" s="347"/>
      <c r="B17" s="348"/>
      <c r="C17" s="43"/>
      <c r="D17" s="124"/>
    </row>
    <row r="18" spans="1:5" s="111" customFormat="1" ht="15.75" thickBot="1" x14ac:dyDescent="0.3">
      <c r="A18" s="204" t="s">
        <v>127</v>
      </c>
      <c r="B18" s="205"/>
      <c r="C18" s="43"/>
      <c r="D18" s="124"/>
    </row>
    <row r="19" spans="1:5" s="111" customFormat="1" ht="15" customHeight="1" thickBot="1" x14ac:dyDescent="0.3">
      <c r="A19" s="193"/>
      <c r="C19" s="43"/>
      <c r="D19" s="124"/>
    </row>
    <row r="20" spans="1:5" s="111" customFormat="1" ht="19.5" thickBot="1" x14ac:dyDescent="0.35">
      <c r="A20" s="338" t="s">
        <v>124</v>
      </c>
      <c r="B20" s="339"/>
      <c r="C20" s="340"/>
      <c r="D20" s="177"/>
      <c r="E20" s="124"/>
    </row>
    <row r="21" spans="1:5" s="111" customFormat="1" ht="16.5" thickBot="1" x14ac:dyDescent="0.3">
      <c r="A21" s="202" t="s">
        <v>119</v>
      </c>
      <c r="B21" s="192" t="s">
        <v>120</v>
      </c>
      <c r="C21" s="237" t="s">
        <v>121</v>
      </c>
      <c r="D21" s="177"/>
      <c r="E21" s="124"/>
    </row>
    <row r="22" spans="1:5" s="111" customFormat="1" x14ac:dyDescent="0.25">
      <c r="A22" s="194" t="s">
        <v>85</v>
      </c>
      <c r="B22" s="101" t="s">
        <v>89</v>
      </c>
      <c r="C22" s="101" t="s">
        <v>89</v>
      </c>
      <c r="D22" s="177"/>
      <c r="E22" s="124"/>
    </row>
    <row r="23" spans="1:5" s="111" customFormat="1" ht="30" x14ac:dyDescent="0.25">
      <c r="A23" s="195" t="s">
        <v>86</v>
      </c>
      <c r="B23" s="102" t="s">
        <v>66</v>
      </c>
      <c r="C23" s="104" t="s">
        <v>132</v>
      </c>
      <c r="D23" s="177"/>
      <c r="E23" s="124"/>
    </row>
    <row r="24" spans="1:5" s="111" customFormat="1" x14ac:dyDescent="0.25">
      <c r="A24" s="195" t="s">
        <v>87</v>
      </c>
      <c r="B24" s="102" t="s">
        <v>64</v>
      </c>
      <c r="C24" s="102" t="s">
        <v>98</v>
      </c>
      <c r="D24" s="177"/>
      <c r="E24" s="124"/>
    </row>
    <row r="25" spans="1:5" s="111" customFormat="1" ht="15.75" thickBot="1" x14ac:dyDescent="0.3">
      <c r="A25" s="196" t="s">
        <v>88</v>
      </c>
      <c r="B25" s="103" t="s">
        <v>96</v>
      </c>
      <c r="C25" s="103" t="s">
        <v>97</v>
      </c>
      <c r="D25" s="177"/>
      <c r="E25" s="124"/>
    </row>
    <row r="26" spans="1:5" s="111" customFormat="1" ht="15.75" thickBot="1" x14ac:dyDescent="0.3">
      <c r="A26" s="193"/>
      <c r="C26" s="106"/>
      <c r="D26" s="177"/>
      <c r="E26" s="124"/>
    </row>
    <row r="27" spans="1:5" s="111" customFormat="1" ht="16.5" thickBot="1" x14ac:dyDescent="0.3">
      <c r="A27" s="202" t="s">
        <v>122</v>
      </c>
      <c r="B27" s="192" t="s">
        <v>120</v>
      </c>
      <c r="C27" s="237" t="s">
        <v>121</v>
      </c>
      <c r="D27" s="177"/>
      <c r="E27" s="124"/>
    </row>
    <row r="28" spans="1:5" s="111" customFormat="1" x14ac:dyDescent="0.25">
      <c r="A28" s="194" t="s">
        <v>85</v>
      </c>
      <c r="B28" s="101" t="s">
        <v>89</v>
      </c>
      <c r="C28" s="101" t="s">
        <v>89</v>
      </c>
      <c r="D28" s="177"/>
      <c r="E28" s="124"/>
    </row>
    <row r="29" spans="1:5" s="111" customFormat="1" ht="30" x14ac:dyDescent="0.25">
      <c r="A29" s="195" t="s">
        <v>86</v>
      </c>
      <c r="B29" s="102" t="s">
        <v>66</v>
      </c>
      <c r="C29" s="104" t="s">
        <v>132</v>
      </c>
      <c r="D29" s="177"/>
      <c r="E29" s="124"/>
    </row>
    <row r="30" spans="1:5" s="111" customFormat="1" x14ac:dyDescent="0.25">
      <c r="A30" s="195" t="s">
        <v>87</v>
      </c>
      <c r="B30" s="102" t="s">
        <v>64</v>
      </c>
      <c r="C30" s="102" t="s">
        <v>98</v>
      </c>
      <c r="D30" s="177"/>
      <c r="E30" s="124"/>
    </row>
    <row r="31" spans="1:5" s="111" customFormat="1" ht="15.75" thickBot="1" x14ac:dyDescent="0.3">
      <c r="A31" s="196" t="s">
        <v>88</v>
      </c>
      <c r="B31" s="103" t="s">
        <v>65</v>
      </c>
      <c r="C31" s="103" t="s">
        <v>65</v>
      </c>
      <c r="D31" s="177"/>
      <c r="E31" s="124"/>
    </row>
    <row r="32" spans="1:5" s="111" customFormat="1" ht="15.75" thickBot="1" x14ac:dyDescent="0.3">
      <c r="A32" s="193"/>
      <c r="C32" s="106"/>
      <c r="D32" s="177"/>
      <c r="E32" s="124"/>
    </row>
    <row r="33" spans="1:5" s="111" customFormat="1" ht="16.5" thickBot="1" x14ac:dyDescent="0.3">
      <c r="A33" s="202" t="s">
        <v>123</v>
      </c>
      <c r="B33" s="192" t="s">
        <v>120</v>
      </c>
      <c r="C33" s="237" t="s">
        <v>121</v>
      </c>
      <c r="D33" s="177"/>
      <c r="E33" s="124"/>
    </row>
    <row r="34" spans="1:5" s="111" customFormat="1" x14ac:dyDescent="0.25">
      <c r="A34" s="194" t="s">
        <v>85</v>
      </c>
      <c r="B34" s="101" t="s">
        <v>89</v>
      </c>
      <c r="C34" s="101" t="s">
        <v>89</v>
      </c>
      <c r="D34" s="177"/>
      <c r="E34" s="124"/>
    </row>
    <row r="35" spans="1:5" s="111" customFormat="1" ht="30" x14ac:dyDescent="0.25">
      <c r="A35" s="195" t="s">
        <v>86</v>
      </c>
      <c r="B35" s="102" t="s">
        <v>99</v>
      </c>
      <c r="C35" s="104" t="s">
        <v>113</v>
      </c>
      <c r="D35" s="177"/>
      <c r="E35" s="124"/>
    </row>
    <row r="36" spans="1:5" s="111" customFormat="1" x14ac:dyDescent="0.25">
      <c r="A36" s="195" t="s">
        <v>87</v>
      </c>
      <c r="B36" s="102" t="s">
        <v>64</v>
      </c>
      <c r="C36" s="102" t="s">
        <v>98</v>
      </c>
      <c r="D36" s="177"/>
      <c r="E36" s="124"/>
    </row>
    <row r="37" spans="1:5" s="111" customFormat="1" ht="15.75" thickBot="1" x14ac:dyDescent="0.3">
      <c r="A37" s="196" t="s">
        <v>88</v>
      </c>
      <c r="B37" s="103" t="s">
        <v>65</v>
      </c>
      <c r="C37" s="103" t="s">
        <v>65</v>
      </c>
      <c r="D37" s="177"/>
      <c r="E37" s="124"/>
    </row>
    <row r="38" spans="1:5" s="111" customFormat="1" ht="15.75" thickBot="1" x14ac:dyDescent="0.3">
      <c r="A38" s="193"/>
      <c r="C38" s="106"/>
      <c r="D38" s="177"/>
      <c r="E38" s="124"/>
    </row>
    <row r="39" spans="1:5" s="111" customFormat="1" ht="16.5" thickBot="1" x14ac:dyDescent="0.3">
      <c r="A39" s="203" t="s">
        <v>125</v>
      </c>
      <c r="B39" s="191"/>
      <c r="C39" s="106"/>
      <c r="D39" s="177"/>
      <c r="E39" s="124"/>
    </row>
    <row r="40" spans="1:5" s="111" customFormat="1" ht="15.75" thickBot="1" x14ac:dyDescent="0.3">
      <c r="A40" s="198" t="s">
        <v>102</v>
      </c>
      <c r="B40" s="190" t="s">
        <v>114</v>
      </c>
      <c r="C40" s="106"/>
      <c r="D40" s="177"/>
      <c r="E40" s="124"/>
    </row>
    <row r="41" spans="1:5" s="111" customFormat="1" x14ac:dyDescent="0.25">
      <c r="A41" s="193"/>
      <c r="C41" s="106"/>
      <c r="D41" s="177"/>
      <c r="E41" s="124"/>
    </row>
    <row r="42" spans="1:5" s="111" customFormat="1" x14ac:dyDescent="0.25">
      <c r="C42" s="106"/>
      <c r="D42" s="177"/>
      <c r="E42" s="124"/>
    </row>
    <row r="43" spans="1:5" s="111" customFormat="1" x14ac:dyDescent="0.25">
      <c r="C43" s="106"/>
      <c r="D43" s="177"/>
      <c r="E43" s="124"/>
    </row>
    <row r="44" spans="1:5" s="111" customFormat="1" x14ac:dyDescent="0.25">
      <c r="C44" s="106"/>
      <c r="D44" s="177"/>
      <c r="E44" s="124"/>
    </row>
    <row r="45" spans="1:5" s="111" customFormat="1" x14ac:dyDescent="0.25">
      <c r="C45" s="106"/>
      <c r="D45" s="177"/>
      <c r="E45" s="124"/>
    </row>
    <row r="46" spans="1:5" s="111" customFormat="1" x14ac:dyDescent="0.25">
      <c r="C46" s="106"/>
      <c r="D46" s="177"/>
      <c r="E46" s="124"/>
    </row>
    <row r="47" spans="1:5" s="111" customFormat="1" x14ac:dyDescent="0.25">
      <c r="C47" s="106"/>
      <c r="D47" s="177"/>
      <c r="E47" s="124"/>
    </row>
    <row r="48" spans="1:5" s="111" customFormat="1" x14ac:dyDescent="0.25">
      <c r="C48" s="106"/>
      <c r="D48" s="177"/>
      <c r="E48" s="124"/>
    </row>
    <row r="49" spans="1:5" s="111" customFormat="1" x14ac:dyDescent="0.25">
      <c r="C49" s="106"/>
      <c r="D49" s="177"/>
      <c r="E49" s="124"/>
    </row>
    <row r="50" spans="1:5" s="111" customFormat="1" x14ac:dyDescent="0.25">
      <c r="C50" s="106"/>
      <c r="D50" s="177"/>
      <c r="E50" s="124"/>
    </row>
    <row r="51" spans="1:5" s="111" customFormat="1" ht="15" customHeight="1" x14ac:dyDescent="0.25">
      <c r="C51" s="106"/>
      <c r="D51" s="177"/>
      <c r="E51" s="124"/>
    </row>
    <row r="52" spans="1:5" s="111" customFormat="1" ht="15" customHeight="1" x14ac:dyDescent="0.25">
      <c r="C52" s="106"/>
      <c r="D52" s="177"/>
      <c r="E52" s="124"/>
    </row>
    <row r="53" spans="1:5" s="111" customFormat="1" ht="17.25" customHeight="1" x14ac:dyDescent="0.25">
      <c r="C53" s="106"/>
      <c r="D53" s="43"/>
      <c r="E53" s="199"/>
    </row>
    <row r="54" spans="1:5" s="111" customFormat="1" ht="17.25" customHeight="1" x14ac:dyDescent="0.25">
      <c r="A54" s="177"/>
      <c r="B54" s="124"/>
      <c r="C54" s="106"/>
      <c r="D54" s="43"/>
      <c r="E54" s="199"/>
    </row>
    <row r="55" spans="1:5" x14ac:dyDescent="0.25">
      <c r="A55" s="197"/>
      <c r="B55" s="200"/>
    </row>
    <row r="56" spans="1:5" x14ac:dyDescent="0.25">
      <c r="A56" s="197"/>
      <c r="B56" s="114"/>
    </row>
    <row r="57" spans="1:5" x14ac:dyDescent="0.25">
      <c r="A57" s="197"/>
      <c r="B57" s="114"/>
    </row>
    <row r="58" spans="1:5" x14ac:dyDescent="0.25">
      <c r="A58" s="197"/>
      <c r="B58" s="114"/>
    </row>
    <row r="59" spans="1:5" x14ac:dyDescent="0.25">
      <c r="A59" s="201"/>
      <c r="B59" s="114"/>
    </row>
    <row r="60" spans="1:5" x14ac:dyDescent="0.25">
      <c r="A60" s="201"/>
      <c r="B60" s="114"/>
    </row>
    <row r="61" spans="1:5" x14ac:dyDescent="0.25">
      <c r="A61" s="201"/>
      <c r="B61" s="114"/>
    </row>
    <row r="62" spans="1:5" ht="18.75" x14ac:dyDescent="0.25">
      <c r="A62" s="341"/>
      <c r="B62" s="341"/>
    </row>
    <row r="63" spans="1:5" x14ac:dyDescent="0.25">
      <c r="A63" s="177"/>
      <c r="B63" s="177"/>
    </row>
    <row r="64" spans="1:5" x14ac:dyDescent="0.25">
      <c r="A64" s="43"/>
      <c r="B64" s="199"/>
    </row>
    <row r="65" spans="1:3" x14ac:dyDescent="0.25">
      <c r="A65" s="43"/>
      <c r="B65" s="199"/>
    </row>
    <row r="66" spans="1:3" x14ac:dyDescent="0.25">
      <c r="A66" s="43"/>
      <c r="B66" s="199"/>
    </row>
    <row r="67" spans="1:3" x14ac:dyDescent="0.25">
      <c r="A67" s="43"/>
      <c r="B67" s="199"/>
    </row>
    <row r="68" spans="1:3" x14ac:dyDescent="0.25">
      <c r="A68" s="177"/>
      <c r="B68" s="124"/>
    </row>
    <row r="69" spans="1:3" x14ac:dyDescent="0.25">
      <c r="A69" s="43"/>
      <c r="B69" s="199"/>
    </row>
    <row r="70" spans="1:3" ht="15.75" customHeight="1" x14ac:dyDescent="0.25">
      <c r="A70" s="43"/>
      <c r="B70" s="199"/>
      <c r="C70"/>
    </row>
    <row r="71" spans="1:3" x14ac:dyDescent="0.25">
      <c r="A71" s="43"/>
      <c r="B71" s="199"/>
    </row>
    <row r="72" spans="1:3" x14ac:dyDescent="0.25">
      <c r="A72" s="43"/>
      <c r="B72" s="199"/>
    </row>
    <row r="73" spans="1:3" x14ac:dyDescent="0.25">
      <c r="A73" s="43"/>
      <c r="B73" s="124"/>
    </row>
  </sheetData>
  <mergeCells count="5">
    <mergeCell ref="A20:C20"/>
    <mergeCell ref="A62:B62"/>
    <mergeCell ref="C2:D2"/>
    <mergeCell ref="A2:B2"/>
    <mergeCell ref="A16:B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opLeftCell="A4" zoomScaleNormal="100" workbookViewId="0">
      <selection activeCell="J15" sqref="J15"/>
    </sheetView>
  </sheetViews>
  <sheetFormatPr defaultRowHeight="15" x14ac:dyDescent="0.2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42578125" style="111" customWidth="1"/>
    <col min="12" max="12" width="6.42578125" style="111" bestFit="1" customWidth="1"/>
    <col min="13" max="16384" width="9.140625" style="111"/>
  </cols>
  <sheetData>
    <row r="1" spans="1:16" ht="24" thickBot="1" x14ac:dyDescent="0.4">
      <c r="A1" s="87" t="s">
        <v>207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6" s="123" customFormat="1" ht="18.75" x14ac:dyDescent="0.3">
      <c r="A2" s="158" t="s">
        <v>203</v>
      </c>
      <c r="B2" s="159"/>
      <c r="C2" s="159"/>
      <c r="D2" s="159"/>
      <c r="E2" s="159"/>
      <c r="F2" s="159"/>
      <c r="G2" s="159"/>
      <c r="H2" s="159"/>
      <c r="I2" s="159"/>
      <c r="J2" s="61"/>
      <c r="K2" s="159"/>
      <c r="L2" s="160"/>
    </row>
    <row r="3" spans="1:16" s="123" customFormat="1" ht="19.5" thickBot="1" x14ac:dyDescent="0.35">
      <c r="A3" s="161" t="s">
        <v>204</v>
      </c>
      <c r="B3" s="162"/>
      <c r="C3" s="162"/>
      <c r="D3" s="162"/>
      <c r="E3" s="162"/>
      <c r="F3" s="162"/>
      <c r="G3" s="162"/>
      <c r="H3" s="162"/>
      <c r="I3" s="162"/>
      <c r="J3" s="66"/>
      <c r="K3" s="162"/>
      <c r="L3" s="163"/>
    </row>
    <row r="4" spans="1:16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6" ht="39" customHeight="1" x14ac:dyDescent="0.25">
      <c r="A5" s="220" t="s">
        <v>34</v>
      </c>
      <c r="B5" s="92" t="s">
        <v>0</v>
      </c>
      <c r="C5" s="349" t="s">
        <v>13</v>
      </c>
      <c r="D5" s="350"/>
      <c r="E5" s="93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6" ht="26.25" x14ac:dyDescent="0.25">
      <c r="A6" s="221"/>
      <c r="B6" s="316" t="s">
        <v>33</v>
      </c>
      <c r="C6" s="311" t="s">
        <v>14</v>
      </c>
      <c r="D6" s="295" t="s">
        <v>10</v>
      </c>
      <c r="E6" s="305" t="s">
        <v>37</v>
      </c>
      <c r="F6" s="307"/>
      <c r="G6" s="307"/>
      <c r="H6" s="307"/>
      <c r="I6" s="307"/>
      <c r="J6" s="307"/>
      <c r="K6" s="306" t="s">
        <v>92</v>
      </c>
      <c r="L6" s="96"/>
    </row>
    <row r="7" spans="1:16" ht="16.5" customHeight="1" x14ac:dyDescent="0.25">
      <c r="A7" s="127" t="s">
        <v>205</v>
      </c>
      <c r="B7" s="27">
        <v>41100</v>
      </c>
      <c r="C7" s="240">
        <v>0.20399999999999999</v>
      </c>
      <c r="D7" s="240"/>
      <c r="E7" s="149">
        <f t="shared" ref="E7:E26" si="0">SUM(F7,G7,H7)</f>
        <v>53.9</v>
      </c>
      <c r="F7" s="240">
        <v>23</v>
      </c>
      <c r="G7" s="241">
        <v>28</v>
      </c>
      <c r="H7" s="240">
        <v>2.9</v>
      </c>
      <c r="I7" s="241">
        <v>16.8</v>
      </c>
      <c r="J7" s="240">
        <v>11</v>
      </c>
      <c r="K7" s="241">
        <v>8.3000000000000007</v>
      </c>
      <c r="L7" s="336">
        <v>94</v>
      </c>
    </row>
    <row r="8" spans="1:16" ht="16.5" customHeight="1" x14ac:dyDescent="0.25">
      <c r="A8" s="127" t="s">
        <v>206</v>
      </c>
      <c r="B8" s="27">
        <v>41283</v>
      </c>
      <c r="C8" s="240">
        <v>0.20100000000000001</v>
      </c>
      <c r="D8" s="240"/>
      <c r="E8" s="149">
        <f t="shared" si="0"/>
        <v>40.700000000000003</v>
      </c>
      <c r="F8" s="240">
        <v>29</v>
      </c>
      <c r="G8" s="241">
        <v>9</v>
      </c>
      <c r="H8" s="240">
        <v>2.7</v>
      </c>
      <c r="I8" s="321">
        <v>20</v>
      </c>
      <c r="J8" s="240">
        <v>5</v>
      </c>
      <c r="K8" s="241">
        <v>0.36</v>
      </c>
      <c r="L8" s="336">
        <v>132</v>
      </c>
      <c r="M8" s="57"/>
      <c r="N8" s="57"/>
      <c r="O8" s="57"/>
      <c r="P8" s="57"/>
    </row>
    <row r="9" spans="1:16" s="123" customFormat="1" ht="16.5" customHeight="1" x14ac:dyDescent="0.25">
      <c r="A9" s="127" t="s">
        <v>206</v>
      </c>
      <c r="B9" s="27">
        <v>41340</v>
      </c>
      <c r="C9" s="320">
        <v>0.19</v>
      </c>
      <c r="D9" s="240"/>
      <c r="E9" s="149">
        <f t="shared" si="0"/>
        <v>52.7</v>
      </c>
      <c r="F9" s="240">
        <v>30</v>
      </c>
      <c r="G9" s="241">
        <v>20</v>
      </c>
      <c r="H9" s="240">
        <v>2.7</v>
      </c>
      <c r="I9" s="241">
        <v>22.5</v>
      </c>
      <c r="J9" s="240">
        <v>16</v>
      </c>
      <c r="K9" s="241">
        <v>14</v>
      </c>
      <c r="L9" s="336">
        <v>112</v>
      </c>
    </row>
    <row r="10" spans="1:16" s="123" customFormat="1" ht="16.5" customHeight="1" x14ac:dyDescent="0.25">
      <c r="A10" s="127" t="s">
        <v>205</v>
      </c>
      <c r="B10" s="27">
        <v>41492</v>
      </c>
      <c r="C10" s="240">
        <v>0.219</v>
      </c>
      <c r="D10" s="240"/>
      <c r="E10" s="149">
        <f t="shared" si="0"/>
        <v>44.2</v>
      </c>
      <c r="F10" s="240">
        <v>22</v>
      </c>
      <c r="G10" s="241">
        <v>20</v>
      </c>
      <c r="H10" s="240">
        <v>2.2000000000000002</v>
      </c>
      <c r="I10" s="241">
        <v>13.8</v>
      </c>
      <c r="J10" s="240">
        <v>7.7</v>
      </c>
      <c r="K10" s="241">
        <v>7.2</v>
      </c>
      <c r="L10" s="240">
        <v>82</v>
      </c>
    </row>
    <row r="11" spans="1:16" s="123" customFormat="1" ht="16.5" customHeight="1" x14ac:dyDescent="0.25">
      <c r="A11" s="127" t="s">
        <v>206</v>
      </c>
      <c r="B11" s="27">
        <v>41646</v>
      </c>
      <c r="C11" s="240">
        <v>0.19600000000000001</v>
      </c>
      <c r="D11" s="240"/>
      <c r="E11" s="149">
        <f t="shared" si="0"/>
        <v>30.66</v>
      </c>
      <c r="F11" s="240">
        <v>22</v>
      </c>
      <c r="G11" s="241">
        <v>7.8</v>
      </c>
      <c r="H11" s="240">
        <v>0.86</v>
      </c>
      <c r="I11" s="241">
        <v>18.7</v>
      </c>
      <c r="J11" s="240">
        <v>6.7</v>
      </c>
      <c r="K11" s="241">
        <v>5.2</v>
      </c>
      <c r="L11" s="240">
        <v>84</v>
      </c>
    </row>
    <row r="12" spans="1:16" s="123" customFormat="1" ht="16.5" customHeight="1" x14ac:dyDescent="0.25">
      <c r="A12" s="127"/>
      <c r="B12" s="27"/>
      <c r="C12" s="240"/>
      <c r="D12" s="240"/>
      <c r="E12" s="149">
        <f t="shared" si="0"/>
        <v>0</v>
      </c>
      <c r="F12" s="240"/>
      <c r="G12" s="241"/>
      <c r="H12" s="240"/>
      <c r="I12" s="241"/>
      <c r="J12" s="240"/>
      <c r="K12" s="241"/>
      <c r="L12" s="240"/>
    </row>
    <row r="13" spans="1:16" s="123" customFormat="1" ht="16.5" customHeight="1" x14ac:dyDescent="0.25">
      <c r="A13" s="127"/>
      <c r="B13" s="27"/>
      <c r="C13" s="240"/>
      <c r="D13" s="240"/>
      <c r="E13" s="149">
        <f t="shared" si="0"/>
        <v>0</v>
      </c>
      <c r="F13" s="240"/>
      <c r="G13" s="241"/>
      <c r="H13" s="240"/>
      <c r="I13" s="241"/>
      <c r="J13" s="240"/>
      <c r="K13" s="241"/>
      <c r="L13" s="240"/>
    </row>
    <row r="14" spans="1:16" s="123" customFormat="1" ht="16.5" customHeight="1" x14ac:dyDescent="0.25">
      <c r="A14" s="127"/>
      <c r="B14" s="27"/>
      <c r="C14" s="240"/>
      <c r="D14" s="240"/>
      <c r="E14" s="149">
        <f t="shared" si="0"/>
        <v>0</v>
      </c>
      <c r="F14" s="240"/>
      <c r="G14" s="241"/>
      <c r="H14" s="240"/>
      <c r="I14" s="241"/>
      <c r="J14" s="240"/>
      <c r="K14" s="241"/>
      <c r="L14" s="240"/>
    </row>
    <row r="15" spans="1:16" s="123" customFormat="1" ht="16.5" customHeight="1" x14ac:dyDescent="0.25">
      <c r="A15" s="127"/>
      <c r="B15" s="27"/>
      <c r="C15" s="240"/>
      <c r="D15" s="240"/>
      <c r="E15" s="149">
        <f t="shared" si="0"/>
        <v>0</v>
      </c>
      <c r="F15" s="240"/>
      <c r="G15" s="241"/>
      <c r="H15" s="240"/>
      <c r="I15" s="241"/>
      <c r="J15" s="240"/>
      <c r="K15" s="241"/>
      <c r="L15" s="240"/>
    </row>
    <row r="16" spans="1:16" s="123" customFormat="1" ht="16.5" customHeight="1" x14ac:dyDescent="0.25">
      <c r="A16" s="127"/>
      <c r="B16" s="27"/>
      <c r="C16" s="240"/>
      <c r="D16" s="240"/>
      <c r="E16" s="149">
        <f t="shared" si="0"/>
        <v>0</v>
      </c>
      <c r="F16" s="240"/>
      <c r="G16" s="241"/>
      <c r="H16" s="240"/>
      <c r="I16" s="241"/>
      <c r="J16" s="240"/>
      <c r="K16" s="241"/>
      <c r="L16" s="240"/>
    </row>
    <row r="17" spans="1:15" s="123" customFormat="1" ht="16.5" customHeight="1" x14ac:dyDescent="0.25">
      <c r="A17" s="127"/>
      <c r="B17" s="27"/>
      <c r="C17" s="240"/>
      <c r="D17" s="240"/>
      <c r="E17" s="149">
        <f t="shared" si="0"/>
        <v>0</v>
      </c>
      <c r="F17" s="240"/>
      <c r="G17" s="241"/>
      <c r="H17" s="240"/>
      <c r="I17" s="241"/>
      <c r="J17" s="240"/>
      <c r="K17" s="241"/>
      <c r="L17" s="240"/>
    </row>
    <row r="18" spans="1:15" s="123" customFormat="1" ht="16.5" customHeight="1" x14ac:dyDescent="0.25">
      <c r="A18" s="127"/>
      <c r="B18" s="27"/>
      <c r="C18" s="240"/>
      <c r="D18" s="240"/>
      <c r="E18" s="149">
        <f t="shared" si="0"/>
        <v>0</v>
      </c>
      <c r="F18" s="240"/>
      <c r="G18" s="241"/>
      <c r="H18" s="240"/>
      <c r="I18" s="241"/>
      <c r="J18" s="240"/>
      <c r="K18" s="241"/>
      <c r="L18" s="240"/>
    </row>
    <row r="19" spans="1:15" s="123" customFormat="1" ht="16.5" customHeight="1" x14ac:dyDescent="0.25">
      <c r="A19" s="127"/>
      <c r="B19" s="27"/>
      <c r="C19" s="240"/>
      <c r="D19" s="240"/>
      <c r="E19" s="149">
        <f t="shared" si="0"/>
        <v>0</v>
      </c>
      <c r="F19" s="240"/>
      <c r="G19" s="241"/>
      <c r="H19" s="240"/>
      <c r="I19" s="241"/>
      <c r="J19" s="240"/>
      <c r="K19" s="241"/>
      <c r="L19" s="240"/>
    </row>
    <row r="20" spans="1:15" s="123" customFormat="1" ht="16.5" customHeight="1" x14ac:dyDescent="0.25">
      <c r="A20" s="127"/>
      <c r="B20" s="27"/>
      <c r="C20" s="240"/>
      <c r="D20" s="240"/>
      <c r="E20" s="149">
        <f t="shared" si="0"/>
        <v>0</v>
      </c>
      <c r="F20" s="240"/>
      <c r="G20" s="241"/>
      <c r="H20" s="240"/>
      <c r="I20" s="241"/>
      <c r="J20" s="240"/>
      <c r="K20" s="241"/>
      <c r="L20" s="240"/>
    </row>
    <row r="21" spans="1:15" s="123" customFormat="1" ht="16.5" customHeight="1" x14ac:dyDescent="0.25">
      <c r="A21" s="127"/>
      <c r="B21" s="27"/>
      <c r="C21" s="240"/>
      <c r="D21" s="240"/>
      <c r="E21" s="149">
        <f t="shared" si="0"/>
        <v>0</v>
      </c>
      <c r="F21" s="240"/>
      <c r="G21" s="241"/>
      <c r="H21" s="240"/>
      <c r="I21" s="241"/>
      <c r="J21" s="240"/>
      <c r="K21" s="241"/>
      <c r="L21" s="240"/>
    </row>
    <row r="22" spans="1:15" s="123" customFormat="1" ht="16.5" customHeight="1" x14ac:dyDescent="0.25">
      <c r="A22" s="127"/>
      <c r="B22" s="27"/>
      <c r="C22" s="240"/>
      <c r="D22" s="240"/>
      <c r="E22" s="149">
        <f t="shared" si="0"/>
        <v>0</v>
      </c>
      <c r="F22" s="240"/>
      <c r="G22" s="241"/>
      <c r="H22" s="240"/>
      <c r="I22" s="241"/>
      <c r="J22" s="240"/>
      <c r="K22" s="241"/>
      <c r="L22" s="240"/>
    </row>
    <row r="23" spans="1:15" s="123" customFormat="1" ht="16.5" customHeight="1" x14ac:dyDescent="0.25">
      <c r="A23" s="127"/>
      <c r="B23" s="27"/>
      <c r="C23" s="240"/>
      <c r="D23" s="240"/>
      <c r="E23" s="149">
        <f t="shared" si="0"/>
        <v>0</v>
      </c>
      <c r="F23" s="240"/>
      <c r="G23" s="241"/>
      <c r="H23" s="240"/>
      <c r="I23" s="241"/>
      <c r="J23" s="240"/>
      <c r="K23" s="241"/>
      <c r="L23" s="240"/>
    </row>
    <row r="24" spans="1:15" s="123" customFormat="1" ht="16.5" customHeight="1" x14ac:dyDescent="0.25">
      <c r="A24" s="127"/>
      <c r="B24" s="27"/>
      <c r="C24" s="240"/>
      <c r="D24" s="240"/>
      <c r="E24" s="266">
        <f t="shared" si="0"/>
        <v>0</v>
      </c>
      <c r="F24" s="240"/>
      <c r="G24" s="241"/>
      <c r="H24" s="240"/>
      <c r="I24" s="241"/>
      <c r="J24" s="240"/>
      <c r="K24" s="241"/>
      <c r="L24" s="240"/>
    </row>
    <row r="25" spans="1:15" s="123" customFormat="1" ht="16.5" customHeight="1" x14ac:dyDescent="0.25">
      <c r="A25" s="127"/>
      <c r="B25" s="27"/>
      <c r="C25" s="240"/>
      <c r="D25" s="265"/>
      <c r="E25" s="149">
        <f t="shared" si="0"/>
        <v>0</v>
      </c>
      <c r="F25" s="315"/>
      <c r="G25" s="241"/>
      <c r="H25" s="240"/>
      <c r="I25" s="241"/>
      <c r="J25" s="240"/>
      <c r="K25" s="241"/>
      <c r="L25" s="240"/>
    </row>
    <row r="26" spans="1:15" s="123" customFormat="1" ht="16.5" customHeight="1" x14ac:dyDescent="0.25">
      <c r="A26" s="127"/>
      <c r="B26" s="27"/>
      <c r="C26" s="240"/>
      <c r="D26" s="240"/>
      <c r="E26" s="267">
        <f t="shared" si="0"/>
        <v>0</v>
      </c>
      <c r="F26" s="240"/>
      <c r="G26" s="241"/>
      <c r="H26" s="240"/>
      <c r="I26" s="241"/>
      <c r="J26" s="240"/>
      <c r="K26" s="241"/>
      <c r="L26" s="240"/>
    </row>
    <row r="27" spans="1:15" s="123" customFormat="1" ht="15.75" customHeight="1" thickBot="1" x14ac:dyDescent="0.3">
      <c r="A27" s="222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 x14ac:dyDescent="0.25">
      <c r="A28" s="273" t="s">
        <v>156</v>
      </c>
      <c r="B28" s="256"/>
      <c r="C28" s="257"/>
      <c r="D28" s="257"/>
      <c r="E28" s="258"/>
      <c r="F28" s="257"/>
      <c r="G28" s="257"/>
      <c r="H28" s="257"/>
      <c r="I28" s="257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8" t="s">
        <v>110</v>
      </c>
      <c r="B29" s="259"/>
      <c r="C29" s="260"/>
      <c r="D29" s="260"/>
      <c r="E29" s="261"/>
      <c r="F29" s="260"/>
      <c r="G29" s="260"/>
      <c r="H29" s="260"/>
      <c r="I29" s="260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8" t="s">
        <v>117</v>
      </c>
      <c r="B30" s="259"/>
      <c r="C30" s="260"/>
      <c r="D30" s="260"/>
      <c r="E30" s="261"/>
      <c r="F30" s="260"/>
      <c r="G30" s="260"/>
      <c r="H30" s="260"/>
      <c r="I30" s="260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8" t="s">
        <v>107</v>
      </c>
      <c r="B31" s="259"/>
      <c r="C31" s="260"/>
      <c r="D31" s="260"/>
      <c r="E31" s="261"/>
      <c r="F31" s="260"/>
      <c r="G31" s="260"/>
      <c r="H31" s="260"/>
      <c r="I31" s="260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8"/>
      <c r="B32" s="259"/>
      <c r="C32" s="260"/>
      <c r="D32" s="260"/>
      <c r="E32" s="261"/>
      <c r="F32" s="260"/>
      <c r="G32" s="260"/>
      <c r="H32" s="260"/>
      <c r="I32" s="260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72" t="s">
        <v>157</v>
      </c>
      <c r="B33" s="183"/>
      <c r="C33" s="184"/>
      <c r="D33" s="184"/>
      <c r="E33" s="174"/>
      <c r="F33" s="184"/>
      <c r="G33" s="184"/>
      <c r="H33" s="260"/>
      <c r="I33" s="260"/>
      <c r="J33" s="109"/>
      <c r="K33" s="109"/>
      <c r="L33" s="109"/>
      <c r="M33" s="45"/>
      <c r="N33" s="45"/>
      <c r="O33" s="64"/>
    </row>
    <row r="34" spans="1:15" s="123" customFormat="1" ht="15.75" customHeight="1" x14ac:dyDescent="0.25">
      <c r="A34" s="223" t="s">
        <v>105</v>
      </c>
      <c r="B34" s="183"/>
      <c r="C34" s="184"/>
      <c r="D34" s="184"/>
      <c r="E34" s="174"/>
      <c r="F34" s="184"/>
      <c r="G34" s="184"/>
      <c r="H34" s="260"/>
      <c r="I34" s="260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3" t="s">
        <v>106</v>
      </c>
      <c r="B35" s="183"/>
      <c r="C35" s="184"/>
      <c r="D35" s="184"/>
      <c r="E35" s="174"/>
      <c r="F35" s="184"/>
      <c r="G35" s="184"/>
      <c r="H35" s="260"/>
      <c r="I35" s="260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7" t="s">
        <v>158</v>
      </c>
      <c r="B36" s="186"/>
      <c r="C36" s="186"/>
      <c r="D36" s="186"/>
      <c r="E36" s="186"/>
      <c r="F36" s="186"/>
      <c r="G36" s="184"/>
      <c r="H36" s="260"/>
      <c r="I36" s="260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7"/>
      <c r="B37" s="186"/>
      <c r="C37" s="186"/>
      <c r="D37" s="186"/>
      <c r="E37" s="186"/>
      <c r="F37" s="186"/>
      <c r="G37" s="184"/>
      <c r="H37" s="260"/>
      <c r="I37" s="260"/>
      <c r="J37" s="109"/>
      <c r="K37" s="109"/>
      <c r="L37" s="109"/>
      <c r="M37" s="45"/>
      <c r="N37" s="45"/>
      <c r="O37" s="64"/>
    </row>
    <row r="38" spans="1:15" s="123" customFormat="1" x14ac:dyDescent="0.25">
      <c r="A38" s="280" t="s">
        <v>180</v>
      </c>
      <c r="B38" s="263"/>
      <c r="C38" s="263"/>
      <c r="D38" s="263"/>
      <c r="E38" s="263"/>
      <c r="F38" s="263"/>
      <c r="G38" s="263"/>
      <c r="H38" s="263"/>
      <c r="I38" s="263"/>
      <c r="J38" s="263"/>
      <c r="K38" s="45"/>
      <c r="L38" s="45"/>
      <c r="M38" s="45"/>
      <c r="N38" s="45"/>
      <c r="O38" s="64"/>
    </row>
    <row r="39" spans="1:15" s="123" customFormat="1" x14ac:dyDescent="0.25">
      <c r="A39" s="275" t="s">
        <v>178</v>
      </c>
      <c r="B39" s="263"/>
      <c r="C39" s="263"/>
      <c r="D39" s="263"/>
      <c r="E39" s="263"/>
      <c r="F39" s="263"/>
      <c r="G39" s="263"/>
      <c r="H39" s="263"/>
      <c r="I39" s="263"/>
      <c r="J39" s="263"/>
      <c r="K39" s="45"/>
      <c r="L39" s="45"/>
      <c r="M39" s="45"/>
      <c r="N39" s="45"/>
      <c r="O39" s="64"/>
    </row>
    <row r="40" spans="1:15" s="123" customFormat="1" x14ac:dyDescent="0.25">
      <c r="A40" s="275" t="s">
        <v>195</v>
      </c>
      <c r="B40" s="263"/>
      <c r="C40" s="263"/>
      <c r="D40" s="263"/>
      <c r="E40" s="263"/>
      <c r="F40" s="263"/>
      <c r="G40" s="263"/>
      <c r="H40" s="263"/>
      <c r="I40" s="263"/>
      <c r="J40" s="263"/>
      <c r="K40" s="45"/>
      <c r="L40" s="45"/>
      <c r="M40" s="45"/>
      <c r="N40" s="45"/>
      <c r="O40" s="64"/>
    </row>
    <row r="41" spans="1:15" s="123" customFormat="1" x14ac:dyDescent="0.25">
      <c r="A41" s="275" t="s">
        <v>179</v>
      </c>
      <c r="B41" s="263"/>
      <c r="C41" s="263"/>
      <c r="D41" s="263"/>
      <c r="E41" s="263"/>
      <c r="F41" s="263"/>
      <c r="G41" s="263"/>
      <c r="H41" s="263"/>
      <c r="I41" s="263"/>
      <c r="J41" s="263"/>
      <c r="K41" s="45"/>
      <c r="L41" s="45"/>
      <c r="M41" s="45"/>
      <c r="N41" s="45"/>
      <c r="O41" s="64"/>
    </row>
    <row r="42" spans="1:15" s="123" customFormat="1" x14ac:dyDescent="0.25">
      <c r="A42" s="275" t="s">
        <v>196</v>
      </c>
      <c r="B42" s="263"/>
      <c r="C42" s="263"/>
      <c r="D42" s="263"/>
      <c r="E42" s="263"/>
      <c r="F42" s="263"/>
      <c r="G42" s="263"/>
      <c r="H42" s="263"/>
      <c r="I42" s="263"/>
      <c r="J42" s="263"/>
      <c r="K42" s="45"/>
      <c r="L42" s="45"/>
      <c r="M42" s="45"/>
      <c r="N42" s="45"/>
      <c r="O42" s="64"/>
    </row>
    <row r="43" spans="1:15" s="123" customFormat="1" x14ac:dyDescent="0.25">
      <c r="A43" s="275" t="s">
        <v>181</v>
      </c>
      <c r="B43" s="263"/>
      <c r="C43" s="263"/>
      <c r="D43" s="263"/>
      <c r="E43" s="263"/>
      <c r="F43" s="263"/>
      <c r="G43" s="263"/>
      <c r="H43" s="263"/>
      <c r="I43" s="263"/>
      <c r="J43" s="263"/>
      <c r="K43" s="45"/>
      <c r="L43" s="45"/>
      <c r="M43" s="45"/>
      <c r="N43" s="45"/>
      <c r="O43" s="64"/>
    </row>
    <row r="44" spans="1:15" s="123" customFormat="1" x14ac:dyDescent="0.25">
      <c r="A44" s="173" t="s">
        <v>192</v>
      </c>
      <c r="B44" s="263"/>
      <c r="C44" s="263"/>
      <c r="D44" s="263"/>
      <c r="E44" s="263"/>
      <c r="F44" s="263"/>
      <c r="G44" s="263"/>
      <c r="H44" s="263"/>
      <c r="I44" s="263"/>
      <c r="J44" s="263"/>
      <c r="K44" s="45"/>
      <c r="L44" s="45"/>
      <c r="M44" s="45"/>
      <c r="N44" s="45"/>
      <c r="O44" s="64"/>
    </row>
    <row r="45" spans="1:15" s="123" customFormat="1" ht="15.75" customHeight="1" x14ac:dyDescent="0.25">
      <c r="A45" s="268"/>
      <c r="B45" s="259"/>
      <c r="C45" s="260"/>
      <c r="D45" s="260"/>
      <c r="E45" s="261"/>
      <c r="F45" s="260"/>
      <c r="G45" s="260"/>
      <c r="H45" s="260"/>
      <c r="I45" s="260"/>
      <c r="J45" s="109"/>
      <c r="K45" s="109"/>
      <c r="L45" s="109"/>
      <c r="M45" s="45"/>
      <c r="N45" s="45"/>
      <c r="O45" s="64"/>
    </row>
    <row r="46" spans="1:15" s="123" customFormat="1" ht="15.75" customHeight="1" x14ac:dyDescent="0.25">
      <c r="A46" s="262" t="s">
        <v>100</v>
      </c>
      <c r="B46" s="250"/>
      <c r="C46" s="251"/>
      <c r="D46" s="251"/>
      <c r="E46" s="252"/>
      <c r="F46" s="251"/>
      <c r="G46" s="251"/>
      <c r="H46" s="251"/>
      <c r="I46" s="251"/>
      <c r="J46" s="251"/>
      <c r="K46" s="251"/>
      <c r="L46" s="251"/>
      <c r="M46" s="252"/>
      <c r="N46" s="45"/>
      <c r="O46" s="64"/>
    </row>
    <row r="47" spans="1:15" s="123" customFormat="1" ht="15.75" customHeight="1" x14ac:dyDescent="0.25">
      <c r="A47" s="249" t="s">
        <v>152</v>
      </c>
      <c r="B47" s="250"/>
      <c r="C47" s="251"/>
      <c r="D47" s="251"/>
      <c r="E47" s="252"/>
      <c r="F47" s="251"/>
      <c r="G47" s="251"/>
      <c r="H47" s="251"/>
      <c r="I47" s="251"/>
      <c r="J47" s="251"/>
      <c r="K47" s="251"/>
      <c r="L47" s="251"/>
      <c r="M47" s="252"/>
      <c r="N47" s="45"/>
      <c r="O47" s="64"/>
    </row>
    <row r="48" spans="1:15" s="123" customFormat="1" ht="15.75" customHeight="1" x14ac:dyDescent="0.25">
      <c r="A48" s="249" t="s">
        <v>164</v>
      </c>
      <c r="B48" s="250"/>
      <c r="C48" s="251"/>
      <c r="D48" s="251"/>
      <c r="E48" s="252"/>
      <c r="F48" s="251"/>
      <c r="G48" s="251"/>
      <c r="H48" s="271"/>
      <c r="I48" s="251"/>
      <c r="J48" s="251"/>
      <c r="K48" s="251"/>
      <c r="L48" s="251"/>
      <c r="M48" s="252"/>
      <c r="N48" s="45"/>
      <c r="O48" s="64"/>
    </row>
    <row r="49" spans="1:15" s="123" customFormat="1" ht="15.75" customHeight="1" x14ac:dyDescent="0.25">
      <c r="A49" s="249" t="s">
        <v>153</v>
      </c>
      <c r="B49" s="250"/>
      <c r="C49" s="251"/>
      <c r="D49" s="251"/>
      <c r="E49" s="252"/>
      <c r="F49" s="251"/>
      <c r="G49" s="251"/>
      <c r="H49" s="251"/>
      <c r="I49" s="251"/>
      <c r="J49" s="251"/>
      <c r="K49" s="251"/>
      <c r="L49" s="251"/>
      <c r="M49" s="252"/>
      <c r="N49" s="45"/>
      <c r="O49" s="64"/>
    </row>
    <row r="50" spans="1:15" s="123" customFormat="1" ht="15.75" customHeight="1" x14ac:dyDescent="0.25">
      <c r="A50" s="249" t="s">
        <v>154</v>
      </c>
      <c r="B50" s="250"/>
      <c r="C50" s="251"/>
      <c r="D50" s="251"/>
      <c r="E50" s="252"/>
      <c r="F50" s="251"/>
      <c r="G50" s="251"/>
      <c r="H50" s="251"/>
      <c r="I50" s="251"/>
      <c r="J50" s="251"/>
      <c r="K50" s="251"/>
      <c r="L50" s="251"/>
      <c r="M50" s="252"/>
      <c r="N50" s="45"/>
      <c r="O50" s="64"/>
    </row>
    <row r="51" spans="1:15" s="123" customFormat="1" ht="15.75" customHeight="1" x14ac:dyDescent="0.25">
      <c r="A51" s="224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62" t="s">
        <v>155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 x14ac:dyDescent="0.25">
      <c r="A53" s="225" t="s">
        <v>163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3"/>
      <c r="N53" s="174"/>
      <c r="O53" s="73"/>
    </row>
    <row r="54" spans="1:15" s="20" customFormat="1" x14ac:dyDescent="0.25">
      <c r="A54" s="225" t="s">
        <v>159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3"/>
      <c r="N54" s="174"/>
      <c r="O54" s="73"/>
    </row>
    <row r="55" spans="1:15" s="20" customFormat="1" x14ac:dyDescent="0.25">
      <c r="A55" s="225" t="s">
        <v>160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263"/>
      <c r="N55" s="174"/>
      <c r="O55" s="73"/>
    </row>
    <row r="56" spans="1:15" s="57" customFormat="1" x14ac:dyDescent="0.25">
      <c r="A56" s="270" t="s">
        <v>38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174"/>
      <c r="O56" s="73"/>
    </row>
    <row r="57" spans="1:15" x14ac:dyDescent="0.25">
      <c r="A57" s="22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62" t="s">
        <v>144</v>
      </c>
      <c r="B58" s="246"/>
      <c r="C58" s="246"/>
      <c r="D58" s="246"/>
      <c r="E58" s="246"/>
      <c r="F58" s="246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142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6" t="s">
        <v>161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7" t="s">
        <v>162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75" priority="149">
      <formula>NOT(ISBLANK($B7))</formula>
    </cfRule>
  </conditionalFormatting>
  <conditionalFormatting sqref="C8 C10:C27">
    <cfRule type="expression" dxfId="1174" priority="147">
      <formula>ISTEXT($C8)</formula>
    </cfRule>
    <cfRule type="expression" dxfId="1173" priority="148">
      <formula>NOT(ISBLANK($C8))</formula>
    </cfRule>
  </conditionalFormatting>
  <conditionalFormatting sqref="D8 D10:D27">
    <cfRule type="expression" dxfId="1172" priority="145">
      <formula>ISTEXT($D8)</formula>
    </cfRule>
    <cfRule type="expression" dxfId="1171" priority="146">
      <formula>NOT(ISBLANK($D8))</formula>
    </cfRule>
  </conditionalFormatting>
  <conditionalFormatting sqref="F10:F27">
    <cfRule type="expression" dxfId="1170" priority="141">
      <formula>ISTEXT($F10)</formula>
    </cfRule>
    <cfRule type="expression" dxfId="1169" priority="142">
      <formula>NOT(ISBLANK($F10))</formula>
    </cfRule>
  </conditionalFormatting>
  <conditionalFormatting sqref="G10:G27">
    <cfRule type="expression" dxfId="1168" priority="139">
      <formula>ISTEXT($G10)</formula>
    </cfRule>
    <cfRule type="expression" dxfId="1167" priority="140">
      <formula>NOT(ISBLANK($G10))</formula>
    </cfRule>
  </conditionalFormatting>
  <conditionalFormatting sqref="H8 H10:H27">
    <cfRule type="expression" dxfId="1166" priority="137">
      <formula>ISTEXT($H8)</formula>
    </cfRule>
    <cfRule type="expression" dxfId="1165" priority="138">
      <formula>NOT(ISBLANK($H8))</formula>
    </cfRule>
  </conditionalFormatting>
  <conditionalFormatting sqref="I10:I27">
    <cfRule type="expression" dxfId="1164" priority="135">
      <formula>ISTEXT($I10)</formula>
    </cfRule>
    <cfRule type="expression" dxfId="1163" priority="136">
      <formula>NOT(ISBLANK($I10))</formula>
    </cfRule>
  </conditionalFormatting>
  <conditionalFormatting sqref="J10:J27">
    <cfRule type="expression" dxfId="1162" priority="131">
      <formula>ISTEXT($J10)</formula>
    </cfRule>
    <cfRule type="expression" dxfId="1161" priority="132">
      <formula>NOT(ISBLANK($J10))</formula>
    </cfRule>
  </conditionalFormatting>
  <conditionalFormatting sqref="L27">
    <cfRule type="expression" dxfId="1160" priority="129">
      <formula>ISTEXT(#REF!)</formula>
    </cfRule>
    <cfRule type="expression" dxfId="1159" priority="130">
      <formula>NOT(ISBLANK(#REF!))</formula>
    </cfRule>
  </conditionalFormatting>
  <conditionalFormatting sqref="K27">
    <cfRule type="expression" dxfId="1158" priority="116">
      <formula>NOT(ISBLANK($B27))</formula>
    </cfRule>
  </conditionalFormatting>
  <conditionalFormatting sqref="K27">
    <cfRule type="expression" dxfId="1157" priority="150">
      <formula>ISTEXT(#REF!)</formula>
    </cfRule>
    <cfRule type="expression" dxfId="1156" priority="151">
      <formula>NOT(ISBLANK(#REF!))</formula>
    </cfRule>
  </conditionalFormatting>
  <conditionalFormatting sqref="C9:D9">
    <cfRule type="expression" dxfId="1155" priority="115">
      <formula>NOT(ISBLANK($B9))</formula>
    </cfRule>
  </conditionalFormatting>
  <conditionalFormatting sqref="C9">
    <cfRule type="expression" dxfId="1154" priority="113">
      <formula>ISTEXT($C9)</formula>
    </cfRule>
    <cfRule type="expression" dxfId="1153" priority="114">
      <formula>NOT(ISBLANK($C9))</formula>
    </cfRule>
  </conditionalFormatting>
  <conditionalFormatting sqref="D9">
    <cfRule type="expression" dxfId="1152" priority="111">
      <formula>ISTEXT($D9)</formula>
    </cfRule>
    <cfRule type="expression" dxfId="1151" priority="112">
      <formula>NOT(ISBLANK($D9))</formula>
    </cfRule>
  </conditionalFormatting>
  <conditionalFormatting sqref="F8:F9">
    <cfRule type="expression" dxfId="1150" priority="107">
      <formula>ISTEXT($F8)</formula>
    </cfRule>
    <cfRule type="expression" dxfId="1149" priority="108">
      <formula>NOT(ISBLANK($F8))</formula>
    </cfRule>
  </conditionalFormatting>
  <conditionalFormatting sqref="G8:G9">
    <cfRule type="expression" dxfId="1148" priority="105">
      <formula>ISTEXT($G8)</formula>
    </cfRule>
    <cfRule type="expression" dxfId="1147" priority="106">
      <formula>NOT(ISBLANK($G8))</formula>
    </cfRule>
  </conditionalFormatting>
  <conditionalFormatting sqref="H8:H9">
    <cfRule type="expression" dxfId="1146" priority="103">
      <formula>ISTEXT($H8)</formula>
    </cfRule>
    <cfRule type="expression" dxfId="1145" priority="104">
      <formula>NOT(ISBLANK($H8))</formula>
    </cfRule>
  </conditionalFormatting>
  <conditionalFormatting sqref="I8:I9">
    <cfRule type="expression" dxfId="1144" priority="101">
      <formula>ISTEXT($I8)</formula>
    </cfRule>
    <cfRule type="expression" dxfId="1143" priority="102">
      <formula>NOT(ISBLANK($I8))</formula>
    </cfRule>
  </conditionalFormatting>
  <conditionalFormatting sqref="J8:J9">
    <cfRule type="expression" dxfId="1142" priority="97">
      <formula>ISTEXT($J8)</formula>
    </cfRule>
    <cfRule type="expression" dxfId="1141" priority="98">
      <formula>NOT(ISBLANK($J8))</formula>
    </cfRule>
  </conditionalFormatting>
  <conditionalFormatting sqref="H7 C7:D7">
    <cfRule type="expression" dxfId="1140" priority="52">
      <formula>NOT(ISBLANK($B7))</formula>
    </cfRule>
  </conditionalFormatting>
  <conditionalFormatting sqref="K7:L26">
    <cfRule type="expression" dxfId="1139" priority="90">
      <formula>ISTEXT(K7)</formula>
    </cfRule>
    <cfRule type="expression" dxfId="1138" priority="91">
      <formula>NOT(ISBLANK(K7))</formula>
    </cfRule>
  </conditionalFormatting>
  <conditionalFormatting sqref="C7">
    <cfRule type="expression" dxfId="1137" priority="50">
      <formula>ISTEXT($C7)</formula>
    </cfRule>
    <cfRule type="expression" dxfId="1136" priority="51">
      <formula>NOT(ISBLANK($C7))</formula>
    </cfRule>
  </conditionalFormatting>
  <conditionalFormatting sqref="D7">
    <cfRule type="expression" dxfId="1135" priority="48">
      <formula>ISTEXT($D7)</formula>
    </cfRule>
    <cfRule type="expression" dxfId="1134" priority="49">
      <formula>NOT(ISBLANK($D7))</formula>
    </cfRule>
  </conditionalFormatting>
  <conditionalFormatting sqref="H7">
    <cfRule type="expression" dxfId="1133" priority="44">
      <formula>ISTEXT($H7)</formula>
    </cfRule>
    <cfRule type="expression" dxfId="1132" priority="45">
      <formula>NOT(ISBLANK($H7))</formula>
    </cfRule>
  </conditionalFormatting>
  <conditionalFormatting sqref="F7">
    <cfRule type="expression" dxfId="1131" priority="37">
      <formula>ISTEXT($F7)</formula>
    </cfRule>
    <cfRule type="expression" dxfId="1130" priority="38">
      <formula>NOT(ISBLANK($F7))</formula>
    </cfRule>
  </conditionalFormatting>
  <conditionalFormatting sqref="G7">
    <cfRule type="expression" dxfId="1129" priority="35">
      <formula>ISTEXT($G7)</formula>
    </cfRule>
    <cfRule type="expression" dxfId="1128" priority="36">
      <formula>NOT(ISBLANK($G7))</formula>
    </cfRule>
  </conditionalFormatting>
  <conditionalFormatting sqref="H7">
    <cfRule type="expression" dxfId="1127" priority="33">
      <formula>ISTEXT($H7)</formula>
    </cfRule>
    <cfRule type="expression" dxfId="1126" priority="34">
      <formula>NOT(ISBLANK($H7))</formula>
    </cfRule>
  </conditionalFormatting>
  <conditionalFormatting sqref="I7">
    <cfRule type="expression" dxfId="1125" priority="31">
      <formula>ISTEXT($I7)</formula>
    </cfRule>
    <cfRule type="expression" dxfId="1124" priority="32">
      <formula>NOT(ISBLANK($I7))</formula>
    </cfRule>
  </conditionalFormatting>
  <conditionalFormatting sqref="J7">
    <cfRule type="expression" dxfId="1123" priority="27">
      <formula>ISTEXT($J7)</formula>
    </cfRule>
    <cfRule type="expression" dxfId="1122" priority="28">
      <formula>NOT(ISBLANK($J7))</formula>
    </cfRule>
  </conditionalFormatting>
  <conditionalFormatting sqref="H7">
    <cfRule type="expression" dxfId="1121" priority="11">
      <formula>ISTEXT($G7)</formula>
    </cfRule>
    <cfRule type="expression" dxfId="1120" priority="12">
      <formula>NOT(ISBLANK($G7))</formula>
    </cfRule>
  </conditionalFormatting>
  <conditionalFormatting sqref="E7:E26">
    <cfRule type="expression" dxfId="1119" priority="892">
      <formula>OR(ISBLANK($F7),AND(ISBLANK($G7),ISBLANK($H7)))</formula>
    </cfRule>
  </conditionalFormatting>
  <conditionalFormatting sqref="C8">
    <cfRule type="expression" dxfId="1118" priority="9">
      <formula>NOT(ISBLANK($B8))</formula>
    </cfRule>
  </conditionalFormatting>
  <conditionalFormatting sqref="C8">
    <cfRule type="expression" dxfId="1117" priority="7">
      <formula>ISTEXT($C8)</formula>
    </cfRule>
    <cfRule type="expression" dxfId="1116" priority="8">
      <formula>NOT(ISBLANK($C8))</formula>
    </cfRule>
  </conditionalFormatting>
  <conditionalFormatting sqref="C9">
    <cfRule type="expression" dxfId="1115" priority="6">
      <formula>NOT(ISBLANK($B9))</formula>
    </cfRule>
  </conditionalFormatting>
  <conditionalFormatting sqref="C9">
    <cfRule type="expression" dxfId="1114" priority="4">
      <formula>ISTEXT($C9)</formula>
    </cfRule>
    <cfRule type="expression" dxfId="1113" priority="5">
      <formula>NOT(ISBLANK($C9))</formula>
    </cfRule>
  </conditionalFormatting>
  <conditionalFormatting sqref="C7">
    <cfRule type="expression" dxfId="1112" priority="3">
      <formula>NOT(ISBLANK($B7))</formula>
    </cfRule>
  </conditionalFormatting>
  <conditionalFormatting sqref="C7">
    <cfRule type="expression" dxfId="1111" priority="1">
      <formula>ISTEXT($C7)</formula>
    </cfRule>
    <cfRule type="expression" dxfId="1110" priority="2">
      <formula>NOT(ISBLANK($C7))</formula>
    </cfRule>
  </conditionalFormatting>
  <pageMargins left="0.25" right="0.25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P11" sqref="P11"/>
    </sheetView>
  </sheetViews>
  <sheetFormatPr defaultRowHeight="15" x14ac:dyDescent="0.2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 x14ac:dyDescent="0.3">
      <c r="A1" s="164" t="s">
        <v>208</v>
      </c>
      <c r="B1" s="164"/>
      <c r="C1" s="164"/>
      <c r="D1" s="164"/>
      <c r="E1" s="164"/>
      <c r="F1" s="164"/>
      <c r="G1" s="164"/>
      <c r="H1" s="164"/>
      <c r="I1" s="164"/>
      <c r="J1" s="48"/>
      <c r="L1" s="5"/>
    </row>
    <row r="2" spans="1:13" ht="15" customHeight="1" x14ac:dyDescent="0.25">
      <c r="A2" s="179" t="str">
        <f>'Industrial Inf Conc'!A2</f>
        <v>City of American Canyon</v>
      </c>
      <c r="B2" s="180"/>
      <c r="C2" s="180"/>
      <c r="D2" s="180"/>
      <c r="E2" s="180"/>
      <c r="F2" s="180"/>
      <c r="G2" s="180"/>
      <c r="H2" s="180"/>
      <c r="I2" s="180"/>
      <c r="J2" s="180"/>
      <c r="K2" s="61"/>
      <c r="L2" s="317"/>
    </row>
    <row r="3" spans="1:13" ht="15.75" customHeight="1" thickBot="1" x14ac:dyDescent="0.3">
      <c r="A3" s="181" t="str">
        <f>'Industrial Inf Conc'!A3</f>
        <v>Stacey Ambrose, Water Quality/Lab Manager, 707-647-4542, sambrose@cityofamericancanyon.org</v>
      </c>
      <c r="B3" s="182"/>
      <c r="C3" s="182"/>
      <c r="D3" s="182"/>
      <c r="E3" s="182"/>
      <c r="F3" s="182"/>
      <c r="G3" s="182"/>
      <c r="H3" s="182"/>
      <c r="I3" s="182"/>
      <c r="J3" s="182"/>
      <c r="K3" s="66"/>
      <c r="L3" s="318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177</v>
      </c>
      <c r="B5" s="3" t="s">
        <v>0</v>
      </c>
      <c r="C5" s="351" t="s">
        <v>13</v>
      </c>
      <c r="D5" s="352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6" t="s">
        <v>69</v>
      </c>
      <c r="L6" s="96"/>
    </row>
    <row r="7" spans="1:13" x14ac:dyDescent="0.25">
      <c r="A7" s="127" t="str">
        <f>'Industrial Inf Conc'!A7</f>
        <v>Dry</v>
      </c>
      <c r="B7" s="27">
        <f>'Industrial Inf Conc'!B7</f>
        <v>41100</v>
      </c>
      <c r="C7" s="127">
        <f>'Industrial Inf Conc'!C7</f>
        <v>0.20399999999999999</v>
      </c>
      <c r="D7" s="127">
        <f>'Industrial Inf Conc'!D7</f>
        <v>0</v>
      </c>
      <c r="E7" s="156">
        <f>IF(OR('Industrial Inf Conc'!E7="",'Industrial Inf Conc'!E7=0)," ",'Industrial Inf Conc'!$C7*'Industrial Inf Conc'!E7*3.78)</f>
        <v>41.563367999999997</v>
      </c>
      <c r="F7" s="156">
        <f>IF(OR('Industrial Inf Conc'!F7="",'Industrial Inf Conc'!F7=0)," ",'Industrial Inf Conc'!$C7*'Industrial Inf Conc'!F7*3.78)</f>
        <v>17.735759999999996</v>
      </c>
      <c r="G7" s="156">
        <f>IF(OR('Industrial Inf Conc'!G7="",'Industrial Inf Conc'!G7=0)," ",'Industrial Inf Conc'!$C7*'Industrial Inf Conc'!G7*3.78)</f>
        <v>21.591359999999998</v>
      </c>
      <c r="H7" s="156">
        <f>IF(OR('Industrial Inf Conc'!H7="",'Industrial Inf Conc'!H7=0)," ",'Industrial Inf Conc'!$C7*'Industrial Inf Conc'!H7*3.78)</f>
        <v>2.2362479999999993</v>
      </c>
      <c r="I7" s="156">
        <f>IF(OR('Industrial Inf Conc'!I7="",'Industrial Inf Conc'!I7=0)," ",'Industrial Inf Conc'!$C7*'Industrial Inf Conc'!I7*3.78)</f>
        <v>12.954815999999999</v>
      </c>
      <c r="J7" s="156">
        <f>IF(OR('Industrial Inf Conc'!J7="",'Industrial Inf Conc'!J7=0)," ",'Industrial Inf Conc'!$C7*'Industrial Inf Conc'!J7*3.78)</f>
        <v>8.4823199999999979</v>
      </c>
      <c r="K7" s="156">
        <f>IF(OR('Industrial Inf Conc'!K7="",'Industrial Inf Conc'!K7=0)," ",'Industrial Inf Conc'!$C7*'Industrial Inf Conc'!K7*3.78)</f>
        <v>6.400296</v>
      </c>
      <c r="L7" s="337">
        <f>IF(OR('Industrial Inf Conc'!L7="",'Industrial Inf Conc'!L7=0)," ",'Industrial Inf Conc'!$C7*'Industrial Inf Conc'!L7*3.78)</f>
        <v>72.485279999999989</v>
      </c>
    </row>
    <row r="8" spans="1:13" x14ac:dyDescent="0.25">
      <c r="A8" s="127" t="str">
        <f>'Industrial Inf Conc'!A8</f>
        <v>Wet</v>
      </c>
      <c r="B8" s="27">
        <f>'Industrial Inf Conc'!B8</f>
        <v>41283</v>
      </c>
      <c r="C8" s="127">
        <f>'Industrial Inf Conc'!C8</f>
        <v>0.20100000000000001</v>
      </c>
      <c r="D8" s="127">
        <f>'Industrial Inf Conc'!D8</f>
        <v>0</v>
      </c>
      <c r="E8" s="156">
        <f>IF(OR('Industrial Inf Conc'!E8="",'Industrial Inf Conc'!E8=0)," ",'Industrial Inf Conc'!$C8*'Industrial Inf Conc'!E8*3.78)</f>
        <v>30.923046000000003</v>
      </c>
      <c r="F8" s="156">
        <f>IF(OR('Industrial Inf Conc'!F8="",'Industrial Inf Conc'!F8=0)," ",'Industrial Inf Conc'!$C8*'Industrial Inf Conc'!F8*3.78)</f>
        <v>22.033620000000003</v>
      </c>
      <c r="G8" s="156">
        <f>IF(OR('Industrial Inf Conc'!G8="",'Industrial Inf Conc'!G8=0)," ",'Industrial Inf Conc'!$C8*'Industrial Inf Conc'!G8*3.78)</f>
        <v>6.8380200000000002</v>
      </c>
      <c r="H8" s="156">
        <f>IF(OR('Industrial Inf Conc'!H8="",'Industrial Inf Conc'!H8=0)," ",'Industrial Inf Conc'!$C8*'Industrial Inf Conc'!H8*3.78)</f>
        <v>2.0514060000000001</v>
      </c>
      <c r="I8" s="156">
        <f>IF(OR('Industrial Inf Conc'!I8="",'Industrial Inf Conc'!I8=0)," ",'Industrial Inf Conc'!$C8*'Industrial Inf Conc'!I8*3.78)</f>
        <v>15.195600000000001</v>
      </c>
      <c r="J8" s="156">
        <f>IF(OR('Industrial Inf Conc'!J8="",'Industrial Inf Conc'!J8=0)," ",'Industrial Inf Conc'!$C8*'Industrial Inf Conc'!J8*3.78)</f>
        <v>3.7989000000000002</v>
      </c>
      <c r="K8" s="156">
        <f>IF(OR('Industrial Inf Conc'!K8="",'Industrial Inf Conc'!K8=0)," ",'Industrial Inf Conc'!$C8*'Industrial Inf Conc'!K8*3.78)</f>
        <v>0.27352080000000001</v>
      </c>
      <c r="L8" s="337">
        <f>IF(OR('Industrial Inf Conc'!L8="",'Industrial Inf Conc'!L8=0)," ",'Industrial Inf Conc'!$C8*'Industrial Inf Conc'!L8*3.78)</f>
        <v>100.29096</v>
      </c>
    </row>
    <row r="9" spans="1:13" x14ac:dyDescent="0.25">
      <c r="A9" s="127" t="str">
        <f>'Industrial Inf Conc'!A9</f>
        <v>Wet</v>
      </c>
      <c r="B9" s="27">
        <f>'Industrial Inf Conc'!B9</f>
        <v>41340</v>
      </c>
      <c r="C9" s="319">
        <f>'Industrial Inf Conc'!C9</f>
        <v>0.19</v>
      </c>
      <c r="D9" s="127">
        <f>'Industrial Inf Conc'!D9</f>
        <v>0</v>
      </c>
      <c r="E9" s="156">
        <f>IF(OR('Industrial Inf Conc'!E9="",'Industrial Inf Conc'!E9=0)," ",'Industrial Inf Conc'!$C9*'Industrial Inf Conc'!E9*3.78)</f>
        <v>37.849139999999998</v>
      </c>
      <c r="F9" s="156">
        <f>IF(OR('Industrial Inf Conc'!F9="",'Industrial Inf Conc'!F9=0)," ",'Industrial Inf Conc'!$C9*'Industrial Inf Conc'!F9*3.78)</f>
        <v>21.545999999999999</v>
      </c>
      <c r="G9" s="156">
        <f>IF(OR('Industrial Inf Conc'!G9="",'Industrial Inf Conc'!G9=0)," ",'Industrial Inf Conc'!$C9*'Industrial Inf Conc'!G9*3.78)</f>
        <v>14.363999999999999</v>
      </c>
      <c r="H9" s="156">
        <f>IF(OR('Industrial Inf Conc'!H9="",'Industrial Inf Conc'!H9=0)," ",'Industrial Inf Conc'!$C9*'Industrial Inf Conc'!H9*3.78)</f>
        <v>1.9391399999999999</v>
      </c>
      <c r="I9" s="322">
        <f>IF(OR('Industrial Inf Conc'!I9="",'Industrial Inf Conc'!I9=0)," ",'Industrial Inf Conc'!$C9*'Industrial Inf Conc'!I9*3.78)</f>
        <v>16.159500000000001</v>
      </c>
      <c r="J9" s="156">
        <f>IF(OR('Industrial Inf Conc'!J9="",'Industrial Inf Conc'!J9=0)," ",'Industrial Inf Conc'!$C9*'Industrial Inf Conc'!J9*3.78)</f>
        <v>11.491199999999999</v>
      </c>
      <c r="K9" s="156">
        <f>IF(OR('Industrial Inf Conc'!K9="",'Industrial Inf Conc'!K9=0)," ",'Industrial Inf Conc'!$C9*'Industrial Inf Conc'!K9*3.78)</f>
        <v>10.0548</v>
      </c>
      <c r="L9" s="337">
        <f>IF(OR('Industrial Inf Conc'!L9="",'Industrial Inf Conc'!L9=0)," ",'Industrial Inf Conc'!$C9*'Industrial Inf Conc'!L9*3.78)</f>
        <v>80.438400000000001</v>
      </c>
    </row>
    <row r="10" spans="1:13" x14ac:dyDescent="0.25">
      <c r="A10" s="127" t="str">
        <f>'Industrial Inf Conc'!A10</f>
        <v>Dry</v>
      </c>
      <c r="B10" s="27">
        <f>'Industrial Inf Conc'!B10</f>
        <v>41492</v>
      </c>
      <c r="C10" s="127">
        <f>'Industrial Inf Conc'!C10</f>
        <v>0.219</v>
      </c>
      <c r="D10" s="127">
        <f>'Industrial Inf Conc'!D10</f>
        <v>0</v>
      </c>
      <c r="E10" s="156">
        <f>IF(OR('Industrial Inf Conc'!E10="",'Industrial Inf Conc'!E10=0)," ",'Industrial Inf Conc'!$C10*'Industrial Inf Conc'!E10*3.78)</f>
        <v>36.589644</v>
      </c>
      <c r="F10" s="156">
        <f>IF(OR('Industrial Inf Conc'!F10="",'Industrial Inf Conc'!F10=0)," ",'Industrial Inf Conc'!$C10*'Industrial Inf Conc'!F10*3.78)</f>
        <v>18.212039999999998</v>
      </c>
      <c r="G10" s="156">
        <f>IF(OR('Industrial Inf Conc'!G10="",'Industrial Inf Conc'!G10=0)," ",'Industrial Inf Conc'!$C10*'Industrial Inf Conc'!G10*3.78)</f>
        <v>16.5564</v>
      </c>
      <c r="H10" s="156">
        <f>IF(OR('Industrial Inf Conc'!H10="",'Industrial Inf Conc'!H10=0)," ",'Industrial Inf Conc'!$C10*'Industrial Inf Conc'!H10*3.78)</f>
        <v>1.821204</v>
      </c>
      <c r="I10" s="156">
        <f>IF(OR('Industrial Inf Conc'!I10="",'Industrial Inf Conc'!I10=0)," ",'Industrial Inf Conc'!$C10*'Industrial Inf Conc'!I10*3.78)</f>
        <v>11.423916</v>
      </c>
      <c r="J10" s="156">
        <f>IF(OR('Industrial Inf Conc'!J10="",'Industrial Inf Conc'!J10=0)," ",'Industrial Inf Conc'!$C10*'Industrial Inf Conc'!J10*3.78)</f>
        <v>6.3742140000000003</v>
      </c>
      <c r="K10" s="156">
        <f>IF(OR('Industrial Inf Conc'!K10="",'Industrial Inf Conc'!K10=0)," ",'Industrial Inf Conc'!$C10*'Industrial Inf Conc'!K10*3.78)</f>
        <v>5.9603039999999998</v>
      </c>
      <c r="L10" s="156">
        <f>IF(OR('Industrial Inf Conc'!L10="",'Industrial Inf Conc'!L10=0)," ",'Industrial Inf Conc'!$C10*'Industrial Inf Conc'!L10*3.78)</f>
        <v>67.881239999999991</v>
      </c>
    </row>
    <row r="11" spans="1:13" x14ac:dyDescent="0.25">
      <c r="A11" s="127" t="str">
        <f>'Industrial Inf Conc'!A11</f>
        <v>Wet</v>
      </c>
      <c r="B11" s="27">
        <f>'Industrial Inf Conc'!B11</f>
        <v>41646</v>
      </c>
      <c r="C11" s="127">
        <f>'Industrial Inf Conc'!C11</f>
        <v>0.19600000000000001</v>
      </c>
      <c r="D11" s="127">
        <f>'Industrial Inf Conc'!D11</f>
        <v>0</v>
      </c>
      <c r="E11" s="156">
        <f>IF(OR('Industrial Inf Conc'!E11="",'Industrial Inf Conc'!E11=0)," ",'Industrial Inf Conc'!$C11*'Industrial Inf Conc'!E11*3.78)</f>
        <v>22.715380799999998</v>
      </c>
      <c r="F11" s="156">
        <f>IF(OR('Industrial Inf Conc'!F11="",'Industrial Inf Conc'!F11=0)," ",'Industrial Inf Conc'!$C11*'Industrial Inf Conc'!F11*3.78)</f>
        <v>16.29936</v>
      </c>
      <c r="G11" s="156">
        <f>IF(OR('Industrial Inf Conc'!G11="",'Industrial Inf Conc'!G11=0)," ",'Industrial Inf Conc'!$C11*'Industrial Inf Conc'!G11*3.78)</f>
        <v>5.7788639999999996</v>
      </c>
      <c r="H11" s="156">
        <f>IF(OR('Industrial Inf Conc'!H11="",'Industrial Inf Conc'!H11=0)," ",'Industrial Inf Conc'!$C11*'Industrial Inf Conc'!H11*3.78)</f>
        <v>0.63715680000000008</v>
      </c>
      <c r="I11" s="156">
        <f>IF(OR('Industrial Inf Conc'!I11="",'Industrial Inf Conc'!I11=0)," ",'Industrial Inf Conc'!$C11*'Industrial Inf Conc'!I11*3.78)</f>
        <v>13.854455999999999</v>
      </c>
      <c r="J11" s="156">
        <f>IF(OR('Industrial Inf Conc'!J11="",'Industrial Inf Conc'!J11=0)," ",'Industrial Inf Conc'!$C11*'Industrial Inf Conc'!J11*3.78)</f>
        <v>4.9638960000000001</v>
      </c>
      <c r="K11" s="156">
        <f>IF(OR('Industrial Inf Conc'!K11="",'Industrial Inf Conc'!K11=0)," ",'Industrial Inf Conc'!$C11*'Industrial Inf Conc'!K11*3.78)</f>
        <v>3.852576</v>
      </c>
      <c r="L11" s="156">
        <f>IF(OR('Industrial Inf Conc'!L11="",'Industrial Inf Conc'!L11=0)," ",'Industrial Inf Conc'!$C11*'Industrial Inf Conc'!L11*3.78)</f>
        <v>62.233920000000005</v>
      </c>
    </row>
    <row r="12" spans="1:13" x14ac:dyDescent="0.25">
      <c r="A12" s="127">
        <f>'Industrial Inf Conc'!A12</f>
        <v>0</v>
      </c>
      <c r="B12" s="27">
        <f>'Industrial Inf Conc'!B12</f>
        <v>0</v>
      </c>
      <c r="C12" s="127">
        <f>'Industrial Inf Conc'!C12</f>
        <v>0</v>
      </c>
      <c r="D12" s="127">
        <f>'Industrial Inf Conc'!D12</f>
        <v>0</v>
      </c>
      <c r="E12" s="156" t="str">
        <f>IF(OR('Industrial Inf Conc'!E12="",'Industrial Inf Conc'!E12=0)," ",'Industrial Inf Conc'!$C12*'Industrial Inf Conc'!E12*3.78)</f>
        <v xml:space="preserve"> </v>
      </c>
      <c r="F12" s="156" t="str">
        <f>IF(OR('Industrial Inf Conc'!F12="",'Industrial Inf Conc'!F12=0)," ",'Industrial Inf Conc'!$C12*'Industrial Inf Conc'!F12*3.78)</f>
        <v xml:space="preserve"> </v>
      </c>
      <c r="G12" s="156" t="str">
        <f>IF(OR('Industrial Inf Conc'!G12="",'Industrial Inf Conc'!G12=0)," ",'Industrial Inf Conc'!$C12*'Industrial Inf Conc'!G12*3.78)</f>
        <v xml:space="preserve"> </v>
      </c>
      <c r="H12" s="156" t="str">
        <f>IF(OR('Industrial Inf Conc'!H12="",'Industrial Inf Conc'!H12=0)," ",'Industrial Inf Conc'!$C12*'Industrial Inf Conc'!H12*3.78)</f>
        <v xml:space="preserve"> </v>
      </c>
      <c r="I12" s="156" t="str">
        <f>IF(OR('Industrial Inf Conc'!I12="",'Industrial Inf Conc'!I12=0)," ",'Industrial Inf Conc'!$C12*'Industrial Inf Conc'!I12*3.78)</f>
        <v xml:space="preserve"> </v>
      </c>
      <c r="J12" s="156" t="str">
        <f>IF(OR('Industrial Inf Conc'!J12="",'Industrial Inf Conc'!J12=0)," ",'Industrial Inf Conc'!$C12*'Industrial Inf Conc'!J12*3.78)</f>
        <v xml:space="preserve"> </v>
      </c>
      <c r="K12" s="156" t="str">
        <f>IF(OR('Industrial Inf Conc'!K12="",'Industrial Inf Conc'!K12=0)," ",'Industrial Inf Conc'!$D12*'Industrial Inf Conc'!K12*3.78)</f>
        <v xml:space="preserve"> </v>
      </c>
      <c r="L12" s="156" t="str">
        <f>IF(OR('Industrial Inf Conc'!L12="",'Industrial Inf Conc'!L12=0)," ",'Industrial Inf Conc'!$C12*'Industrial Inf Conc'!L12*3.78)</f>
        <v xml:space="preserve"> </v>
      </c>
    </row>
    <row r="13" spans="1:13" x14ac:dyDescent="0.25">
      <c r="A13" s="127">
        <f>'Industrial Inf Conc'!A13</f>
        <v>0</v>
      </c>
      <c r="B13" s="27">
        <f>'Industrial Inf Conc'!B13</f>
        <v>0</v>
      </c>
      <c r="C13" s="127">
        <f>'Industrial Inf Conc'!C13</f>
        <v>0</v>
      </c>
      <c r="D13" s="127">
        <f>'Industrial Inf Conc'!D13</f>
        <v>0</v>
      </c>
      <c r="E13" s="156" t="str">
        <f>IF(OR('Industrial Inf Conc'!E13="",'Industrial Inf Conc'!E13=0)," ",'Industrial Inf Conc'!$C13*'Industrial Inf Conc'!E13*3.78)</f>
        <v xml:space="preserve"> </v>
      </c>
      <c r="F13" s="156" t="str">
        <f>IF(OR('Industrial Inf Conc'!F13="",'Industrial Inf Conc'!F13=0)," ",'Industrial Inf Conc'!$C13*'Industrial Inf Conc'!F13*3.78)</f>
        <v xml:space="preserve"> </v>
      </c>
      <c r="G13" s="156" t="str">
        <f>IF(OR('Industrial Inf Conc'!G13="",'Industrial Inf Conc'!G13=0)," ",'Industrial Inf Conc'!$C13*'Industrial Inf Conc'!G13*3.78)</f>
        <v xml:space="preserve"> </v>
      </c>
      <c r="H13" s="156" t="str">
        <f>IF(OR('Industrial Inf Conc'!H13="",'Industrial Inf Conc'!H13=0)," ",'Industrial Inf Conc'!$C13*'Industrial Inf Conc'!H13*3.78)</f>
        <v xml:space="preserve"> </v>
      </c>
      <c r="I13" s="156" t="str">
        <f>IF(OR('Industrial Inf Conc'!I13="",'Industrial Inf Conc'!I13=0)," ",'Industrial Inf Conc'!$C13*'Industrial Inf Conc'!I13*3.78)</f>
        <v xml:space="preserve"> </v>
      </c>
      <c r="J13" s="156" t="str">
        <f>IF(OR('Industrial Inf Conc'!J13="",'Industrial Inf Conc'!J13=0)," ",'Industrial Inf Conc'!$C13*'Industrial Inf Conc'!J13*3.78)</f>
        <v xml:space="preserve"> </v>
      </c>
      <c r="K13" s="156" t="str">
        <f>IF(OR('Industrial Inf Conc'!K13="",'Industrial Inf Conc'!K13=0)," ",'Industrial Inf Conc'!$D13*'Industrial Inf Conc'!K13*3.78)</f>
        <v xml:space="preserve"> </v>
      </c>
      <c r="L13" s="156" t="str">
        <f>IF(OR('Industrial Inf Conc'!L13="",'Industrial Inf Conc'!L13=0)," ",'Industrial Inf Conc'!$C13*'Industrial Inf Conc'!L13*3.78)</f>
        <v xml:space="preserve"> </v>
      </c>
    </row>
    <row r="14" spans="1:13" x14ac:dyDescent="0.25">
      <c r="A14" s="127">
        <f>'Industrial Inf Conc'!A14</f>
        <v>0</v>
      </c>
      <c r="B14" s="27">
        <f>'Industrial Inf Conc'!B14</f>
        <v>0</v>
      </c>
      <c r="C14" s="127">
        <f>'Industrial Inf Conc'!C14</f>
        <v>0</v>
      </c>
      <c r="D14" s="127">
        <f>'Industrial Inf Conc'!D14</f>
        <v>0</v>
      </c>
      <c r="E14" s="156" t="str">
        <f>IF(OR('Industrial Inf Conc'!E14="",'Industrial Inf Conc'!E14=0)," ",'Industrial Inf Conc'!$C14*'Industrial Inf Conc'!E14*3.78)</f>
        <v xml:space="preserve"> </v>
      </c>
      <c r="F14" s="156" t="str">
        <f>IF(OR('Industrial Inf Conc'!F14="",'Industrial Inf Conc'!F14=0)," ",'Industrial Inf Conc'!$C14*'Industrial Inf Conc'!F14*3.78)</f>
        <v xml:space="preserve"> </v>
      </c>
      <c r="G14" s="156" t="str">
        <f>IF(OR('Industrial Inf Conc'!G14="",'Industrial Inf Conc'!G14=0)," ",'Industrial Inf Conc'!$C14*'Industrial Inf Conc'!G14*3.78)</f>
        <v xml:space="preserve"> </v>
      </c>
      <c r="H14" s="156" t="str">
        <f>IF(OR('Industrial Inf Conc'!H14="",'Industrial Inf Conc'!H14=0)," ",'Industrial Inf Conc'!$C14*'Industrial Inf Conc'!H14*3.78)</f>
        <v xml:space="preserve"> </v>
      </c>
      <c r="I14" s="156" t="str">
        <f>IF(OR('Industrial Inf Conc'!I14="",'Industrial Inf Conc'!I14=0)," ",'Industrial Inf Conc'!$C14*'Industrial Inf Conc'!I14*3.78)</f>
        <v xml:space="preserve"> </v>
      </c>
      <c r="J14" s="156" t="str">
        <f>IF(OR('Industrial Inf Conc'!J14="",'Industrial Inf Conc'!J14=0)," ",'Industrial Inf Conc'!$C14*'Industrial Inf Conc'!J14*3.78)</f>
        <v xml:space="preserve"> </v>
      </c>
      <c r="K14" s="156" t="str">
        <f>IF(OR('Industrial Inf Conc'!K14="",'Industrial Inf Conc'!K14=0)," ",'Industrial Inf Conc'!$D14*'Industrial Inf Conc'!K14*3.78)</f>
        <v xml:space="preserve"> </v>
      </c>
      <c r="L14" s="156" t="str">
        <f>IF(OR('Industrial Inf Conc'!L14="",'Industrial Inf Conc'!L14=0)," ",'Industrial Inf Conc'!$C14*'Industrial Inf Conc'!L14*3.78)</f>
        <v xml:space="preserve"> </v>
      </c>
    </row>
    <row r="15" spans="1:13" x14ac:dyDescent="0.25">
      <c r="A15" s="127">
        <f>'Industrial Inf Conc'!A15</f>
        <v>0</v>
      </c>
      <c r="B15" s="27">
        <f>'Industrial Inf Conc'!B15</f>
        <v>0</v>
      </c>
      <c r="C15" s="127">
        <f>'Industrial Inf Conc'!C15</f>
        <v>0</v>
      </c>
      <c r="D15" s="127">
        <f>'Industrial Inf Conc'!D15</f>
        <v>0</v>
      </c>
      <c r="E15" s="156" t="str">
        <f>IF(OR('Industrial Inf Conc'!E15="",'Industrial Inf Conc'!E15=0)," ",'Industrial Inf Conc'!$C15*'Industrial Inf Conc'!E15*3.78)</f>
        <v xml:space="preserve"> </v>
      </c>
      <c r="F15" s="156" t="str">
        <f>IF(OR('Industrial Inf Conc'!F15="",'Industrial Inf Conc'!F15=0)," ",'Industrial Inf Conc'!$C15*'Industrial Inf Conc'!F15*3.78)</f>
        <v xml:space="preserve"> </v>
      </c>
      <c r="G15" s="156" t="str">
        <f>IF(OR('Industrial Inf Conc'!G15="",'Industrial Inf Conc'!G15=0)," ",'Industrial Inf Conc'!$C15*'Industrial Inf Conc'!G15*3.78)</f>
        <v xml:space="preserve"> </v>
      </c>
      <c r="H15" s="156" t="str">
        <f>IF(OR('Industrial Inf Conc'!H15="",'Industrial Inf Conc'!H15=0)," ",'Industrial Inf Conc'!$C15*'Industrial Inf Conc'!H15*3.78)</f>
        <v xml:space="preserve"> </v>
      </c>
      <c r="I15" s="156" t="str">
        <f>IF(OR('Industrial Inf Conc'!I15="",'Industrial Inf Conc'!I15=0)," ",'Industrial Inf Conc'!$C15*'Industrial Inf Conc'!I15*3.78)</f>
        <v xml:space="preserve"> </v>
      </c>
      <c r="J15" s="156" t="str">
        <f>IF(OR('Industrial Inf Conc'!J15="",'Industrial Inf Conc'!J15=0)," ",'Industrial Inf Conc'!$C15*'Industrial Inf Conc'!J15*3.78)</f>
        <v xml:space="preserve"> </v>
      </c>
      <c r="K15" s="156" t="str">
        <f>IF(OR('Industrial Inf Conc'!K15="",'Industrial Inf Conc'!K15=0)," ",'Industrial Inf Conc'!$D15*'Industrial Inf Conc'!K15*3.78)</f>
        <v xml:space="preserve"> </v>
      </c>
      <c r="L15" s="156" t="str">
        <f>IF(OR('Industrial Inf Conc'!L15="",'Industrial Inf Conc'!L15=0)," ",'Industrial Inf Conc'!$C15*'Industrial Inf Conc'!L15*3.78)</f>
        <v xml:space="preserve"> </v>
      </c>
    </row>
    <row r="16" spans="1:13" x14ac:dyDescent="0.25">
      <c r="A16" s="127">
        <f>'Industrial Inf Conc'!A16</f>
        <v>0</v>
      </c>
      <c r="B16" s="27">
        <f>'Industrial Inf Conc'!B16</f>
        <v>0</v>
      </c>
      <c r="C16" s="127">
        <f>'Industrial Inf Conc'!C16</f>
        <v>0</v>
      </c>
      <c r="D16" s="127">
        <f>'Industrial Inf Conc'!D16</f>
        <v>0</v>
      </c>
      <c r="E16" s="156" t="str">
        <f>IF(OR('Industrial Inf Conc'!E16="",'Industrial Inf Conc'!E16=0)," ",'Industrial Inf Conc'!$C16*'Industrial Inf Conc'!E16*3.78)</f>
        <v xml:space="preserve"> </v>
      </c>
      <c r="F16" s="156" t="str">
        <f>IF(OR('Industrial Inf Conc'!F16="",'Industrial Inf Conc'!F16=0)," ",'Industrial Inf Conc'!$C16*'Industrial Inf Conc'!F16*3.78)</f>
        <v xml:space="preserve"> </v>
      </c>
      <c r="G16" s="156" t="str">
        <f>IF(OR('Industrial Inf Conc'!G16="",'Industrial Inf Conc'!G16=0)," ",'Industrial Inf Conc'!$C16*'Industrial Inf Conc'!G16*3.78)</f>
        <v xml:space="preserve"> </v>
      </c>
      <c r="H16" s="156" t="str">
        <f>IF(OR('Industrial Inf Conc'!H16="",'Industrial Inf Conc'!H16=0)," ",'Industrial Inf Conc'!$C16*'Industrial Inf Conc'!H16*3.78)</f>
        <v xml:space="preserve"> </v>
      </c>
      <c r="I16" s="156" t="str">
        <f>IF(OR('Industrial Inf Conc'!I16="",'Industrial Inf Conc'!I16=0)," ",'Industrial Inf Conc'!$C16*'Industrial Inf Conc'!I16*3.78)</f>
        <v xml:space="preserve"> </v>
      </c>
      <c r="J16" s="156" t="str">
        <f>IF(OR('Industrial Inf Conc'!J16="",'Industrial Inf Conc'!J16=0)," ",'Industrial Inf Conc'!$C16*'Industrial Inf Conc'!J16*3.78)</f>
        <v xml:space="preserve"> </v>
      </c>
      <c r="K16" s="156" t="str">
        <f>IF(OR('Industrial Inf Conc'!K16="",'Industrial Inf Conc'!K16=0)," ",'Industrial Inf Conc'!$D16*'Industrial Inf Conc'!K16*3.78)</f>
        <v xml:space="preserve"> </v>
      </c>
      <c r="L16" s="156" t="str">
        <f>IF(OR('Industrial Inf Conc'!L16="",'Industrial Inf Conc'!L16=0)," ",'Industrial Inf Conc'!$C16*'Industrial Inf Conc'!L16*3.78)</f>
        <v xml:space="preserve"> </v>
      </c>
    </row>
    <row r="17" spans="1:18" x14ac:dyDescent="0.25">
      <c r="A17" s="127">
        <f>'Industrial Inf Conc'!A17</f>
        <v>0</v>
      </c>
      <c r="B17" s="27">
        <f>'Industrial Inf Conc'!B17</f>
        <v>0</v>
      </c>
      <c r="C17" s="127">
        <f>'Industrial Inf Conc'!C17</f>
        <v>0</v>
      </c>
      <c r="D17" s="127">
        <f>'Industrial Inf Conc'!D17</f>
        <v>0</v>
      </c>
      <c r="E17" s="156" t="str">
        <f>IF(OR('Industrial Inf Conc'!E17="",'Industrial Inf Conc'!E17=0)," ",'Industrial Inf Conc'!$C17*'Industrial Inf Conc'!E17*3.78)</f>
        <v xml:space="preserve"> </v>
      </c>
      <c r="F17" s="156" t="str">
        <f>IF(OR('Industrial Inf Conc'!F17="",'Industrial Inf Conc'!F17=0)," ",'Industrial Inf Conc'!$C17*'Industrial Inf Conc'!F17*3.78)</f>
        <v xml:space="preserve"> </v>
      </c>
      <c r="G17" s="156" t="str">
        <f>IF(OR('Industrial Inf Conc'!G17="",'Industrial Inf Conc'!G17=0)," ",'Industrial Inf Conc'!$C17*'Industrial Inf Conc'!G17*3.78)</f>
        <v xml:space="preserve"> </v>
      </c>
      <c r="H17" s="156" t="str">
        <f>IF(OR('Industrial Inf Conc'!H17="",'Industrial Inf Conc'!H17=0)," ",'Industrial Inf Conc'!$C17*'Industrial Inf Conc'!H17*3.78)</f>
        <v xml:space="preserve"> </v>
      </c>
      <c r="I17" s="156" t="str">
        <f>IF(OR('Industrial Inf Conc'!I17="",'Industrial Inf Conc'!I17=0)," ",'Industrial Inf Conc'!$C17*'Industrial Inf Conc'!I17*3.78)</f>
        <v xml:space="preserve"> </v>
      </c>
      <c r="J17" s="156" t="str">
        <f>IF(OR('Industrial Inf Conc'!J17="",'Industrial Inf Conc'!J17=0)," ",'Industrial Inf Conc'!$C17*'Industrial Inf Conc'!J17*3.78)</f>
        <v xml:space="preserve"> </v>
      </c>
      <c r="K17" s="156" t="str">
        <f>IF(OR('Industrial Inf Conc'!K17="",'Industrial Inf Conc'!K17=0)," ",'Industrial Inf Conc'!$D17*'Industrial Inf Conc'!K17*3.78)</f>
        <v xml:space="preserve"> </v>
      </c>
      <c r="L17" s="156" t="str">
        <f>IF(OR('Industrial Inf Conc'!L17="",'Industrial Inf Conc'!L17=0)," ",'Industrial Inf Conc'!$C17*'Industrial Inf Conc'!L17*3.78)</f>
        <v xml:space="preserve"> </v>
      </c>
    </row>
    <row r="18" spans="1:18" x14ac:dyDescent="0.25">
      <c r="A18" s="127">
        <f>'Industrial Inf Conc'!A18</f>
        <v>0</v>
      </c>
      <c r="B18" s="27">
        <f>'Industrial Inf Conc'!B18</f>
        <v>0</v>
      </c>
      <c r="C18" s="127">
        <f>'Industrial Inf Conc'!C18</f>
        <v>0</v>
      </c>
      <c r="D18" s="127">
        <f>'Industrial Inf Conc'!D18</f>
        <v>0</v>
      </c>
      <c r="E18" s="156" t="str">
        <f>IF(OR('Industrial Inf Conc'!E18="",'Industrial Inf Conc'!E18=0)," ",'Industrial Inf Conc'!$C18*'Industrial Inf Conc'!E18*3.78)</f>
        <v xml:space="preserve"> </v>
      </c>
      <c r="F18" s="156" t="str">
        <f>IF(OR('Industrial Inf Conc'!F18="",'Industrial Inf Conc'!F18=0)," ",'Industrial Inf Conc'!$C18*'Industrial Inf Conc'!F18*3.78)</f>
        <v xml:space="preserve"> </v>
      </c>
      <c r="G18" s="156" t="str">
        <f>IF(OR('Industrial Inf Conc'!G18="",'Industrial Inf Conc'!G18=0)," ",'Industrial Inf Conc'!$C18*'Industrial Inf Conc'!G18*3.78)</f>
        <v xml:space="preserve"> </v>
      </c>
      <c r="H18" s="156" t="str">
        <f>IF(OR('Industrial Inf Conc'!H18="",'Industrial Inf Conc'!H18=0)," ",'Industrial Inf Conc'!$C18*'Industrial Inf Conc'!H18*3.78)</f>
        <v xml:space="preserve"> </v>
      </c>
      <c r="I18" s="156" t="str">
        <f>IF(OR('Industrial Inf Conc'!I18="",'Industrial Inf Conc'!I18=0)," ",'Industrial Inf Conc'!$C18*'Industrial Inf Conc'!I18*3.78)</f>
        <v xml:space="preserve"> </v>
      </c>
      <c r="J18" s="156" t="str">
        <f>IF(OR('Industrial Inf Conc'!J18="",'Industrial Inf Conc'!J18=0)," ",'Industrial Inf Conc'!$C18*'Industrial Inf Conc'!J18*3.78)</f>
        <v xml:space="preserve"> </v>
      </c>
      <c r="K18" s="156" t="str">
        <f>IF(OR('Industrial Inf Conc'!K18="",'Industrial Inf Conc'!K18=0)," ",'Industrial Inf Conc'!$D18*'Industrial Inf Conc'!K18*3.78)</f>
        <v xml:space="preserve"> </v>
      </c>
      <c r="L18" s="156" t="str">
        <f>IF(OR('Industrial Inf Conc'!L18="",'Industrial Inf Conc'!L18=0)," ",'Industrial Inf Conc'!$C18*'Industrial Inf Conc'!L18*3.78)</f>
        <v xml:space="preserve"> </v>
      </c>
    </row>
    <row r="19" spans="1:18" x14ac:dyDescent="0.25">
      <c r="A19" s="127">
        <f>'Industrial Inf Conc'!A19</f>
        <v>0</v>
      </c>
      <c r="B19" s="27">
        <f>'Industrial Inf Conc'!B19</f>
        <v>0</v>
      </c>
      <c r="C19" s="127">
        <f>'Industrial Inf Conc'!C19</f>
        <v>0</v>
      </c>
      <c r="D19" s="127">
        <f>'Industrial Inf Conc'!D19</f>
        <v>0</v>
      </c>
      <c r="E19" s="156" t="str">
        <f>IF(OR('Industrial Inf Conc'!E19="",'Industrial Inf Conc'!E19=0)," ",'Industrial Inf Conc'!$C19*'Industrial Inf Conc'!E19*3.78)</f>
        <v xml:space="preserve"> </v>
      </c>
      <c r="F19" s="156" t="str">
        <f>IF(OR('Industrial Inf Conc'!F19="",'Industrial Inf Conc'!F19=0)," ",'Industrial Inf Conc'!$C19*'Industrial Inf Conc'!F19*3.78)</f>
        <v xml:space="preserve"> </v>
      </c>
      <c r="G19" s="156" t="str">
        <f>IF(OR('Industrial Inf Conc'!G19="",'Industrial Inf Conc'!G19=0)," ",'Industrial Inf Conc'!$C19*'Industrial Inf Conc'!G19*3.78)</f>
        <v xml:space="preserve"> </v>
      </c>
      <c r="H19" s="156" t="str">
        <f>IF(OR('Industrial Inf Conc'!H19="",'Industrial Inf Conc'!H19=0)," ",'Industrial Inf Conc'!$C19*'Industrial Inf Conc'!H19*3.78)</f>
        <v xml:space="preserve"> </v>
      </c>
      <c r="I19" s="156" t="str">
        <f>IF(OR('Industrial Inf Conc'!I19="",'Industrial Inf Conc'!I19=0)," ",'Industrial Inf Conc'!$C19*'Industrial Inf Conc'!I19*3.78)</f>
        <v xml:space="preserve"> </v>
      </c>
      <c r="J19" s="156" t="str">
        <f>IF(OR('Industrial Inf Conc'!J19="",'Industrial Inf Conc'!J19=0)," ",'Industrial Inf Conc'!$C19*'Industrial Inf Conc'!J19*3.78)</f>
        <v xml:space="preserve"> </v>
      </c>
      <c r="K19" s="156" t="str">
        <f>IF(OR('Industrial Inf Conc'!K19="",'Industrial Inf Conc'!K19=0)," ",'Industrial Inf Conc'!$D19*'Industrial Inf Conc'!K19*3.78)</f>
        <v xml:space="preserve"> </v>
      </c>
      <c r="L19" s="156" t="str">
        <f>IF(OR('Industrial Inf Conc'!L19="",'Industrial Inf Conc'!L19=0)," ",'Industrial Inf Conc'!$C19*'Industrial Inf Conc'!L19*3.78)</f>
        <v xml:space="preserve"> </v>
      </c>
    </row>
    <row r="20" spans="1:18" x14ac:dyDescent="0.25">
      <c r="A20" s="127">
        <f>'Industrial Inf Conc'!A20</f>
        <v>0</v>
      </c>
      <c r="B20" s="27">
        <f>'Industrial Inf Conc'!B20</f>
        <v>0</v>
      </c>
      <c r="C20" s="127">
        <f>'Industrial Inf Conc'!C20</f>
        <v>0</v>
      </c>
      <c r="D20" s="127">
        <f>'Industrial Inf Conc'!D20</f>
        <v>0</v>
      </c>
      <c r="E20" s="156" t="str">
        <f>IF(OR('Industrial Inf Conc'!E20="",'Industrial Inf Conc'!E20=0)," ",'Industrial Inf Conc'!$C20*'Industrial Inf Conc'!E20*3.78)</f>
        <v xml:space="preserve"> </v>
      </c>
      <c r="F20" s="156" t="str">
        <f>IF(OR('Industrial Inf Conc'!F20="",'Industrial Inf Conc'!F20=0)," ",'Industrial Inf Conc'!$C20*'Industrial Inf Conc'!F20*3.78)</f>
        <v xml:space="preserve"> </v>
      </c>
      <c r="G20" s="156" t="str">
        <f>IF(OR('Industrial Inf Conc'!G20="",'Industrial Inf Conc'!G20=0)," ",'Industrial Inf Conc'!$C20*'Industrial Inf Conc'!G20*3.78)</f>
        <v xml:space="preserve"> </v>
      </c>
      <c r="H20" s="156" t="str">
        <f>IF(OR('Industrial Inf Conc'!H20="",'Industrial Inf Conc'!H20=0)," ",'Industrial Inf Conc'!$C20*'Industrial Inf Conc'!H20*3.78)</f>
        <v xml:space="preserve"> </v>
      </c>
      <c r="I20" s="156" t="str">
        <f>IF(OR('Industrial Inf Conc'!I20="",'Industrial Inf Conc'!I20=0)," ",'Industrial Inf Conc'!$C20*'Industrial Inf Conc'!I20*3.78)</f>
        <v xml:space="preserve"> </v>
      </c>
      <c r="J20" s="156" t="str">
        <f>IF(OR('Industrial Inf Conc'!J20="",'Industrial Inf Conc'!J20=0)," ",'Industrial Inf Conc'!$C20*'Industrial Inf Conc'!J20*3.78)</f>
        <v xml:space="preserve"> </v>
      </c>
      <c r="K20" s="156" t="str">
        <f>IF(OR('Industrial Inf Conc'!K20="",'Industrial Inf Conc'!K20=0)," ",'Industrial Inf Conc'!$D20*'Industrial Inf Conc'!K20*3.78)</f>
        <v xml:space="preserve"> </v>
      </c>
      <c r="L20" s="156" t="str">
        <f>IF(OR('Industrial Inf Conc'!L20="",'Industrial Inf Conc'!L20=0)," ",'Industrial Inf Conc'!$C20*'Industrial Inf Conc'!L20*3.78)</f>
        <v xml:space="preserve"> </v>
      </c>
    </row>
    <row r="21" spans="1:18" x14ac:dyDescent="0.25">
      <c r="A21" s="127">
        <f>'Industrial Inf Conc'!A21</f>
        <v>0</v>
      </c>
      <c r="B21" s="27">
        <f>'Industrial Inf Conc'!B21</f>
        <v>0</v>
      </c>
      <c r="C21" s="127">
        <f>'Industrial Inf Conc'!C21</f>
        <v>0</v>
      </c>
      <c r="D21" s="127">
        <f>'Industrial Inf Conc'!D21</f>
        <v>0</v>
      </c>
      <c r="E21" s="156" t="str">
        <f>IF(OR('Industrial Inf Conc'!E21="",'Industrial Inf Conc'!E21=0)," ",'Industrial Inf Conc'!$C21*'Industrial Inf Conc'!E21*3.78)</f>
        <v xml:space="preserve"> </v>
      </c>
      <c r="F21" s="156" t="str">
        <f>IF(OR('Industrial Inf Conc'!F21="",'Industrial Inf Conc'!F21=0)," ",'Industrial Inf Conc'!$C21*'Industrial Inf Conc'!F21*3.78)</f>
        <v xml:space="preserve"> </v>
      </c>
      <c r="G21" s="156" t="str">
        <f>IF(OR('Industrial Inf Conc'!G21="",'Industrial Inf Conc'!G21=0)," ",'Industrial Inf Conc'!$C21*'Industrial Inf Conc'!G21*3.78)</f>
        <v xml:space="preserve"> </v>
      </c>
      <c r="H21" s="156" t="str">
        <f>IF(OR('Industrial Inf Conc'!H21="",'Industrial Inf Conc'!H21=0)," ",'Industrial Inf Conc'!$C21*'Industrial Inf Conc'!H21*3.78)</f>
        <v xml:space="preserve"> </v>
      </c>
      <c r="I21" s="156" t="str">
        <f>IF(OR('Industrial Inf Conc'!I21="",'Industrial Inf Conc'!I21=0)," ",'Industrial Inf Conc'!$C21*'Industrial Inf Conc'!I21*3.78)</f>
        <v xml:space="preserve"> </v>
      </c>
      <c r="J21" s="156" t="str">
        <f>IF(OR('Industrial Inf Conc'!J21="",'Industrial Inf Conc'!J21=0)," ",'Industrial Inf Conc'!$C21*'Industrial Inf Conc'!J21*3.78)</f>
        <v xml:space="preserve"> </v>
      </c>
      <c r="K21" s="156" t="str">
        <f>IF(OR('Industrial Inf Conc'!K21="",'Industrial Inf Conc'!K21=0)," ",'Industrial Inf Conc'!$D21*'Industrial Inf Conc'!K21*3.78)</f>
        <v xml:space="preserve"> </v>
      </c>
      <c r="L21" s="156" t="str">
        <f>IF(OR('Industrial Inf Conc'!L21="",'Industrial Inf Conc'!L21=0)," ",'Industrial Inf Conc'!$C21*'Industrial Inf Conc'!L21*3.78)</f>
        <v xml:space="preserve"> </v>
      </c>
    </row>
    <row r="22" spans="1:18" x14ac:dyDescent="0.25">
      <c r="A22" s="127">
        <f>'Industrial Inf Conc'!A22</f>
        <v>0</v>
      </c>
      <c r="B22" s="27">
        <f>'Industrial Inf Conc'!B22</f>
        <v>0</v>
      </c>
      <c r="C22" s="127">
        <f>'Industrial Inf Conc'!C22</f>
        <v>0</v>
      </c>
      <c r="D22" s="127">
        <f>'Industrial Inf Conc'!D22</f>
        <v>0</v>
      </c>
      <c r="E22" s="156" t="str">
        <f>IF(OR('Industrial Inf Conc'!E22="",'Industrial Inf Conc'!E22=0)," ",'Industrial Inf Conc'!$C22*'Industrial Inf Conc'!E22*3.78)</f>
        <v xml:space="preserve"> </v>
      </c>
      <c r="F22" s="156" t="str">
        <f>IF(OR('Industrial Inf Conc'!F22="",'Industrial Inf Conc'!F22=0)," ",'Industrial Inf Conc'!$C22*'Industrial Inf Conc'!F22*3.78)</f>
        <v xml:space="preserve"> </v>
      </c>
      <c r="G22" s="156" t="str">
        <f>IF(OR('Industrial Inf Conc'!G22="",'Industrial Inf Conc'!G22=0)," ",'Industrial Inf Conc'!$C22*'Industrial Inf Conc'!G22*3.78)</f>
        <v xml:space="preserve"> </v>
      </c>
      <c r="H22" s="156" t="str">
        <f>IF(OR('Industrial Inf Conc'!H22="",'Industrial Inf Conc'!H22=0)," ",'Industrial Inf Conc'!$C22*'Industrial Inf Conc'!H22*3.78)</f>
        <v xml:space="preserve"> </v>
      </c>
      <c r="I22" s="156" t="str">
        <f>IF(OR('Industrial Inf Conc'!I22="",'Industrial Inf Conc'!I22=0)," ",'Industrial Inf Conc'!$C22*'Industrial Inf Conc'!I22*3.78)</f>
        <v xml:space="preserve"> </v>
      </c>
      <c r="J22" s="156" t="str">
        <f>IF(OR('Industrial Inf Conc'!J22="",'Industrial Inf Conc'!J22=0)," ",'Industrial Inf Conc'!$C22*'Industrial Inf Conc'!J22*3.78)</f>
        <v xml:space="preserve"> </v>
      </c>
      <c r="K22" s="156" t="str">
        <f>IF(OR('Industrial Inf Conc'!K22="",'Industrial Inf Conc'!K22=0)," ",'Industrial Inf Conc'!$D22*'Industrial Inf Conc'!K22*3.78)</f>
        <v xml:space="preserve"> </v>
      </c>
      <c r="L22" s="156" t="str">
        <f>IF(OR('Industrial Inf Conc'!L22="",'Industrial Inf Conc'!L22=0)," ",'Industrial Inf Conc'!$C22*'Industrial Inf Conc'!L22*3.78)</f>
        <v xml:space="preserve"> </v>
      </c>
    </row>
    <row r="23" spans="1:18" x14ac:dyDescent="0.25">
      <c r="A23" s="127">
        <f>'Industrial Inf Conc'!A23</f>
        <v>0</v>
      </c>
      <c r="B23" s="27">
        <f>'Industrial Inf Conc'!B23</f>
        <v>0</v>
      </c>
      <c r="C23" s="127">
        <f>'Industrial Inf Conc'!C23</f>
        <v>0</v>
      </c>
      <c r="D23" s="127">
        <f>'Industrial Inf Conc'!D23</f>
        <v>0</v>
      </c>
      <c r="E23" s="156" t="str">
        <f>IF(OR('Industrial Inf Conc'!E23="",'Industrial Inf Conc'!E23=0)," ",'Industrial Inf Conc'!$C23*'Industrial Inf Conc'!E23*3.78)</f>
        <v xml:space="preserve"> </v>
      </c>
      <c r="F23" s="156" t="str">
        <f>IF(OR('Industrial Inf Conc'!F23="",'Industrial Inf Conc'!F23=0)," ",'Industrial Inf Conc'!$C23*'Industrial Inf Conc'!F23*3.78)</f>
        <v xml:space="preserve"> </v>
      </c>
      <c r="G23" s="156" t="str">
        <f>IF(OR('Industrial Inf Conc'!G23="",'Industrial Inf Conc'!G23=0)," ",'Industrial Inf Conc'!$C23*'Industrial Inf Conc'!G23*3.78)</f>
        <v xml:space="preserve"> </v>
      </c>
      <c r="H23" s="156" t="str">
        <f>IF(OR('Industrial Inf Conc'!H23="",'Industrial Inf Conc'!H23=0)," ",'Industrial Inf Conc'!$C23*'Industrial Inf Conc'!H23*3.78)</f>
        <v xml:space="preserve"> </v>
      </c>
      <c r="I23" s="156" t="str">
        <f>IF(OR('Industrial Inf Conc'!I23="",'Industrial Inf Conc'!I23=0)," ",'Industrial Inf Conc'!$C23*'Industrial Inf Conc'!I23*3.78)</f>
        <v xml:space="preserve"> </v>
      </c>
      <c r="J23" s="156" t="str">
        <f>IF(OR('Industrial Inf Conc'!J23="",'Industrial Inf Conc'!J23=0)," ",'Industrial Inf Conc'!$C23*'Industrial Inf Conc'!J23*3.78)</f>
        <v xml:space="preserve"> </v>
      </c>
      <c r="K23" s="156" t="str">
        <f>IF(OR('Industrial Inf Conc'!K23="",'Industrial Inf Conc'!K23=0)," ",'Industrial Inf Conc'!$D23*'Industrial Inf Conc'!K23*3.78)</f>
        <v xml:space="preserve"> </v>
      </c>
      <c r="L23" s="156" t="str">
        <f>IF(OR('Industrial Inf Conc'!L23="",'Industrial Inf Conc'!L23=0)," ",'Industrial Inf Conc'!$C23*'Industrial Inf Conc'!L23*3.78)</f>
        <v xml:space="preserve"> </v>
      </c>
    </row>
    <row r="24" spans="1:18" x14ac:dyDescent="0.25">
      <c r="A24" s="127">
        <f>'Industrial Inf Conc'!A24</f>
        <v>0</v>
      </c>
      <c r="B24" s="27">
        <f>'Industrial Inf Conc'!B24</f>
        <v>0</v>
      </c>
      <c r="C24" s="127">
        <f>'Industrial Inf Conc'!C24</f>
        <v>0</v>
      </c>
      <c r="D24" s="127">
        <f>'Industrial Inf Conc'!D24</f>
        <v>0</v>
      </c>
      <c r="E24" s="156" t="str">
        <f>IF(OR('Industrial Inf Conc'!E24="",'Industrial Inf Conc'!E24=0)," ",'Industrial Inf Conc'!$C24*'Industrial Inf Conc'!E24*3.78)</f>
        <v xml:space="preserve"> </v>
      </c>
      <c r="F24" s="156" t="str">
        <f>IF(OR('Industrial Inf Conc'!F24="",'Industrial Inf Conc'!F24=0)," ",'Industrial Inf Conc'!$C24*'Industrial Inf Conc'!F24*3.78)</f>
        <v xml:space="preserve"> </v>
      </c>
      <c r="G24" s="156" t="str">
        <f>IF(OR('Industrial Inf Conc'!G24="",'Industrial Inf Conc'!G24=0)," ",'Industrial Inf Conc'!$C24*'Industrial Inf Conc'!G24*3.78)</f>
        <v xml:space="preserve"> </v>
      </c>
      <c r="H24" s="156" t="str">
        <f>IF(OR('Industrial Inf Conc'!H24="",'Industrial Inf Conc'!H24=0)," ",'Industrial Inf Conc'!$C24*'Industrial Inf Conc'!H24*3.78)</f>
        <v xml:space="preserve"> </v>
      </c>
      <c r="I24" s="156" t="str">
        <f>IF(OR('Industrial Inf Conc'!I24="",'Industrial Inf Conc'!I24=0)," ",'Industrial Inf Conc'!$C24*'Industrial Inf Conc'!I24*3.78)</f>
        <v xml:space="preserve"> </v>
      </c>
      <c r="J24" s="156" t="str">
        <f>IF(OR('Industrial Inf Conc'!J24="",'Industrial Inf Conc'!J24=0)," ",'Industrial Inf Conc'!$C24*'Industrial Inf Conc'!J24*3.78)</f>
        <v xml:space="preserve"> </v>
      </c>
      <c r="K24" s="156" t="str">
        <f>IF(OR('Industrial Inf Conc'!K24="",'Industrial Inf Conc'!K24=0)," ",'Industrial Inf Conc'!$D24*'Industrial Inf Conc'!K24*3.78)</f>
        <v xml:space="preserve"> </v>
      </c>
      <c r="L24" s="156" t="str">
        <f>IF(OR('Industrial Inf Conc'!L24="",'Industrial Inf Conc'!L24=0)," ",'Industrial Inf Conc'!$C24*'Industrial Inf Conc'!L24*3.78)</f>
        <v xml:space="preserve"> </v>
      </c>
    </row>
    <row r="25" spans="1:18" x14ac:dyDescent="0.25">
      <c r="A25" s="127">
        <f>'Industrial Inf Conc'!A25</f>
        <v>0</v>
      </c>
      <c r="B25" s="27">
        <f>'Industrial Inf Conc'!B25</f>
        <v>0</v>
      </c>
      <c r="C25" s="127">
        <f>'Industrial Inf Conc'!C25</f>
        <v>0</v>
      </c>
      <c r="D25" s="127">
        <f>'Industrial Inf Conc'!D25</f>
        <v>0</v>
      </c>
      <c r="E25" s="156" t="str">
        <f>IF(OR('Industrial Inf Conc'!E25="",'Industrial Inf Conc'!E25=0)," ",'Industrial Inf Conc'!$C25*'Industrial Inf Conc'!E25*3.78)</f>
        <v xml:space="preserve"> </v>
      </c>
      <c r="F25" s="156" t="str">
        <f>IF(OR('Industrial Inf Conc'!F25="",'Industrial Inf Conc'!F25=0)," ",'Industrial Inf Conc'!$C25*'Industrial Inf Conc'!F25*3.78)</f>
        <v xml:space="preserve"> </v>
      </c>
      <c r="G25" s="156" t="str">
        <f>IF(OR('Industrial Inf Conc'!G25="",'Industrial Inf Conc'!G25=0)," ",'Industrial Inf Conc'!$C25*'Industrial Inf Conc'!G25*3.78)</f>
        <v xml:space="preserve"> </v>
      </c>
      <c r="H25" s="156" t="str">
        <f>IF(OR('Industrial Inf Conc'!H25="",'Industrial Inf Conc'!H25=0)," ",'Industrial Inf Conc'!$C25*'Industrial Inf Conc'!H25*3.78)</f>
        <v xml:space="preserve"> </v>
      </c>
      <c r="I25" s="156" t="str">
        <f>IF(OR('Industrial Inf Conc'!I25="",'Industrial Inf Conc'!I25=0)," ",'Industrial Inf Conc'!$C25*'Industrial Inf Conc'!I25*3.78)</f>
        <v xml:space="preserve"> </v>
      </c>
      <c r="J25" s="156" t="str">
        <f>IF(OR('Industrial Inf Conc'!J25="",'Industrial Inf Conc'!J25=0)," ",'Industrial Inf Conc'!$C25*'Industrial Inf Conc'!J25*3.78)</f>
        <v xml:space="preserve"> </v>
      </c>
      <c r="K25" s="156" t="str">
        <f>IF(OR('Industrial Inf Conc'!K25="",'Industrial Inf Conc'!K25=0)," ",'Industrial Inf Conc'!$D25*'Industrial Inf Conc'!K25*3.78)</f>
        <v xml:space="preserve"> </v>
      </c>
      <c r="L25" s="156" t="str">
        <f>IF(OR('Industrial Inf Conc'!L25="",'Industrial Inf Conc'!L25=0)," ",'Industrial Inf Conc'!$C25*'Industrial Inf Conc'!L25*3.78)</f>
        <v xml:space="preserve"> </v>
      </c>
    </row>
    <row r="26" spans="1:18" x14ac:dyDescent="0.25">
      <c r="A26" s="127">
        <f>'Industrial Inf Conc'!A26</f>
        <v>0</v>
      </c>
      <c r="B26" s="27">
        <f>'Industrial Inf Conc'!B26</f>
        <v>0</v>
      </c>
      <c r="C26" s="127">
        <f>'Industrial Inf Conc'!C26</f>
        <v>0</v>
      </c>
      <c r="D26" s="127">
        <f>'Industrial Inf Conc'!D26</f>
        <v>0</v>
      </c>
      <c r="E26" s="156" t="str">
        <f>IF(OR('Industrial Inf Conc'!E26="",'Industrial Inf Conc'!E26=0)," ",'Industrial Inf Conc'!$C26*'Industrial Inf Conc'!E26*3.78)</f>
        <v xml:space="preserve"> </v>
      </c>
      <c r="F26" s="156" t="str">
        <f>IF(OR('Industrial Inf Conc'!F26="",'Industrial Inf Conc'!F26=0)," ",'Industrial Inf Conc'!$C26*'Industrial Inf Conc'!F26*3.78)</f>
        <v xml:space="preserve"> </v>
      </c>
      <c r="G26" s="156" t="str">
        <f>IF(OR('Industrial Inf Conc'!G26="",'Industrial Inf Conc'!G26=0)," ",'Industrial Inf Conc'!$C26*'Industrial Inf Conc'!G26*3.78)</f>
        <v xml:space="preserve"> </v>
      </c>
      <c r="H26" s="156" t="str">
        <f>IF(OR('Industrial Inf Conc'!H26="",'Industrial Inf Conc'!H26=0)," ",'Industrial Inf Conc'!$C26*'Industrial Inf Conc'!H26*3.78)</f>
        <v xml:space="preserve"> </v>
      </c>
      <c r="I26" s="156" t="str">
        <f>IF(OR('Industrial Inf Conc'!I26="",'Industrial Inf Conc'!I26=0)," ",'Industrial Inf Conc'!$C26*'Industrial Inf Conc'!I26*3.78)</f>
        <v xml:space="preserve"> </v>
      </c>
      <c r="J26" s="156" t="str">
        <f>IF(OR('Industrial Inf Conc'!J26="",'Industrial Inf Conc'!J26=0)," ",'Industrial Inf Conc'!$C26*'Industrial Inf Conc'!J26*3.78)</f>
        <v xml:space="preserve"> </v>
      </c>
      <c r="K26" s="156" t="str">
        <f>IF(OR('Industrial Inf Conc'!K26="",'Industrial Inf Conc'!K26=0)," ",'Industrial Inf Conc'!$D26*'Industrial Inf Conc'!K26*3.78)</f>
        <v xml:space="preserve"> </v>
      </c>
      <c r="L26" s="156" t="str">
        <f>IF(OR('Industrial Inf Conc'!L26="",'Industrial Inf Conc'!L26=0)," ",'Industrial Inf Conc'!$C26*'Industrial Inf Conc'!L26*3.78)</f>
        <v xml:space="preserve"> </v>
      </c>
    </row>
    <row r="27" spans="1:18" ht="14.25" customHeight="1" thickBot="1" x14ac:dyDescent="0.3"/>
    <row r="28" spans="1:18" ht="15.75" x14ac:dyDescent="0.25">
      <c r="A28" s="277" t="s">
        <v>156</v>
      </c>
      <c r="B28" s="274"/>
      <c r="C28" s="274"/>
      <c r="D28" s="274"/>
      <c r="E28" s="274"/>
      <c r="F28" s="274"/>
      <c r="G28" s="274"/>
      <c r="H28" s="274"/>
      <c r="I28" s="274"/>
      <c r="J28" s="274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5" t="s">
        <v>129</v>
      </c>
      <c r="B29" s="263"/>
      <c r="C29" s="263"/>
      <c r="D29" s="263"/>
      <c r="E29" s="263"/>
      <c r="F29" s="263"/>
      <c r="G29" s="263"/>
      <c r="H29" s="263"/>
      <c r="I29" s="263"/>
      <c r="J29" s="263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5" t="s">
        <v>109</v>
      </c>
      <c r="B30" s="263"/>
      <c r="C30" s="263"/>
      <c r="D30" s="263"/>
      <c r="E30" s="263"/>
      <c r="F30" s="263"/>
      <c r="G30" s="263"/>
      <c r="H30" s="263"/>
      <c r="I30" s="263"/>
      <c r="J30" s="263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75"/>
      <c r="B31" s="263"/>
      <c r="C31" s="263"/>
      <c r="D31" s="263"/>
      <c r="E31" s="263"/>
      <c r="F31" s="263"/>
      <c r="G31" s="263"/>
      <c r="H31" s="263"/>
      <c r="I31" s="263"/>
      <c r="J31" s="263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6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72" t="s">
        <v>166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72" t="s">
        <v>167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72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6" t="s">
        <v>165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72" t="s">
        <v>170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73" t="s">
        <v>169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45"/>
      <c r="P39" s="45"/>
      <c r="Q39" s="45"/>
      <c r="R39" s="64"/>
    </row>
    <row r="40" spans="1:18" ht="15.75" thickBot="1" x14ac:dyDescent="0.3">
      <c r="A40" s="74" t="s">
        <v>168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109" priority="2">
      <formula>LEN(TRIM(A7))=0</formula>
    </cfRule>
  </conditionalFormatting>
  <conditionalFormatting sqref="E7:L26">
    <cfRule type="cellIs" dxfId="1108" priority="1" operator="equal">
      <formula>0</formula>
    </cfRule>
    <cfRule type="containsErrors" dxfId="1107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Normal="100" workbookViewId="0">
      <selection activeCell="C12" sqref="C12"/>
    </sheetView>
  </sheetViews>
  <sheetFormatPr defaultRowHeight="15" x14ac:dyDescent="0.25"/>
  <cols>
    <col min="1" max="1" width="11.28515625" style="84" bestFit="1" customWidth="1"/>
    <col min="2" max="2" width="10.140625" style="111" customWidth="1"/>
    <col min="3" max="3" width="6.85546875" style="111" customWidth="1"/>
    <col min="4" max="4" width="7.140625" style="111" customWidth="1"/>
    <col min="5" max="5" width="7.28515625" style="111" customWidth="1"/>
    <col min="6" max="6" width="6" style="111" customWidth="1"/>
    <col min="7" max="7" width="8" style="111" customWidth="1"/>
    <col min="8" max="8" width="6.5703125" style="111" bestFit="1" customWidth="1"/>
    <col min="9" max="10" width="6" style="111" customWidth="1"/>
    <col min="11" max="11" width="7.28515625" style="111" customWidth="1"/>
    <col min="12" max="12" width="6.42578125" style="111" bestFit="1" customWidth="1"/>
    <col min="13" max="16384" width="9.140625" style="111"/>
  </cols>
  <sheetData>
    <row r="1" spans="1:12" ht="24" thickBot="1" x14ac:dyDescent="0.4">
      <c r="A1" s="87" t="s">
        <v>209</v>
      </c>
      <c r="B1" s="87"/>
      <c r="C1" s="87"/>
      <c r="D1" s="87"/>
      <c r="E1" s="87"/>
      <c r="F1" s="87"/>
      <c r="G1" s="87"/>
      <c r="H1" s="87"/>
      <c r="I1" s="113"/>
      <c r="K1" s="87"/>
      <c r="L1" s="113"/>
    </row>
    <row r="2" spans="1:12" s="123" customFormat="1" ht="18.75" x14ac:dyDescent="0.3">
      <c r="A2" s="158" t="s">
        <v>203</v>
      </c>
      <c r="B2" s="159"/>
      <c r="C2" s="159"/>
      <c r="D2" s="159"/>
      <c r="E2" s="159"/>
      <c r="F2" s="159"/>
      <c r="G2" s="159"/>
      <c r="H2" s="159"/>
      <c r="I2" s="159"/>
      <c r="J2" s="61"/>
      <c r="K2" s="159"/>
      <c r="L2" s="160"/>
    </row>
    <row r="3" spans="1:12" s="123" customFormat="1" ht="19.5" thickBot="1" x14ac:dyDescent="0.35">
      <c r="A3" s="161" t="s">
        <v>204</v>
      </c>
      <c r="B3" s="162"/>
      <c r="C3" s="162"/>
      <c r="D3" s="162"/>
      <c r="E3" s="162"/>
      <c r="F3" s="162"/>
      <c r="G3" s="162"/>
      <c r="H3" s="162"/>
      <c r="I3" s="162"/>
      <c r="J3" s="66"/>
      <c r="K3" s="162"/>
      <c r="L3" s="163"/>
    </row>
    <row r="4" spans="1:12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39" customHeight="1" x14ac:dyDescent="0.25">
      <c r="A5" s="220" t="s">
        <v>34</v>
      </c>
      <c r="B5" s="3" t="s">
        <v>0</v>
      </c>
      <c r="C5" s="351" t="s">
        <v>13</v>
      </c>
      <c r="D5" s="352"/>
      <c r="E5" s="92" t="s">
        <v>51</v>
      </c>
      <c r="F5" s="94" t="s">
        <v>52</v>
      </c>
      <c r="G5" s="94" t="s">
        <v>58</v>
      </c>
      <c r="H5" s="94" t="s">
        <v>59</v>
      </c>
      <c r="I5" s="94" t="s">
        <v>53</v>
      </c>
      <c r="J5" s="94" t="s">
        <v>54</v>
      </c>
      <c r="K5" s="94" t="s">
        <v>55</v>
      </c>
      <c r="L5" s="112" t="s">
        <v>56</v>
      </c>
    </row>
    <row r="6" spans="1:12" ht="28.5" customHeight="1" x14ac:dyDescent="0.25">
      <c r="A6" s="221"/>
      <c r="B6" s="8" t="s">
        <v>33</v>
      </c>
      <c r="C6" s="51" t="s">
        <v>14</v>
      </c>
      <c r="D6" s="52" t="s">
        <v>10</v>
      </c>
      <c r="E6" s="304" t="s">
        <v>37</v>
      </c>
      <c r="F6" s="307"/>
      <c r="G6" s="307"/>
      <c r="H6" s="307"/>
      <c r="I6" s="307"/>
      <c r="J6" s="307"/>
      <c r="K6" s="306" t="s">
        <v>92</v>
      </c>
      <c r="L6" s="96"/>
    </row>
    <row r="7" spans="1:12" ht="16.5" customHeight="1" x14ac:dyDescent="0.25">
      <c r="A7" s="127" t="s">
        <v>205</v>
      </c>
      <c r="B7" s="27">
        <v>41100</v>
      </c>
      <c r="C7" s="240">
        <v>1.2749999999999999</v>
      </c>
      <c r="D7" s="240"/>
      <c r="E7" s="149">
        <f t="shared" ref="E7:E26" si="0">SUM(F7,G7,H7)</f>
        <v>0</v>
      </c>
      <c r="F7" s="240"/>
      <c r="G7" s="241"/>
      <c r="H7" s="240"/>
      <c r="I7" s="241">
        <v>31.8</v>
      </c>
      <c r="J7" s="240"/>
      <c r="K7" s="241"/>
      <c r="L7" s="240">
        <v>193</v>
      </c>
    </row>
    <row r="8" spans="1:12" ht="16.5" customHeight="1" x14ac:dyDescent="0.25">
      <c r="A8" s="127" t="s">
        <v>206</v>
      </c>
      <c r="B8" s="27">
        <v>41283</v>
      </c>
      <c r="C8" s="240">
        <v>1.649</v>
      </c>
      <c r="D8" s="240"/>
      <c r="E8" s="149">
        <f t="shared" si="0"/>
        <v>0</v>
      </c>
      <c r="F8" s="240"/>
      <c r="G8" s="241"/>
      <c r="H8" s="240"/>
      <c r="I8" s="241">
        <v>26</v>
      </c>
      <c r="J8" s="240"/>
      <c r="K8" s="241"/>
      <c r="L8" s="240">
        <v>176</v>
      </c>
    </row>
    <row r="9" spans="1:12" s="123" customFormat="1" ht="16.5" customHeight="1" x14ac:dyDescent="0.25">
      <c r="A9" s="127" t="s">
        <v>211</v>
      </c>
      <c r="B9" s="27">
        <v>41340</v>
      </c>
      <c r="C9" s="240">
        <v>1.323</v>
      </c>
      <c r="D9" s="240"/>
      <c r="E9" s="149">
        <f t="shared" si="0"/>
        <v>36.070999999999998</v>
      </c>
      <c r="F9" s="240">
        <v>36</v>
      </c>
      <c r="G9" s="241">
        <v>4.9000000000000002E-2</v>
      </c>
      <c r="H9" s="240">
        <v>2.1999999999999999E-2</v>
      </c>
      <c r="I9" s="241">
        <v>33.200000000000003</v>
      </c>
      <c r="J9" s="240">
        <v>5.9</v>
      </c>
      <c r="K9" s="241">
        <v>3.5</v>
      </c>
      <c r="L9" s="240">
        <v>192</v>
      </c>
    </row>
    <row r="10" spans="1:12" s="123" customFormat="1" ht="16.5" customHeight="1" x14ac:dyDescent="0.25">
      <c r="A10" s="127" t="s">
        <v>205</v>
      </c>
      <c r="B10" s="27">
        <v>41492</v>
      </c>
      <c r="C10" s="240">
        <v>1.2450000000000001</v>
      </c>
      <c r="D10" s="240"/>
      <c r="E10" s="149">
        <f t="shared" si="0"/>
        <v>58.034000000000006</v>
      </c>
      <c r="F10" s="240">
        <v>58</v>
      </c>
      <c r="G10" s="241">
        <v>0.02</v>
      </c>
      <c r="H10" s="240">
        <v>1.4E-2</v>
      </c>
      <c r="I10" s="241">
        <v>37.700000000000003</v>
      </c>
      <c r="J10" s="240">
        <v>5.8</v>
      </c>
      <c r="K10" s="241">
        <v>4.5</v>
      </c>
      <c r="L10" s="240">
        <v>178</v>
      </c>
    </row>
    <row r="11" spans="1:12" s="123" customFormat="1" ht="16.5" customHeight="1" x14ac:dyDescent="0.25">
      <c r="A11" s="127" t="s">
        <v>206</v>
      </c>
      <c r="B11" s="27">
        <v>41646</v>
      </c>
      <c r="C11" s="240">
        <v>1.1719999999999999</v>
      </c>
      <c r="D11" s="240"/>
      <c r="E11" s="149">
        <f t="shared" si="0"/>
        <v>57.101000000000006</v>
      </c>
      <c r="F11" s="240">
        <v>57</v>
      </c>
      <c r="G11" s="241">
        <v>0.02</v>
      </c>
      <c r="H11" s="240">
        <v>8.1000000000000003E-2</v>
      </c>
      <c r="I11" s="241">
        <v>47.1</v>
      </c>
      <c r="J11" s="240">
        <v>6.4</v>
      </c>
      <c r="K11" s="241">
        <v>4.0999999999999996</v>
      </c>
      <c r="L11" s="240">
        <v>210</v>
      </c>
    </row>
    <row r="12" spans="1:12" s="123" customFormat="1" ht="16.5" customHeight="1" x14ac:dyDescent="0.25">
      <c r="A12" s="127"/>
      <c r="B12" s="27"/>
      <c r="C12" s="240"/>
      <c r="D12" s="240"/>
      <c r="E12" s="149">
        <f t="shared" si="0"/>
        <v>0</v>
      </c>
      <c r="F12" s="240"/>
      <c r="G12" s="241"/>
      <c r="H12" s="240"/>
      <c r="I12" s="241"/>
      <c r="J12" s="240"/>
      <c r="K12" s="241"/>
      <c r="L12" s="240"/>
    </row>
    <row r="13" spans="1:12" s="123" customFormat="1" ht="16.5" customHeight="1" x14ac:dyDescent="0.25">
      <c r="A13" s="127"/>
      <c r="B13" s="27"/>
      <c r="C13" s="240"/>
      <c r="D13" s="240"/>
      <c r="E13" s="149">
        <f t="shared" si="0"/>
        <v>0</v>
      </c>
      <c r="F13" s="240"/>
      <c r="G13" s="241"/>
      <c r="H13" s="240"/>
      <c r="I13" s="241"/>
      <c r="J13" s="240"/>
      <c r="K13" s="241"/>
      <c r="L13" s="240"/>
    </row>
    <row r="14" spans="1:12" s="123" customFormat="1" ht="16.5" customHeight="1" x14ac:dyDescent="0.25">
      <c r="A14" s="127"/>
      <c r="B14" s="27"/>
      <c r="C14" s="240"/>
      <c r="D14" s="240"/>
      <c r="E14" s="149">
        <f t="shared" si="0"/>
        <v>0</v>
      </c>
      <c r="F14" s="240"/>
      <c r="G14" s="241"/>
      <c r="H14" s="240"/>
      <c r="I14" s="241"/>
      <c r="J14" s="240"/>
      <c r="K14" s="241"/>
      <c r="L14" s="240"/>
    </row>
    <row r="15" spans="1:12" s="123" customFormat="1" ht="16.5" customHeight="1" x14ac:dyDescent="0.25">
      <c r="A15" s="127"/>
      <c r="B15" s="27"/>
      <c r="C15" s="240"/>
      <c r="D15" s="240"/>
      <c r="E15" s="149">
        <f t="shared" si="0"/>
        <v>0</v>
      </c>
      <c r="F15" s="240"/>
      <c r="G15" s="241"/>
      <c r="H15" s="240"/>
      <c r="I15" s="241"/>
      <c r="J15" s="240"/>
      <c r="K15" s="241"/>
      <c r="L15" s="240"/>
    </row>
    <row r="16" spans="1:12" s="123" customFormat="1" ht="16.5" customHeight="1" x14ac:dyDescent="0.25">
      <c r="A16" s="127"/>
      <c r="B16" s="27"/>
      <c r="C16" s="240"/>
      <c r="D16" s="240"/>
      <c r="E16" s="149">
        <f t="shared" si="0"/>
        <v>0</v>
      </c>
      <c r="F16" s="240"/>
      <c r="G16" s="241"/>
      <c r="H16" s="240"/>
      <c r="I16" s="241"/>
      <c r="J16" s="240"/>
      <c r="K16" s="241"/>
      <c r="L16" s="240"/>
    </row>
    <row r="17" spans="1:15" s="123" customFormat="1" ht="16.5" customHeight="1" x14ac:dyDescent="0.25">
      <c r="A17" s="127"/>
      <c r="B17" s="27"/>
      <c r="C17" s="240"/>
      <c r="D17" s="240"/>
      <c r="E17" s="149">
        <f t="shared" si="0"/>
        <v>0</v>
      </c>
      <c r="F17" s="240"/>
      <c r="G17" s="241"/>
      <c r="H17" s="240"/>
      <c r="I17" s="241"/>
      <c r="J17" s="240"/>
      <c r="K17" s="241"/>
      <c r="L17" s="240"/>
    </row>
    <row r="18" spans="1:15" s="123" customFormat="1" ht="16.5" customHeight="1" x14ac:dyDescent="0.25">
      <c r="A18" s="127"/>
      <c r="B18" s="27"/>
      <c r="C18" s="240"/>
      <c r="D18" s="240"/>
      <c r="E18" s="149">
        <f t="shared" si="0"/>
        <v>0</v>
      </c>
      <c r="F18" s="240"/>
      <c r="G18" s="241"/>
      <c r="H18" s="240"/>
      <c r="I18" s="241"/>
      <c r="J18" s="240"/>
      <c r="K18" s="241"/>
      <c r="L18" s="240"/>
    </row>
    <row r="19" spans="1:15" s="123" customFormat="1" ht="16.5" customHeight="1" x14ac:dyDescent="0.25">
      <c r="A19" s="127"/>
      <c r="B19" s="27"/>
      <c r="C19" s="240"/>
      <c r="D19" s="240"/>
      <c r="E19" s="149">
        <f t="shared" si="0"/>
        <v>0</v>
      </c>
      <c r="F19" s="240"/>
      <c r="G19" s="241"/>
      <c r="H19" s="240"/>
      <c r="I19" s="241"/>
      <c r="J19" s="240"/>
      <c r="K19" s="241"/>
      <c r="L19" s="240"/>
    </row>
    <row r="20" spans="1:15" s="123" customFormat="1" ht="16.5" customHeight="1" x14ac:dyDescent="0.25">
      <c r="A20" s="127"/>
      <c r="B20" s="27"/>
      <c r="C20" s="240"/>
      <c r="D20" s="240"/>
      <c r="E20" s="149">
        <f t="shared" si="0"/>
        <v>0</v>
      </c>
      <c r="F20" s="240"/>
      <c r="G20" s="241"/>
      <c r="H20" s="240"/>
      <c r="I20" s="241"/>
      <c r="J20" s="240"/>
      <c r="K20" s="241"/>
      <c r="L20" s="240"/>
    </row>
    <row r="21" spans="1:15" s="123" customFormat="1" ht="16.5" customHeight="1" x14ac:dyDescent="0.25">
      <c r="A21" s="127"/>
      <c r="B21" s="27"/>
      <c r="C21" s="240"/>
      <c r="D21" s="240"/>
      <c r="E21" s="149">
        <f t="shared" si="0"/>
        <v>0</v>
      </c>
      <c r="F21" s="240"/>
      <c r="G21" s="241"/>
      <c r="H21" s="240"/>
      <c r="I21" s="241"/>
      <c r="J21" s="240"/>
      <c r="K21" s="241"/>
      <c r="L21" s="240"/>
    </row>
    <row r="22" spans="1:15" s="123" customFormat="1" ht="16.5" customHeight="1" x14ac:dyDescent="0.25">
      <c r="A22" s="127"/>
      <c r="B22" s="27"/>
      <c r="C22" s="240"/>
      <c r="D22" s="240"/>
      <c r="E22" s="149">
        <f t="shared" si="0"/>
        <v>0</v>
      </c>
      <c r="F22" s="240"/>
      <c r="G22" s="241"/>
      <c r="H22" s="240"/>
      <c r="I22" s="241"/>
      <c r="J22" s="240"/>
      <c r="K22" s="241"/>
      <c r="L22" s="240"/>
    </row>
    <row r="23" spans="1:15" s="123" customFormat="1" ht="16.5" customHeight="1" x14ac:dyDescent="0.25">
      <c r="A23" s="127"/>
      <c r="B23" s="27"/>
      <c r="C23" s="240"/>
      <c r="D23" s="240"/>
      <c r="E23" s="149">
        <f t="shared" si="0"/>
        <v>0</v>
      </c>
      <c r="F23" s="240"/>
      <c r="G23" s="241"/>
      <c r="H23" s="240"/>
      <c r="I23" s="241"/>
      <c r="J23" s="240"/>
      <c r="K23" s="241"/>
      <c r="L23" s="240"/>
    </row>
    <row r="24" spans="1:15" s="123" customFormat="1" ht="16.5" customHeight="1" x14ac:dyDescent="0.25">
      <c r="A24" s="127"/>
      <c r="B24" s="27"/>
      <c r="C24" s="240"/>
      <c r="D24" s="240"/>
      <c r="E24" s="266">
        <f t="shared" si="0"/>
        <v>0</v>
      </c>
      <c r="F24" s="240"/>
      <c r="G24" s="241"/>
      <c r="H24" s="240"/>
      <c r="I24" s="241"/>
      <c r="J24" s="240"/>
      <c r="K24" s="241"/>
      <c r="L24" s="240"/>
    </row>
    <row r="25" spans="1:15" s="123" customFormat="1" ht="16.5" customHeight="1" x14ac:dyDescent="0.25">
      <c r="A25" s="127"/>
      <c r="B25" s="27"/>
      <c r="C25" s="240"/>
      <c r="D25" s="265"/>
      <c r="E25" s="149">
        <f t="shared" si="0"/>
        <v>0</v>
      </c>
      <c r="F25" s="315"/>
      <c r="G25" s="241"/>
      <c r="H25" s="240"/>
      <c r="I25" s="241"/>
      <c r="J25" s="240"/>
      <c r="K25" s="241"/>
      <c r="L25" s="240"/>
    </row>
    <row r="26" spans="1:15" s="123" customFormat="1" ht="16.5" customHeight="1" x14ac:dyDescent="0.25">
      <c r="A26" s="127"/>
      <c r="B26" s="27"/>
      <c r="C26" s="240"/>
      <c r="D26" s="240"/>
      <c r="E26" s="267">
        <f t="shared" si="0"/>
        <v>0</v>
      </c>
      <c r="F26" s="240"/>
      <c r="G26" s="241"/>
      <c r="H26" s="240"/>
      <c r="I26" s="241"/>
      <c r="J26" s="240"/>
      <c r="K26" s="241"/>
      <c r="L26" s="240"/>
    </row>
    <row r="27" spans="1:15" s="123" customFormat="1" ht="15.75" customHeight="1" thickBot="1" x14ac:dyDescent="0.3">
      <c r="A27" s="222"/>
      <c r="B27" s="79"/>
      <c r="C27" s="81"/>
      <c r="D27" s="81"/>
      <c r="E27" s="78"/>
      <c r="F27" s="81"/>
      <c r="G27" s="81"/>
      <c r="H27" s="81"/>
      <c r="I27" s="81"/>
      <c r="J27" s="81"/>
      <c r="K27" s="81"/>
      <c r="L27" s="81"/>
    </row>
    <row r="28" spans="1:15" s="123" customFormat="1" ht="15.75" customHeight="1" x14ac:dyDescent="0.25">
      <c r="A28" s="273" t="s">
        <v>156</v>
      </c>
      <c r="B28" s="256"/>
      <c r="C28" s="257"/>
      <c r="D28" s="257"/>
      <c r="E28" s="258"/>
      <c r="F28" s="257"/>
      <c r="G28" s="257"/>
      <c r="H28" s="257"/>
      <c r="I28" s="257"/>
      <c r="J28" s="107"/>
      <c r="K28" s="107"/>
      <c r="L28" s="107"/>
      <c r="M28" s="61"/>
      <c r="N28" s="61"/>
      <c r="O28" s="62"/>
    </row>
    <row r="29" spans="1:15" s="123" customFormat="1" ht="15.75" customHeight="1" x14ac:dyDescent="0.25">
      <c r="A29" s="268" t="s">
        <v>110</v>
      </c>
      <c r="B29" s="259"/>
      <c r="C29" s="260"/>
      <c r="D29" s="260"/>
      <c r="E29" s="261"/>
      <c r="F29" s="260"/>
      <c r="G29" s="260"/>
      <c r="H29" s="260"/>
      <c r="I29" s="260"/>
      <c r="J29" s="109"/>
      <c r="K29" s="109"/>
      <c r="L29" s="109"/>
      <c r="M29" s="45"/>
      <c r="N29" s="45"/>
      <c r="O29" s="64"/>
    </row>
    <row r="30" spans="1:15" s="123" customFormat="1" ht="15.75" customHeight="1" x14ac:dyDescent="0.25">
      <c r="A30" s="268" t="s">
        <v>117</v>
      </c>
      <c r="B30" s="259"/>
      <c r="C30" s="260"/>
      <c r="D30" s="260"/>
      <c r="E30" s="261"/>
      <c r="F30" s="260"/>
      <c r="G30" s="260"/>
      <c r="H30" s="260"/>
      <c r="I30" s="260"/>
      <c r="J30" s="109"/>
      <c r="K30" s="109"/>
      <c r="L30" s="109"/>
      <c r="M30" s="45"/>
      <c r="N30" s="45"/>
      <c r="O30" s="64"/>
    </row>
    <row r="31" spans="1:15" s="123" customFormat="1" ht="15.75" customHeight="1" x14ac:dyDescent="0.25">
      <c r="A31" s="268" t="s">
        <v>107</v>
      </c>
      <c r="B31" s="259"/>
      <c r="C31" s="260"/>
      <c r="D31" s="260"/>
      <c r="E31" s="261"/>
      <c r="F31" s="260"/>
      <c r="G31" s="260"/>
      <c r="H31" s="260"/>
      <c r="I31" s="260"/>
      <c r="J31" s="109"/>
      <c r="K31" s="109"/>
      <c r="L31" s="109"/>
      <c r="M31" s="45"/>
      <c r="N31" s="45"/>
      <c r="O31" s="64"/>
    </row>
    <row r="32" spans="1:15" s="123" customFormat="1" ht="15.75" customHeight="1" x14ac:dyDescent="0.25">
      <c r="A32" s="268"/>
      <c r="B32" s="259"/>
      <c r="C32" s="260"/>
      <c r="D32" s="260"/>
      <c r="E32" s="261"/>
      <c r="F32" s="260"/>
      <c r="G32" s="260"/>
      <c r="H32" s="260"/>
      <c r="I32" s="260"/>
      <c r="J32" s="109"/>
      <c r="K32" s="109"/>
      <c r="L32" s="109"/>
      <c r="M32" s="45"/>
      <c r="N32" s="45"/>
      <c r="O32" s="64"/>
    </row>
    <row r="33" spans="1:15" s="123" customFormat="1" ht="15.75" customHeight="1" x14ac:dyDescent="0.25">
      <c r="A33" s="272" t="s">
        <v>157</v>
      </c>
      <c r="B33" s="183"/>
      <c r="C33" s="184"/>
      <c r="D33" s="184"/>
      <c r="E33" s="174"/>
      <c r="F33" s="184"/>
      <c r="G33" s="184"/>
      <c r="H33" s="260"/>
      <c r="I33" s="260"/>
      <c r="J33" s="109"/>
      <c r="K33" s="109"/>
      <c r="L33" s="109"/>
      <c r="M33" s="45"/>
      <c r="N33" s="45"/>
      <c r="O33" s="64"/>
    </row>
    <row r="34" spans="1:15" s="123" customFormat="1" ht="15.75" customHeight="1" x14ac:dyDescent="0.25">
      <c r="A34" s="223" t="s">
        <v>105</v>
      </c>
      <c r="B34" s="183"/>
      <c r="C34" s="184"/>
      <c r="D34" s="184"/>
      <c r="E34" s="174"/>
      <c r="F34" s="184"/>
      <c r="G34" s="184"/>
      <c r="H34" s="260"/>
      <c r="I34" s="260"/>
      <c r="J34" s="109"/>
      <c r="K34" s="109"/>
      <c r="L34" s="109"/>
      <c r="M34" s="45"/>
      <c r="N34" s="45"/>
      <c r="O34" s="64"/>
    </row>
    <row r="35" spans="1:15" s="123" customFormat="1" ht="15.75" customHeight="1" x14ac:dyDescent="0.25">
      <c r="A35" s="223" t="s">
        <v>106</v>
      </c>
      <c r="B35" s="183"/>
      <c r="C35" s="184"/>
      <c r="D35" s="184"/>
      <c r="E35" s="174"/>
      <c r="F35" s="184"/>
      <c r="G35" s="184"/>
      <c r="H35" s="260"/>
      <c r="I35" s="260"/>
      <c r="J35" s="109"/>
      <c r="K35" s="109"/>
      <c r="L35" s="109"/>
      <c r="M35" s="45"/>
      <c r="N35" s="45"/>
      <c r="O35" s="64"/>
    </row>
    <row r="36" spans="1:15" s="123" customFormat="1" ht="15.75" customHeight="1" x14ac:dyDescent="0.25">
      <c r="A36" s="247" t="s">
        <v>158</v>
      </c>
      <c r="B36" s="186"/>
      <c r="C36" s="186"/>
      <c r="D36" s="186"/>
      <c r="E36" s="186"/>
      <c r="F36" s="186"/>
      <c r="G36" s="184"/>
      <c r="H36" s="260"/>
      <c r="I36" s="260"/>
      <c r="J36" s="109"/>
      <c r="K36" s="109"/>
      <c r="L36" s="109"/>
      <c r="M36" s="45"/>
      <c r="N36" s="45"/>
      <c r="O36" s="64"/>
    </row>
    <row r="37" spans="1:15" s="123" customFormat="1" ht="15.75" customHeight="1" x14ac:dyDescent="0.25">
      <c r="A37" s="247"/>
      <c r="B37" s="186"/>
      <c r="C37" s="186"/>
      <c r="D37" s="186"/>
      <c r="E37" s="186"/>
      <c r="F37" s="186"/>
      <c r="G37" s="184"/>
      <c r="H37" s="260"/>
      <c r="I37" s="260"/>
      <c r="J37" s="109"/>
      <c r="K37" s="109"/>
      <c r="L37" s="109"/>
      <c r="M37" s="45"/>
      <c r="N37" s="45"/>
      <c r="O37" s="64"/>
    </row>
    <row r="38" spans="1:15" s="123" customFormat="1" x14ac:dyDescent="0.25">
      <c r="A38" s="280" t="s">
        <v>180</v>
      </c>
      <c r="B38" s="263"/>
      <c r="C38" s="263"/>
      <c r="D38" s="263"/>
      <c r="E38" s="263"/>
      <c r="F38" s="263"/>
      <c r="G38" s="263"/>
      <c r="H38" s="263"/>
      <c r="I38" s="263"/>
      <c r="J38" s="263"/>
      <c r="K38" s="45"/>
      <c r="L38" s="45"/>
      <c r="M38" s="45"/>
      <c r="N38" s="45"/>
      <c r="O38" s="64"/>
    </row>
    <row r="39" spans="1:15" s="123" customFormat="1" x14ac:dyDescent="0.25">
      <c r="A39" s="275" t="s">
        <v>178</v>
      </c>
      <c r="B39" s="263"/>
      <c r="C39" s="263"/>
      <c r="D39" s="263"/>
      <c r="E39" s="263"/>
      <c r="F39" s="263"/>
      <c r="G39" s="263"/>
      <c r="H39" s="263"/>
      <c r="I39" s="263"/>
      <c r="J39" s="263"/>
      <c r="K39" s="45"/>
      <c r="L39" s="45"/>
      <c r="M39" s="45"/>
      <c r="N39" s="45"/>
      <c r="O39" s="64"/>
    </row>
    <row r="40" spans="1:15" s="123" customFormat="1" x14ac:dyDescent="0.25">
      <c r="A40" s="275" t="s">
        <v>195</v>
      </c>
      <c r="B40" s="263"/>
      <c r="C40" s="263"/>
      <c r="D40" s="263"/>
      <c r="E40" s="263"/>
      <c r="F40" s="263"/>
      <c r="G40" s="263"/>
      <c r="H40" s="263"/>
      <c r="I40" s="263"/>
      <c r="J40" s="263"/>
      <c r="K40" s="45"/>
      <c r="L40" s="45"/>
      <c r="M40" s="45"/>
      <c r="N40" s="45"/>
      <c r="O40" s="64"/>
    </row>
    <row r="41" spans="1:15" s="123" customFormat="1" x14ac:dyDescent="0.25">
      <c r="A41" s="275" t="s">
        <v>179</v>
      </c>
      <c r="B41" s="263"/>
      <c r="C41" s="263"/>
      <c r="D41" s="263"/>
      <c r="E41" s="263"/>
      <c r="F41" s="263"/>
      <c r="G41" s="263"/>
      <c r="H41" s="263"/>
      <c r="I41" s="263"/>
      <c r="J41" s="263"/>
      <c r="K41" s="45"/>
      <c r="L41" s="45"/>
      <c r="M41" s="45"/>
      <c r="N41" s="45"/>
      <c r="O41" s="64"/>
    </row>
    <row r="42" spans="1:15" s="123" customFormat="1" x14ac:dyDescent="0.25">
      <c r="A42" s="275" t="s">
        <v>196</v>
      </c>
      <c r="B42" s="263"/>
      <c r="C42" s="263"/>
      <c r="D42" s="263"/>
      <c r="E42" s="263"/>
      <c r="F42" s="263"/>
      <c r="G42" s="263"/>
      <c r="H42" s="263"/>
      <c r="I42" s="263"/>
      <c r="J42" s="263"/>
      <c r="K42" s="45"/>
      <c r="L42" s="45"/>
      <c r="M42" s="45"/>
      <c r="N42" s="45"/>
      <c r="O42" s="64"/>
    </row>
    <row r="43" spans="1:15" s="123" customFormat="1" x14ac:dyDescent="0.25">
      <c r="A43" s="275" t="s">
        <v>181</v>
      </c>
      <c r="B43" s="263"/>
      <c r="C43" s="263"/>
      <c r="D43" s="263"/>
      <c r="E43" s="263"/>
      <c r="F43" s="263"/>
      <c r="G43" s="263"/>
      <c r="H43" s="263"/>
      <c r="I43" s="263"/>
      <c r="J43" s="263"/>
      <c r="K43" s="45"/>
      <c r="L43" s="45"/>
      <c r="M43" s="45"/>
      <c r="N43" s="45"/>
      <c r="O43" s="64"/>
    </row>
    <row r="44" spans="1:15" s="123" customFormat="1" x14ac:dyDescent="0.25">
      <c r="A44" s="173" t="s">
        <v>192</v>
      </c>
      <c r="B44" s="263"/>
      <c r="C44" s="263"/>
      <c r="D44" s="263"/>
      <c r="E44" s="263"/>
      <c r="F44" s="263"/>
      <c r="G44" s="263"/>
      <c r="H44" s="263"/>
      <c r="I44" s="263"/>
      <c r="J44" s="263"/>
      <c r="K44" s="45"/>
      <c r="L44" s="45"/>
      <c r="M44" s="45"/>
      <c r="N44" s="45"/>
      <c r="O44" s="64"/>
    </row>
    <row r="45" spans="1:15" s="123" customFormat="1" ht="15.75" customHeight="1" x14ac:dyDescent="0.25">
      <c r="A45" s="268"/>
      <c r="B45" s="259"/>
      <c r="C45" s="260"/>
      <c r="D45" s="260"/>
      <c r="E45" s="261"/>
      <c r="F45" s="260"/>
      <c r="G45" s="260"/>
      <c r="H45" s="260"/>
      <c r="I45" s="260"/>
      <c r="J45" s="109"/>
      <c r="K45" s="109"/>
      <c r="L45" s="109"/>
      <c r="M45" s="45"/>
      <c r="N45" s="45"/>
      <c r="O45" s="64"/>
    </row>
    <row r="46" spans="1:15" s="123" customFormat="1" ht="15.75" customHeight="1" x14ac:dyDescent="0.25">
      <c r="A46" s="262" t="s">
        <v>100</v>
      </c>
      <c r="B46" s="250"/>
      <c r="C46" s="251"/>
      <c r="D46" s="251"/>
      <c r="E46" s="252"/>
      <c r="F46" s="251"/>
      <c r="G46" s="251"/>
      <c r="H46" s="251"/>
      <c r="I46" s="251"/>
      <c r="J46" s="251"/>
      <c r="K46" s="251"/>
      <c r="L46" s="251"/>
      <c r="M46" s="252"/>
      <c r="N46" s="45"/>
      <c r="O46" s="64"/>
    </row>
    <row r="47" spans="1:15" s="123" customFormat="1" ht="15.75" customHeight="1" x14ac:dyDescent="0.25">
      <c r="A47" s="249" t="s">
        <v>152</v>
      </c>
      <c r="B47" s="250"/>
      <c r="C47" s="251"/>
      <c r="D47" s="251"/>
      <c r="E47" s="252"/>
      <c r="F47" s="251"/>
      <c r="G47" s="251"/>
      <c r="H47" s="251"/>
      <c r="I47" s="251"/>
      <c r="J47" s="251"/>
      <c r="K47" s="251"/>
      <c r="L47" s="251"/>
      <c r="M47" s="252"/>
      <c r="N47" s="45"/>
      <c r="O47" s="64"/>
    </row>
    <row r="48" spans="1:15" s="123" customFormat="1" ht="15.75" customHeight="1" x14ac:dyDescent="0.25">
      <c r="A48" s="249" t="s">
        <v>164</v>
      </c>
      <c r="B48" s="250"/>
      <c r="C48" s="251"/>
      <c r="D48" s="251"/>
      <c r="E48" s="252"/>
      <c r="F48" s="251"/>
      <c r="G48" s="251"/>
      <c r="H48" s="271"/>
      <c r="I48" s="251"/>
      <c r="J48" s="251"/>
      <c r="K48" s="251"/>
      <c r="L48" s="251"/>
      <c r="M48" s="252"/>
      <c r="N48" s="45"/>
      <c r="O48" s="64"/>
    </row>
    <row r="49" spans="1:15" s="123" customFormat="1" ht="15.75" customHeight="1" x14ac:dyDescent="0.25">
      <c r="A49" s="249" t="s">
        <v>153</v>
      </c>
      <c r="B49" s="250"/>
      <c r="C49" s="251"/>
      <c r="D49" s="251"/>
      <c r="E49" s="252"/>
      <c r="F49" s="251"/>
      <c r="G49" s="251"/>
      <c r="H49" s="251"/>
      <c r="I49" s="251"/>
      <c r="J49" s="251"/>
      <c r="K49" s="251"/>
      <c r="L49" s="251"/>
      <c r="M49" s="252"/>
      <c r="N49" s="45"/>
      <c r="O49" s="64"/>
    </row>
    <row r="50" spans="1:15" s="123" customFormat="1" ht="15.75" customHeight="1" x14ac:dyDescent="0.25">
      <c r="A50" s="249" t="s">
        <v>154</v>
      </c>
      <c r="B50" s="250"/>
      <c r="C50" s="251"/>
      <c r="D50" s="251"/>
      <c r="E50" s="252"/>
      <c r="F50" s="251"/>
      <c r="G50" s="251"/>
      <c r="H50" s="251"/>
      <c r="I50" s="251"/>
      <c r="J50" s="251"/>
      <c r="K50" s="251"/>
      <c r="L50" s="251"/>
      <c r="M50" s="252"/>
      <c r="N50" s="45"/>
      <c r="O50" s="64"/>
    </row>
    <row r="51" spans="1:15" s="123" customFormat="1" ht="15.75" customHeight="1" x14ac:dyDescent="0.25">
      <c r="A51" s="224"/>
      <c r="B51" s="108"/>
      <c r="C51" s="109"/>
      <c r="D51" s="109"/>
      <c r="E51" s="80"/>
      <c r="F51" s="109"/>
      <c r="G51" s="109"/>
      <c r="H51" s="109"/>
      <c r="I51" s="109"/>
      <c r="J51" s="109"/>
      <c r="K51" s="109"/>
      <c r="L51" s="109"/>
      <c r="M51" s="45"/>
      <c r="N51" s="45"/>
      <c r="O51" s="64"/>
    </row>
    <row r="52" spans="1:15" s="123" customFormat="1" ht="15.75" customHeight="1" x14ac:dyDescent="0.25">
      <c r="A52" s="262" t="s">
        <v>155</v>
      </c>
      <c r="B52" s="108"/>
      <c r="C52" s="109"/>
      <c r="D52" s="109"/>
      <c r="E52" s="80"/>
      <c r="F52" s="109"/>
      <c r="G52" s="109"/>
      <c r="H52" s="109"/>
      <c r="I52" s="109"/>
      <c r="J52" s="109"/>
      <c r="K52" s="109"/>
      <c r="L52" s="109"/>
      <c r="M52" s="45"/>
      <c r="N52" s="45"/>
      <c r="O52" s="64"/>
    </row>
    <row r="53" spans="1:15" s="57" customFormat="1" x14ac:dyDescent="0.25">
      <c r="A53" s="225" t="s">
        <v>163</v>
      </c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263"/>
      <c r="N53" s="174"/>
      <c r="O53" s="73"/>
    </row>
    <row r="54" spans="1:15" s="20" customFormat="1" x14ac:dyDescent="0.25">
      <c r="A54" s="225" t="s">
        <v>159</v>
      </c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263"/>
      <c r="N54" s="174"/>
      <c r="O54" s="73"/>
    </row>
    <row r="55" spans="1:15" s="20" customFormat="1" x14ac:dyDescent="0.25">
      <c r="A55" s="225" t="s">
        <v>160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263"/>
      <c r="N55" s="174"/>
      <c r="O55" s="73"/>
    </row>
    <row r="56" spans="1:15" s="57" customFormat="1" x14ac:dyDescent="0.25">
      <c r="A56" s="270" t="s">
        <v>38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174"/>
      <c r="O56" s="73"/>
    </row>
    <row r="57" spans="1:15" s="57" customFormat="1" x14ac:dyDescent="0.25">
      <c r="A57" s="226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64"/>
    </row>
    <row r="58" spans="1:15" ht="15.75" x14ac:dyDescent="0.25">
      <c r="A58" s="262" t="s">
        <v>144</v>
      </c>
      <c r="B58" s="246"/>
      <c r="C58" s="246"/>
      <c r="D58" s="246"/>
      <c r="E58" s="246"/>
      <c r="F58" s="246"/>
      <c r="G58" s="45"/>
      <c r="H58" s="45"/>
      <c r="I58" s="45"/>
      <c r="J58" s="45"/>
      <c r="K58" s="45"/>
      <c r="L58" s="45"/>
      <c r="M58" s="45"/>
      <c r="N58" s="45"/>
      <c r="O58" s="64"/>
    </row>
    <row r="59" spans="1:15" x14ac:dyDescent="0.25">
      <c r="A59" s="226" t="s">
        <v>142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64"/>
    </row>
    <row r="60" spans="1:15" x14ac:dyDescent="0.25">
      <c r="A60" s="226" t="s">
        <v>161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64"/>
    </row>
    <row r="61" spans="1:15" ht="15.75" thickBot="1" x14ac:dyDescent="0.3">
      <c r="A61" s="227" t="s">
        <v>162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7"/>
    </row>
  </sheetData>
  <mergeCells count="1">
    <mergeCell ref="C5:D5"/>
  </mergeCells>
  <conditionalFormatting sqref="C8:D8 C10:D27 L7:L27 K7:K26 F7:J27">
    <cfRule type="expression" dxfId="1106" priority="158">
      <formula>NOT(ISBLANK($B7))</formula>
    </cfRule>
  </conditionalFormatting>
  <conditionalFormatting sqref="C8 C10:C27">
    <cfRule type="expression" dxfId="1105" priority="156">
      <formula>ISTEXT($C8)</formula>
    </cfRule>
    <cfRule type="expression" dxfId="1104" priority="157">
      <formula>NOT(ISBLANK($C8))</formula>
    </cfRule>
  </conditionalFormatting>
  <conditionalFormatting sqref="D8 D10:D27">
    <cfRule type="expression" dxfId="1103" priority="154">
      <formula>ISTEXT($D8)</formula>
    </cfRule>
    <cfRule type="expression" dxfId="1102" priority="155">
      <formula>NOT(ISBLANK($D8))</formula>
    </cfRule>
  </conditionalFormatting>
  <conditionalFormatting sqref="F10:F27">
    <cfRule type="expression" dxfId="1101" priority="150">
      <formula>ISTEXT($F10)</formula>
    </cfRule>
    <cfRule type="expression" dxfId="1100" priority="151">
      <formula>NOT(ISBLANK($F10))</formula>
    </cfRule>
  </conditionalFormatting>
  <conditionalFormatting sqref="G10:G27">
    <cfRule type="expression" dxfId="1099" priority="148">
      <formula>ISTEXT($G10)</formula>
    </cfRule>
    <cfRule type="expression" dxfId="1098" priority="149">
      <formula>NOT(ISBLANK($G10))</formula>
    </cfRule>
  </conditionalFormatting>
  <conditionalFormatting sqref="H8 H10:H27">
    <cfRule type="expression" dxfId="1097" priority="146">
      <formula>ISTEXT($H8)</formula>
    </cfRule>
    <cfRule type="expression" dxfId="1096" priority="147">
      <formula>NOT(ISBLANK($H8))</formula>
    </cfRule>
  </conditionalFormatting>
  <conditionalFormatting sqref="I10:I27">
    <cfRule type="expression" dxfId="1095" priority="144">
      <formula>ISTEXT($I10)</formula>
    </cfRule>
    <cfRule type="expression" dxfId="1094" priority="145">
      <formula>NOT(ISBLANK($I10))</formula>
    </cfRule>
  </conditionalFormatting>
  <conditionalFormatting sqref="J10:J27">
    <cfRule type="expression" dxfId="1093" priority="140">
      <formula>ISTEXT($J10)</formula>
    </cfRule>
    <cfRule type="expression" dxfId="1092" priority="141">
      <formula>NOT(ISBLANK($J10))</formula>
    </cfRule>
  </conditionalFormatting>
  <conditionalFormatting sqref="L27">
    <cfRule type="expression" dxfId="1091" priority="138">
      <formula>ISTEXT(#REF!)</formula>
    </cfRule>
    <cfRule type="expression" dxfId="1090" priority="139">
      <formula>NOT(ISBLANK(#REF!))</formula>
    </cfRule>
  </conditionalFormatting>
  <conditionalFormatting sqref="K27">
    <cfRule type="expression" dxfId="1089" priority="125">
      <formula>NOT(ISBLANK($B27))</formula>
    </cfRule>
  </conditionalFormatting>
  <conditionalFormatting sqref="K27">
    <cfRule type="expression" dxfId="1088" priority="159">
      <formula>ISTEXT(#REF!)</formula>
    </cfRule>
    <cfRule type="expression" dxfId="1087" priority="160">
      <formula>NOT(ISBLANK(#REF!))</formula>
    </cfRule>
  </conditionalFormatting>
  <conditionalFormatting sqref="C9:D9">
    <cfRule type="expression" dxfId="1086" priority="124">
      <formula>NOT(ISBLANK($B9))</formula>
    </cfRule>
  </conditionalFormatting>
  <conditionalFormatting sqref="C9">
    <cfRule type="expression" dxfId="1085" priority="122">
      <formula>ISTEXT($C9)</formula>
    </cfRule>
    <cfRule type="expression" dxfId="1084" priority="123">
      <formula>NOT(ISBLANK($C9))</formula>
    </cfRule>
  </conditionalFormatting>
  <conditionalFormatting sqref="D9">
    <cfRule type="expression" dxfId="1083" priority="120">
      <formula>ISTEXT($D9)</formula>
    </cfRule>
    <cfRule type="expression" dxfId="1082" priority="121">
      <formula>NOT(ISBLANK($D9))</formula>
    </cfRule>
  </conditionalFormatting>
  <conditionalFormatting sqref="F8:F9">
    <cfRule type="expression" dxfId="1081" priority="116">
      <formula>ISTEXT($F8)</formula>
    </cfRule>
    <cfRule type="expression" dxfId="1080" priority="117">
      <formula>NOT(ISBLANK($F8))</formula>
    </cfRule>
  </conditionalFormatting>
  <conditionalFormatting sqref="G8:G9">
    <cfRule type="expression" dxfId="1079" priority="114">
      <formula>ISTEXT($G8)</formula>
    </cfRule>
    <cfRule type="expression" dxfId="1078" priority="115">
      <formula>NOT(ISBLANK($G8))</formula>
    </cfRule>
  </conditionalFormatting>
  <conditionalFormatting sqref="H8:H9">
    <cfRule type="expression" dxfId="1077" priority="112">
      <formula>ISTEXT($H8)</formula>
    </cfRule>
    <cfRule type="expression" dxfId="1076" priority="113">
      <formula>NOT(ISBLANK($H8))</formula>
    </cfRule>
  </conditionalFormatting>
  <conditionalFormatting sqref="I8:I9">
    <cfRule type="expression" dxfId="1075" priority="110">
      <formula>ISTEXT($I8)</formula>
    </cfRule>
    <cfRule type="expression" dxfId="1074" priority="111">
      <formula>NOT(ISBLANK($I8))</formula>
    </cfRule>
  </conditionalFormatting>
  <conditionalFormatting sqref="J8:J9">
    <cfRule type="expression" dxfId="1073" priority="106">
      <formula>ISTEXT($J8)</formula>
    </cfRule>
    <cfRule type="expression" dxfId="1072" priority="107">
      <formula>NOT(ISBLANK($J8))</formula>
    </cfRule>
  </conditionalFormatting>
  <conditionalFormatting sqref="H7 C7:D7">
    <cfRule type="expression" dxfId="1071" priority="61">
      <formula>NOT(ISBLANK($B7))</formula>
    </cfRule>
  </conditionalFormatting>
  <conditionalFormatting sqref="K7:L26">
    <cfRule type="expression" dxfId="1070" priority="99">
      <formula>ISTEXT(K7)</formula>
    </cfRule>
    <cfRule type="expression" dxfId="1069" priority="100">
      <formula>NOT(ISBLANK(K7))</formula>
    </cfRule>
  </conditionalFormatting>
  <conditionalFormatting sqref="C7">
    <cfRule type="expression" dxfId="1068" priority="59">
      <formula>ISTEXT($C7)</formula>
    </cfRule>
    <cfRule type="expression" dxfId="1067" priority="60">
      <formula>NOT(ISBLANK($C7))</formula>
    </cfRule>
  </conditionalFormatting>
  <conditionalFormatting sqref="D7">
    <cfRule type="expression" dxfId="1066" priority="57">
      <formula>ISTEXT($D7)</formula>
    </cfRule>
    <cfRule type="expression" dxfId="1065" priority="58">
      <formula>NOT(ISBLANK($D7))</formula>
    </cfRule>
  </conditionalFormatting>
  <conditionalFormatting sqref="H7">
    <cfRule type="expression" dxfId="1064" priority="53">
      <formula>ISTEXT($H7)</formula>
    </cfRule>
    <cfRule type="expression" dxfId="1063" priority="54">
      <formula>NOT(ISBLANK($H7))</formula>
    </cfRule>
  </conditionalFormatting>
  <conditionalFormatting sqref="F7">
    <cfRule type="expression" dxfId="1062" priority="46">
      <formula>ISTEXT($F7)</formula>
    </cfRule>
    <cfRule type="expression" dxfId="1061" priority="47">
      <formula>NOT(ISBLANK($F7))</formula>
    </cfRule>
  </conditionalFormatting>
  <conditionalFormatting sqref="G7">
    <cfRule type="expression" dxfId="1060" priority="44">
      <formula>ISTEXT($G7)</formula>
    </cfRule>
    <cfRule type="expression" dxfId="1059" priority="45">
      <formula>NOT(ISBLANK($G7))</formula>
    </cfRule>
  </conditionalFormatting>
  <conditionalFormatting sqref="H7">
    <cfRule type="expression" dxfId="1058" priority="42">
      <formula>ISTEXT($H7)</formula>
    </cfRule>
    <cfRule type="expression" dxfId="1057" priority="43">
      <formula>NOT(ISBLANK($H7))</formula>
    </cfRule>
  </conditionalFormatting>
  <conditionalFormatting sqref="I7">
    <cfRule type="expression" dxfId="1056" priority="40">
      <formula>ISTEXT($I7)</formula>
    </cfRule>
    <cfRule type="expression" dxfId="1055" priority="41">
      <formula>NOT(ISBLANK($I7))</formula>
    </cfRule>
  </conditionalFormatting>
  <conditionalFormatting sqref="J7">
    <cfRule type="expression" dxfId="1054" priority="36">
      <formula>ISTEXT($J7)</formula>
    </cfRule>
    <cfRule type="expression" dxfId="1053" priority="37">
      <formula>NOT(ISBLANK($J7))</formula>
    </cfRule>
  </conditionalFormatting>
  <conditionalFormatting sqref="H7">
    <cfRule type="expression" dxfId="1052" priority="20">
      <formula>ISTEXT($G7)</formula>
    </cfRule>
    <cfRule type="expression" dxfId="1051" priority="21">
      <formula>NOT(ISBLANK($G7))</formula>
    </cfRule>
  </conditionalFormatting>
  <conditionalFormatting sqref="E7:E26">
    <cfRule type="expression" dxfId="1050" priority="908">
      <formula>OR(ISBLANK($F7),AND(ISBLANK($G7),ISBLANK($H7)))</formula>
    </cfRule>
  </conditionalFormatting>
  <conditionalFormatting sqref="C8">
    <cfRule type="expression" dxfId="1049" priority="18">
      <formula>NOT(ISBLANK($B8))</formula>
    </cfRule>
  </conditionalFormatting>
  <conditionalFormatting sqref="C8">
    <cfRule type="expression" dxfId="1048" priority="16">
      <formula>ISTEXT($C8)</formula>
    </cfRule>
    <cfRule type="expression" dxfId="1047" priority="17">
      <formula>NOT(ISBLANK($C8))</formula>
    </cfRule>
  </conditionalFormatting>
  <conditionalFormatting sqref="C9">
    <cfRule type="expression" dxfId="1046" priority="15">
      <formula>NOT(ISBLANK($B9))</formula>
    </cfRule>
  </conditionalFormatting>
  <conditionalFormatting sqref="C9">
    <cfRule type="expression" dxfId="1045" priority="13">
      <formula>ISTEXT($C9)</formula>
    </cfRule>
    <cfRule type="expression" dxfId="1044" priority="14">
      <formula>NOT(ISBLANK($C9))</formula>
    </cfRule>
  </conditionalFormatting>
  <conditionalFormatting sqref="C7">
    <cfRule type="expression" dxfId="1043" priority="12">
      <formula>NOT(ISBLANK($B7))</formula>
    </cfRule>
  </conditionalFormatting>
  <conditionalFormatting sqref="C7">
    <cfRule type="expression" dxfId="1042" priority="10">
      <formula>ISTEXT($C7)</formula>
    </cfRule>
    <cfRule type="expression" dxfId="1041" priority="11">
      <formula>NOT(ISBLANK($C7))</formula>
    </cfRule>
  </conditionalFormatting>
  <conditionalFormatting sqref="L8">
    <cfRule type="expression" dxfId="1040" priority="9">
      <formula>NOT(ISBLANK($B8))</formula>
    </cfRule>
  </conditionalFormatting>
  <conditionalFormatting sqref="L8">
    <cfRule type="expression" dxfId="1039" priority="7">
      <formula>ISTEXT(L8)</formula>
    </cfRule>
    <cfRule type="expression" dxfId="1038" priority="8">
      <formula>NOT(ISBLANK(L8))</formula>
    </cfRule>
  </conditionalFormatting>
  <conditionalFormatting sqref="L9">
    <cfRule type="expression" dxfId="1037" priority="6">
      <formula>NOT(ISBLANK($B9))</formula>
    </cfRule>
  </conditionalFormatting>
  <conditionalFormatting sqref="L9">
    <cfRule type="expression" dxfId="1036" priority="4">
      <formula>ISTEXT(L9)</formula>
    </cfRule>
    <cfRule type="expression" dxfId="1035" priority="5">
      <formula>NOT(ISBLANK(L9))</formula>
    </cfRule>
  </conditionalFormatting>
  <conditionalFormatting sqref="L7">
    <cfRule type="expression" dxfId="1034" priority="3">
      <formula>NOT(ISBLANK($B7))</formula>
    </cfRule>
  </conditionalFormatting>
  <conditionalFormatting sqref="L7">
    <cfRule type="expression" dxfId="1033" priority="1">
      <formula>ISTEXT(L7)</formula>
    </cfRule>
    <cfRule type="expression" dxfId="1032" priority="2">
      <formula>NOT(ISBLANK(L7))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workbookViewId="0">
      <selection activeCell="K12" sqref="K12"/>
    </sheetView>
  </sheetViews>
  <sheetFormatPr defaultRowHeight="15" x14ac:dyDescent="0.25"/>
  <cols>
    <col min="1" max="1" width="14" style="111" customWidth="1"/>
    <col min="2" max="2" width="10.28515625" style="111" customWidth="1"/>
    <col min="3" max="3" width="7.85546875" style="111" customWidth="1"/>
    <col min="4" max="4" width="7.5703125" style="111" customWidth="1"/>
    <col min="5" max="12" width="6.85546875" style="111" customWidth="1"/>
    <col min="13" max="16384" width="9.140625" style="111"/>
  </cols>
  <sheetData>
    <row r="1" spans="1:13" ht="23.25" customHeight="1" thickBot="1" x14ac:dyDescent="0.3">
      <c r="A1" s="164" t="s">
        <v>210</v>
      </c>
      <c r="B1" s="164"/>
      <c r="C1" s="164"/>
      <c r="D1" s="164"/>
      <c r="E1" s="164"/>
      <c r="F1" s="164"/>
      <c r="G1" s="164"/>
      <c r="H1" s="164"/>
      <c r="I1" s="164"/>
      <c r="J1" s="48"/>
      <c r="L1" s="5"/>
    </row>
    <row r="2" spans="1:13" ht="15" customHeight="1" x14ac:dyDescent="0.25">
      <c r="A2" s="179" t="str">
        <f>'Domestic Inf Conc'!A2</f>
        <v>City of American Canyon</v>
      </c>
      <c r="B2" s="180"/>
      <c r="C2" s="180"/>
      <c r="D2" s="180"/>
      <c r="E2" s="180"/>
      <c r="F2" s="180"/>
      <c r="G2" s="180"/>
      <c r="H2" s="180"/>
      <c r="I2" s="180"/>
      <c r="J2" s="180"/>
      <c r="K2" s="61"/>
      <c r="L2" s="317"/>
    </row>
    <row r="3" spans="1:13" ht="15.75" customHeight="1" thickBot="1" x14ac:dyDescent="0.3">
      <c r="A3" s="181" t="str">
        <f>'Domestic Inf Conc'!A3</f>
        <v>Stacey Ambrose, Water Quality/Lab Manager, 707-647-4542, sambrose@cityofamericancanyon.org</v>
      </c>
      <c r="B3" s="182"/>
      <c r="C3" s="182"/>
      <c r="D3" s="182"/>
      <c r="E3" s="182"/>
      <c r="F3" s="182"/>
      <c r="G3" s="182"/>
      <c r="H3" s="182"/>
      <c r="I3" s="182"/>
      <c r="J3" s="182"/>
      <c r="K3" s="66"/>
      <c r="L3" s="318"/>
    </row>
    <row r="4" spans="1:13" s="18" customFormat="1" ht="19.5" thickBot="1" x14ac:dyDescent="0.35"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39" x14ac:dyDescent="0.25">
      <c r="A5" s="33" t="s">
        <v>177</v>
      </c>
      <c r="B5" s="3" t="s">
        <v>0</v>
      </c>
      <c r="C5" s="351" t="s">
        <v>13</v>
      </c>
      <c r="D5" s="352"/>
      <c r="E5" s="92" t="s">
        <v>40</v>
      </c>
      <c r="F5" s="94" t="s">
        <v>42</v>
      </c>
      <c r="G5" s="94" t="s">
        <v>44</v>
      </c>
      <c r="H5" s="94" t="s">
        <v>57</v>
      </c>
      <c r="I5" s="94" t="s">
        <v>45</v>
      </c>
      <c r="J5" s="94" t="s">
        <v>47</v>
      </c>
      <c r="K5" s="94" t="s">
        <v>49</v>
      </c>
      <c r="L5" s="112" t="s">
        <v>50</v>
      </c>
    </row>
    <row r="6" spans="1:13" ht="46.5" x14ac:dyDescent="0.25">
      <c r="A6" s="50"/>
      <c r="B6" s="8" t="s">
        <v>33</v>
      </c>
      <c r="C6" s="51" t="s">
        <v>14</v>
      </c>
      <c r="D6" s="52" t="s">
        <v>10</v>
      </c>
      <c r="E6" s="97"/>
      <c r="F6" s="95"/>
      <c r="G6" s="95"/>
      <c r="H6" s="95"/>
      <c r="I6" s="95"/>
      <c r="J6" s="95"/>
      <c r="K6" s="306" t="s">
        <v>69</v>
      </c>
      <c r="L6" s="96"/>
    </row>
    <row r="7" spans="1:13" x14ac:dyDescent="0.25">
      <c r="A7" s="127" t="str">
        <f>'Domestic Inf Conc'!A7</f>
        <v>Dry</v>
      </c>
      <c r="B7" s="27">
        <f>'Domestic Inf Conc'!B7</f>
        <v>41100</v>
      </c>
      <c r="C7" s="127">
        <f>'Domestic Inf Conc'!C7</f>
        <v>1.2749999999999999</v>
      </c>
      <c r="D7" s="127">
        <f>'Domestic Inf Conc'!D7</f>
        <v>0</v>
      </c>
      <c r="E7" s="156" t="str">
        <f>IF(OR('Domestic Inf Conc'!E7="",'Domestic Inf Conc'!E7=0)," ",'Domestic Inf Conc'!$C7*'Domestic Inf Conc'!E7*3.78)</f>
        <v xml:space="preserve"> </v>
      </c>
      <c r="F7" s="156" t="str">
        <f>IF(OR('Domestic Inf Conc'!F7="",'Domestic Inf Conc'!F7=0)," ",'Domestic Inf Conc'!$C7*'Domestic Inf Conc'!F7*3.78)</f>
        <v xml:space="preserve"> </v>
      </c>
      <c r="G7" s="156" t="str">
        <f>IF(OR('Domestic Inf Conc'!G7="",'Domestic Inf Conc'!G7=0)," ",'Domestic Inf Conc'!$C7*'Domestic Inf Conc'!G7*3.78)</f>
        <v xml:space="preserve"> </v>
      </c>
      <c r="H7" s="156" t="str">
        <f>IF(OR('Domestic Inf Conc'!H7="",'Domestic Inf Conc'!H7=0)," ",'Domestic Inf Conc'!$C7*'Domestic Inf Conc'!H7*3.78)</f>
        <v xml:space="preserve"> </v>
      </c>
      <c r="I7" s="156">
        <f>IF(OR('Domestic Inf Conc'!I7="",'Domestic Inf Conc'!I7=0)," ",'Domestic Inf Conc'!$C7*'Domestic Inf Conc'!I7*3.78)</f>
        <v>153.26009999999997</v>
      </c>
      <c r="J7" s="156" t="str">
        <f>IF(OR('Domestic Inf Conc'!J7="",'Domestic Inf Conc'!J7=0)," ",'Domestic Inf Conc'!$C7*'Domestic Inf Conc'!J7*3.78)</f>
        <v xml:space="preserve"> </v>
      </c>
      <c r="K7" s="156" t="str">
        <f>IF(OR('Domestic Inf Conc'!K7="",'Domestic Inf Conc'!K7=0)," ",'Domestic Inf Conc'!$D7*'Domestic Inf Conc'!K7*3.78)</f>
        <v xml:space="preserve"> </v>
      </c>
      <c r="L7" s="156">
        <f>IF(OR('Domestic Inf Conc'!L7="",'Domestic Inf Conc'!L7=0)," ",'Domestic Inf Conc'!$C7*'Domestic Inf Conc'!L7*3.78)</f>
        <v>930.16349999999989</v>
      </c>
    </row>
    <row r="8" spans="1:13" x14ac:dyDescent="0.25">
      <c r="A8" s="127" t="str">
        <f>'Domestic Inf Conc'!A8</f>
        <v>Wet</v>
      </c>
      <c r="B8" s="27">
        <f>'Domestic Inf Conc'!B8</f>
        <v>41283</v>
      </c>
      <c r="C8" s="127">
        <f>'Domestic Inf Conc'!C8</f>
        <v>1.649</v>
      </c>
      <c r="D8" s="127">
        <f>'Domestic Inf Conc'!D8</f>
        <v>0</v>
      </c>
      <c r="E8" s="156" t="str">
        <f>IF(OR('Domestic Inf Conc'!E8="",'Domestic Inf Conc'!E8=0)," ",'Domestic Inf Conc'!$C8*'Domestic Inf Conc'!E8*3.78)</f>
        <v xml:space="preserve"> </v>
      </c>
      <c r="F8" s="156" t="str">
        <f>IF(OR('Domestic Inf Conc'!F8="",'Domestic Inf Conc'!F8=0)," ",'Domestic Inf Conc'!$C8*'Domestic Inf Conc'!F8*3.78)</f>
        <v xml:space="preserve"> </v>
      </c>
      <c r="G8" s="156" t="str">
        <f>IF(OR('Domestic Inf Conc'!G8="",'Domestic Inf Conc'!G8=0)," ",'Domestic Inf Conc'!$C8*'Domestic Inf Conc'!G8*3.78)</f>
        <v xml:space="preserve"> </v>
      </c>
      <c r="H8" s="156" t="str">
        <f>IF(OR('Domestic Inf Conc'!H8="",'Domestic Inf Conc'!H8=0)," ",'Domestic Inf Conc'!$C8*'Domestic Inf Conc'!H8*3.78)</f>
        <v xml:space="preserve"> </v>
      </c>
      <c r="I8" s="156">
        <f>IF(OR('Domestic Inf Conc'!I8="",'Domestic Inf Conc'!I8=0)," ",'Domestic Inf Conc'!$C8*'Domestic Inf Conc'!I8*3.78)</f>
        <v>162.06371999999999</v>
      </c>
      <c r="J8" s="156" t="str">
        <f>IF(OR('Domestic Inf Conc'!J8="",'Domestic Inf Conc'!J8=0)," ",'Domestic Inf Conc'!$C8*'Domestic Inf Conc'!J8*3.78)</f>
        <v xml:space="preserve"> </v>
      </c>
      <c r="K8" s="156" t="str">
        <f>IF(OR('Domestic Inf Conc'!K8="",'Domestic Inf Conc'!K8=0)," ",'Domestic Inf Conc'!$D8*'Domestic Inf Conc'!K8*3.78)</f>
        <v xml:space="preserve"> </v>
      </c>
      <c r="L8" s="156">
        <f>IF(OR('Domestic Inf Conc'!L8="",'Domestic Inf Conc'!L8=0)," ",'Domestic Inf Conc'!$C8*'Domestic Inf Conc'!L8*3.78)</f>
        <v>1097.0467199999998</v>
      </c>
    </row>
    <row r="9" spans="1:13" x14ac:dyDescent="0.25">
      <c r="A9" s="127" t="str">
        <f>'Domestic Inf Conc'!A9</f>
        <v xml:space="preserve">Wet </v>
      </c>
      <c r="B9" s="27">
        <f>'Domestic Inf Conc'!B9</f>
        <v>41340</v>
      </c>
      <c r="C9" s="127">
        <f>'Domestic Inf Conc'!C9</f>
        <v>1.323</v>
      </c>
      <c r="D9" s="127">
        <f>'Domestic Inf Conc'!D9</f>
        <v>0</v>
      </c>
      <c r="E9" s="156">
        <f>IF(OR('Domestic Inf Conc'!E9="",'Domestic Inf Conc'!E9=0)," ",'Domestic Inf Conc'!$C9*'Domestic Inf Conc'!E9*3.78)</f>
        <v>180.38890673999995</v>
      </c>
      <c r="F9" s="156">
        <f>IF(OR('Domestic Inf Conc'!F9="",'Domestic Inf Conc'!F9=0)," ",'Domestic Inf Conc'!$C9*'Domestic Inf Conc'!F9*3.78)</f>
        <v>180.03384</v>
      </c>
      <c r="G9" s="156">
        <f>IF(OR('Domestic Inf Conc'!G9="",'Domestic Inf Conc'!G9=0)," ",'Domestic Inf Conc'!$C9*'Domestic Inf Conc'!G9*3.78)</f>
        <v>0.24504605999999998</v>
      </c>
      <c r="H9" s="156">
        <f>IF(OR('Domestic Inf Conc'!H9="",'Domestic Inf Conc'!H9=0)," ",'Domestic Inf Conc'!$C9*'Domestic Inf Conc'!H9*3.78)</f>
        <v>0.11002067999999998</v>
      </c>
      <c r="I9" s="156">
        <f>IF(OR('Domestic Inf Conc'!I9="",'Domestic Inf Conc'!I9=0)," ",'Domestic Inf Conc'!$C9*'Domestic Inf Conc'!I9*3.78)</f>
        <v>166.03120799999999</v>
      </c>
      <c r="J9" s="156">
        <f>IF(OR('Domestic Inf Conc'!J9="",'Domestic Inf Conc'!J9=0)," ",'Domestic Inf Conc'!$C9*'Domestic Inf Conc'!J9*3.78)</f>
        <v>29.505545999999999</v>
      </c>
      <c r="K9" s="156">
        <f>IF(OR('Domestic Inf Conc'!K9="",'Domestic Inf Conc'!K9=0)," ",'Domestic Inf Conc'!$C9*'Domestic Inf Conc'!K9*3.78)</f>
        <v>17.503289999999996</v>
      </c>
      <c r="L9" s="156">
        <f>IF(OR('Domestic Inf Conc'!L9="",'Domestic Inf Conc'!L9=0)," ",'Domestic Inf Conc'!$C9*'Domestic Inf Conc'!L9*3.78)</f>
        <v>960.18047999999987</v>
      </c>
    </row>
    <row r="10" spans="1:13" x14ac:dyDescent="0.25">
      <c r="A10" s="127" t="str">
        <f>'Domestic Inf Conc'!A10</f>
        <v>Dry</v>
      </c>
      <c r="B10" s="27">
        <f>'Domestic Inf Conc'!B10</f>
        <v>41492</v>
      </c>
      <c r="C10" s="127">
        <f>'Domestic Inf Conc'!C10</f>
        <v>1.2450000000000001</v>
      </c>
      <c r="D10" s="127">
        <f>'Domestic Inf Conc'!D10</f>
        <v>0</v>
      </c>
      <c r="E10" s="156">
        <f>IF(OR('Domestic Inf Conc'!E10="",'Domestic Inf Conc'!E10=0)," ",'Domestic Inf Conc'!$C10*'Domestic Inf Conc'!E10*3.78)</f>
        <v>273.11380740000004</v>
      </c>
      <c r="F10" s="156">
        <f>IF(OR('Domestic Inf Conc'!F10="",'Domestic Inf Conc'!F10=0)," ",'Domestic Inf Conc'!$C10*'Domestic Inf Conc'!F10*3.78)</f>
        <v>272.9538</v>
      </c>
      <c r="G10" s="156">
        <f>IF(OR('Domestic Inf Conc'!G10="",'Domestic Inf Conc'!G10=0)," ",'Domestic Inf Conc'!$C10*'Domestic Inf Conc'!G10*3.78)</f>
        <v>9.4121999999999997E-2</v>
      </c>
      <c r="H10" s="156">
        <f>IF(OR('Domestic Inf Conc'!H10="",'Domestic Inf Conc'!H10=0)," ",'Domestic Inf Conc'!$C10*'Domestic Inf Conc'!H10*3.78)</f>
        <v>6.5885399999999997E-2</v>
      </c>
      <c r="I10" s="156">
        <f>IF(OR('Domestic Inf Conc'!I10="",'Domestic Inf Conc'!I10=0)," ",'Domestic Inf Conc'!$C10*'Domestic Inf Conc'!I10*3.78)</f>
        <v>177.41997000000003</v>
      </c>
      <c r="J10" s="156">
        <f>IF(OR('Domestic Inf Conc'!J10="",'Domestic Inf Conc'!J10=0)," ",'Domestic Inf Conc'!$C10*'Domestic Inf Conc'!J10*3.78)</f>
        <v>27.295379999999998</v>
      </c>
      <c r="K10" s="156">
        <f>IF(OR('Domestic Inf Conc'!K10="",'Domestic Inf Conc'!K10=0)," ",'Domestic Inf Conc'!$C10*'Domestic Inf Conc'!K10*3.78)</f>
        <v>21.177450000000004</v>
      </c>
      <c r="L10" s="156">
        <f>IF(OR('Domestic Inf Conc'!L10="",'Domestic Inf Conc'!L10=0)," ",'Domestic Inf Conc'!$C10*'Domestic Inf Conc'!L10*3.78)</f>
        <v>837.68579999999997</v>
      </c>
    </row>
    <row r="11" spans="1:13" x14ac:dyDescent="0.25">
      <c r="A11" s="127" t="str">
        <f>'Domestic Inf Conc'!A11</f>
        <v>Wet</v>
      </c>
      <c r="B11" s="27">
        <f>'Domestic Inf Conc'!B11</f>
        <v>41646</v>
      </c>
      <c r="C11" s="127">
        <f>'Domestic Inf Conc'!C11</f>
        <v>1.1719999999999999</v>
      </c>
      <c r="D11" s="127">
        <f>'Domestic Inf Conc'!D11</f>
        <v>0</v>
      </c>
      <c r="E11" s="156">
        <f>IF(OR('Domestic Inf Conc'!E11="",'Domestic Inf Conc'!E11=0)," ",'Domestic Inf Conc'!$C11*'Domestic Inf Conc'!E11*3.78)</f>
        <v>252.96656616000001</v>
      </c>
      <c r="F11" s="156">
        <f>IF(OR('Domestic Inf Conc'!F11="",'Domestic Inf Conc'!F11=0)," ",'Domestic Inf Conc'!$C11*'Domestic Inf Conc'!F11*3.78)</f>
        <v>252.51911999999999</v>
      </c>
      <c r="G11" s="156">
        <f>IF(OR('Domestic Inf Conc'!G11="",'Domestic Inf Conc'!G11=0)," ",'Domestic Inf Conc'!$C11*'Domestic Inf Conc'!G11*3.78)</f>
        <v>8.8603199999999993E-2</v>
      </c>
      <c r="H11" s="156">
        <f>IF(OR('Domestic Inf Conc'!H11="",'Domestic Inf Conc'!H11=0)," ",'Domestic Inf Conc'!$C11*'Domestic Inf Conc'!H11*3.78)</f>
        <v>0.35884295999999999</v>
      </c>
      <c r="I11" s="156">
        <f>IF(OR('Domestic Inf Conc'!I11="",'Domestic Inf Conc'!I11=0)," ",'Domestic Inf Conc'!$C11*'Domestic Inf Conc'!I11*3.78)</f>
        <v>208.66053599999998</v>
      </c>
      <c r="J11" s="156">
        <f>IF(OR('Domestic Inf Conc'!J11="",'Domestic Inf Conc'!J11=0)," ",'Domestic Inf Conc'!$C11*'Domestic Inf Conc'!J11*3.78)</f>
        <v>28.353023999999998</v>
      </c>
      <c r="K11" s="156">
        <f>IF(OR('Domestic Inf Conc'!K11="",'Domestic Inf Conc'!K11=0)," ",'Domestic Inf Conc'!$C11*'Domestic Inf Conc'!K11*3.78)</f>
        <v>18.163655999999996</v>
      </c>
      <c r="L11" s="156">
        <f>IF(OR('Domestic Inf Conc'!L11="",'Domestic Inf Conc'!L11=0)," ",'Domestic Inf Conc'!$C11*'Domestic Inf Conc'!L11*3.78)</f>
        <v>930.33359999999982</v>
      </c>
    </row>
    <row r="12" spans="1:13" x14ac:dyDescent="0.25">
      <c r="A12" s="127">
        <f>'Domestic Inf Conc'!A12</f>
        <v>0</v>
      </c>
      <c r="B12" s="27">
        <f>'Domestic Inf Conc'!B12</f>
        <v>0</v>
      </c>
      <c r="C12" s="127">
        <f>'Domestic Inf Conc'!C12</f>
        <v>0</v>
      </c>
      <c r="D12" s="127">
        <f>'Domestic Inf Conc'!D12</f>
        <v>0</v>
      </c>
      <c r="E12" s="156" t="str">
        <f>IF(OR('Domestic Inf Conc'!E12="",'Domestic Inf Conc'!E12=0)," ",'Domestic Inf Conc'!$C12*'Domestic Inf Conc'!E12*3.78)</f>
        <v xml:space="preserve"> </v>
      </c>
      <c r="F12" s="156" t="str">
        <f>IF(OR('Domestic Inf Conc'!F12="",'Domestic Inf Conc'!F12=0)," ",'Domestic Inf Conc'!$C12*'Domestic Inf Conc'!F12*3.78)</f>
        <v xml:space="preserve"> </v>
      </c>
      <c r="G12" s="156" t="str">
        <f>IF(OR('Domestic Inf Conc'!G12="",'Domestic Inf Conc'!G12=0)," ",'Domestic Inf Conc'!$C12*'Domestic Inf Conc'!G12*3.78)</f>
        <v xml:space="preserve"> </v>
      </c>
      <c r="H12" s="156" t="str">
        <f>IF(OR('Domestic Inf Conc'!H12="",'Domestic Inf Conc'!H12=0)," ",'Domestic Inf Conc'!$C12*'Domestic Inf Conc'!H12*3.78)</f>
        <v xml:space="preserve"> </v>
      </c>
      <c r="I12" s="156" t="str">
        <f>IF(OR('Domestic Inf Conc'!I12="",'Domestic Inf Conc'!I12=0)," ",'Domestic Inf Conc'!$C12*'Domestic Inf Conc'!I12*3.78)</f>
        <v xml:space="preserve"> </v>
      </c>
      <c r="J12" s="156" t="str">
        <f>IF(OR('Domestic Inf Conc'!J12="",'Domestic Inf Conc'!J12=0)," ",'Domestic Inf Conc'!$C12*'Domestic Inf Conc'!J12*3.78)</f>
        <v xml:space="preserve"> </v>
      </c>
      <c r="K12" s="156" t="str">
        <f>IF(OR('Domestic Inf Conc'!K12="",'Domestic Inf Conc'!K12=0)," ",'Domestic Inf Conc'!$D12*'Domestic Inf Conc'!K12*3.78)</f>
        <v xml:space="preserve"> </v>
      </c>
      <c r="L12" s="156" t="str">
        <f>IF(OR('Domestic Inf Conc'!L12="",'Domestic Inf Conc'!L12=0)," ",'Domestic Inf Conc'!$C12*'Domestic Inf Conc'!L12*3.78)</f>
        <v xml:space="preserve"> </v>
      </c>
    </row>
    <row r="13" spans="1:13" x14ac:dyDescent="0.25">
      <c r="A13" s="127">
        <f>'Domestic Inf Conc'!A13</f>
        <v>0</v>
      </c>
      <c r="B13" s="27">
        <f>'Domestic Inf Conc'!B13</f>
        <v>0</v>
      </c>
      <c r="C13" s="127">
        <f>'Domestic Inf Conc'!C13</f>
        <v>0</v>
      </c>
      <c r="D13" s="127">
        <f>'Domestic Inf Conc'!D13</f>
        <v>0</v>
      </c>
      <c r="E13" s="156" t="str">
        <f>IF(OR('Domestic Inf Conc'!E13="",'Domestic Inf Conc'!E13=0)," ",'Domestic Inf Conc'!$C13*'Domestic Inf Conc'!E13*3.78)</f>
        <v xml:space="preserve"> </v>
      </c>
      <c r="F13" s="156" t="str">
        <f>IF(OR('Domestic Inf Conc'!F13="",'Domestic Inf Conc'!F13=0)," ",'Domestic Inf Conc'!$C13*'Domestic Inf Conc'!F13*3.78)</f>
        <v xml:space="preserve"> </v>
      </c>
      <c r="G13" s="156" t="str">
        <f>IF(OR('Domestic Inf Conc'!G13="",'Domestic Inf Conc'!G13=0)," ",'Domestic Inf Conc'!$C13*'Domestic Inf Conc'!G13*3.78)</f>
        <v xml:space="preserve"> </v>
      </c>
      <c r="H13" s="156" t="str">
        <f>IF(OR('Domestic Inf Conc'!H13="",'Domestic Inf Conc'!H13=0)," ",'Domestic Inf Conc'!$C13*'Domestic Inf Conc'!H13*3.78)</f>
        <v xml:space="preserve"> </v>
      </c>
      <c r="I13" s="156" t="str">
        <f>IF(OR('Domestic Inf Conc'!I13="",'Domestic Inf Conc'!I13=0)," ",'Domestic Inf Conc'!$C13*'Domestic Inf Conc'!I13*3.78)</f>
        <v xml:space="preserve"> </v>
      </c>
      <c r="J13" s="156" t="str">
        <f>IF(OR('Domestic Inf Conc'!J13="",'Domestic Inf Conc'!J13=0)," ",'Domestic Inf Conc'!$C13*'Domestic Inf Conc'!J13*3.78)</f>
        <v xml:space="preserve"> </v>
      </c>
      <c r="K13" s="156" t="str">
        <f>IF(OR('Domestic Inf Conc'!K13="",'Domestic Inf Conc'!K13=0)," ",'Domestic Inf Conc'!$D13*'Domestic Inf Conc'!K13*3.78)</f>
        <v xml:space="preserve"> </v>
      </c>
      <c r="L13" s="156" t="str">
        <f>IF(OR('Domestic Inf Conc'!L13="",'Domestic Inf Conc'!L13=0)," ",'Domestic Inf Conc'!$C13*'Domestic Inf Conc'!L13*3.78)</f>
        <v xml:space="preserve"> </v>
      </c>
    </row>
    <row r="14" spans="1:13" x14ac:dyDescent="0.25">
      <c r="A14" s="127">
        <f>'Domestic Inf Conc'!A14</f>
        <v>0</v>
      </c>
      <c r="B14" s="27">
        <f>'Domestic Inf Conc'!B14</f>
        <v>0</v>
      </c>
      <c r="C14" s="127">
        <f>'Domestic Inf Conc'!C14</f>
        <v>0</v>
      </c>
      <c r="D14" s="127">
        <f>'Domestic Inf Conc'!D14</f>
        <v>0</v>
      </c>
      <c r="E14" s="156" t="str">
        <f>IF(OR('Domestic Inf Conc'!E14="",'Domestic Inf Conc'!E14=0)," ",'Domestic Inf Conc'!$C14*'Domestic Inf Conc'!E14*3.78)</f>
        <v xml:space="preserve"> </v>
      </c>
      <c r="F14" s="156" t="str">
        <f>IF(OR('Domestic Inf Conc'!F14="",'Domestic Inf Conc'!F14=0)," ",'Domestic Inf Conc'!$C14*'Domestic Inf Conc'!F14*3.78)</f>
        <v xml:space="preserve"> </v>
      </c>
      <c r="G14" s="156" t="str">
        <f>IF(OR('Domestic Inf Conc'!G14="",'Domestic Inf Conc'!G14=0)," ",'Domestic Inf Conc'!$C14*'Domestic Inf Conc'!G14*3.78)</f>
        <v xml:space="preserve"> </v>
      </c>
      <c r="H14" s="156" t="str">
        <f>IF(OR('Domestic Inf Conc'!H14="",'Domestic Inf Conc'!H14=0)," ",'Domestic Inf Conc'!$C14*'Domestic Inf Conc'!H14*3.78)</f>
        <v xml:space="preserve"> </v>
      </c>
      <c r="I14" s="156" t="str">
        <f>IF(OR('Domestic Inf Conc'!I14="",'Domestic Inf Conc'!I14=0)," ",'Domestic Inf Conc'!$C14*'Domestic Inf Conc'!I14*3.78)</f>
        <v xml:space="preserve"> </v>
      </c>
      <c r="J14" s="156" t="str">
        <f>IF(OR('Domestic Inf Conc'!J14="",'Domestic Inf Conc'!J14=0)," ",'Domestic Inf Conc'!$C14*'Domestic Inf Conc'!J14*3.78)</f>
        <v xml:space="preserve"> </v>
      </c>
      <c r="K14" s="156" t="str">
        <f>IF(OR('Domestic Inf Conc'!K14="",'Domestic Inf Conc'!K14=0)," ",'Domestic Inf Conc'!$D14*'Domestic Inf Conc'!K14*3.78)</f>
        <v xml:space="preserve"> </v>
      </c>
      <c r="L14" s="156" t="str">
        <f>IF(OR('Domestic Inf Conc'!L14="",'Domestic Inf Conc'!L14=0)," ",'Domestic Inf Conc'!$C14*'Domestic Inf Conc'!L14*3.78)</f>
        <v xml:space="preserve"> </v>
      </c>
    </row>
    <row r="15" spans="1:13" x14ac:dyDescent="0.25">
      <c r="A15" s="127">
        <f>'Domestic Inf Conc'!A15</f>
        <v>0</v>
      </c>
      <c r="B15" s="27">
        <f>'Domestic Inf Conc'!B15</f>
        <v>0</v>
      </c>
      <c r="C15" s="127">
        <f>'Domestic Inf Conc'!C15</f>
        <v>0</v>
      </c>
      <c r="D15" s="127">
        <f>'Domestic Inf Conc'!D15</f>
        <v>0</v>
      </c>
      <c r="E15" s="156" t="str">
        <f>IF(OR('Domestic Inf Conc'!E15="",'Domestic Inf Conc'!E15=0)," ",'Domestic Inf Conc'!$C15*'Domestic Inf Conc'!E15*3.78)</f>
        <v xml:space="preserve"> </v>
      </c>
      <c r="F15" s="156" t="str">
        <f>IF(OR('Domestic Inf Conc'!F15="",'Domestic Inf Conc'!F15=0)," ",'Domestic Inf Conc'!$C15*'Domestic Inf Conc'!F15*3.78)</f>
        <v xml:space="preserve"> </v>
      </c>
      <c r="G15" s="156" t="str">
        <f>IF(OR('Domestic Inf Conc'!G15="",'Domestic Inf Conc'!G15=0)," ",'Domestic Inf Conc'!$C15*'Domestic Inf Conc'!G15*3.78)</f>
        <v xml:space="preserve"> </v>
      </c>
      <c r="H15" s="156" t="str">
        <f>IF(OR('Domestic Inf Conc'!H15="",'Domestic Inf Conc'!H15=0)," ",'Domestic Inf Conc'!$C15*'Domestic Inf Conc'!H15*3.78)</f>
        <v xml:space="preserve"> </v>
      </c>
      <c r="I15" s="156" t="str">
        <f>IF(OR('Domestic Inf Conc'!I15="",'Domestic Inf Conc'!I15=0)," ",'Domestic Inf Conc'!$C15*'Domestic Inf Conc'!I15*3.78)</f>
        <v xml:space="preserve"> </v>
      </c>
      <c r="J15" s="156" t="str">
        <f>IF(OR('Domestic Inf Conc'!J15="",'Domestic Inf Conc'!J15=0)," ",'Domestic Inf Conc'!$C15*'Domestic Inf Conc'!J15*3.78)</f>
        <v xml:space="preserve"> </v>
      </c>
      <c r="K15" s="156" t="str">
        <f>IF(OR('Domestic Inf Conc'!K15="",'Domestic Inf Conc'!K15=0)," ",'Domestic Inf Conc'!$D15*'Domestic Inf Conc'!K15*3.78)</f>
        <v xml:space="preserve"> </v>
      </c>
      <c r="L15" s="156" t="str">
        <f>IF(OR('Domestic Inf Conc'!L15="",'Domestic Inf Conc'!L15=0)," ",'Domestic Inf Conc'!$C15*'Domestic Inf Conc'!L15*3.78)</f>
        <v xml:space="preserve"> </v>
      </c>
    </row>
    <row r="16" spans="1:13" x14ac:dyDescent="0.25">
      <c r="A16" s="127">
        <f>'Domestic Inf Conc'!A16</f>
        <v>0</v>
      </c>
      <c r="B16" s="27">
        <f>'Domestic Inf Conc'!B16</f>
        <v>0</v>
      </c>
      <c r="C16" s="127">
        <f>'Domestic Inf Conc'!C16</f>
        <v>0</v>
      </c>
      <c r="D16" s="127">
        <f>'Domestic Inf Conc'!D16</f>
        <v>0</v>
      </c>
      <c r="E16" s="156" t="str">
        <f>IF(OR('Domestic Inf Conc'!E16="",'Domestic Inf Conc'!E16=0)," ",'Domestic Inf Conc'!$C16*'Domestic Inf Conc'!E16*3.78)</f>
        <v xml:space="preserve"> </v>
      </c>
      <c r="F16" s="156" t="str">
        <f>IF(OR('Domestic Inf Conc'!F16="",'Domestic Inf Conc'!F16=0)," ",'Domestic Inf Conc'!$C16*'Domestic Inf Conc'!F16*3.78)</f>
        <v xml:space="preserve"> </v>
      </c>
      <c r="G16" s="156" t="str">
        <f>IF(OR('Domestic Inf Conc'!G16="",'Domestic Inf Conc'!G16=0)," ",'Domestic Inf Conc'!$C16*'Domestic Inf Conc'!G16*3.78)</f>
        <v xml:space="preserve"> </v>
      </c>
      <c r="H16" s="156" t="str">
        <f>IF(OR('Domestic Inf Conc'!H16="",'Domestic Inf Conc'!H16=0)," ",'Domestic Inf Conc'!$C16*'Domestic Inf Conc'!H16*3.78)</f>
        <v xml:space="preserve"> </v>
      </c>
      <c r="I16" s="156" t="str">
        <f>IF(OR('Domestic Inf Conc'!I16="",'Domestic Inf Conc'!I16=0)," ",'Domestic Inf Conc'!$C16*'Domestic Inf Conc'!I16*3.78)</f>
        <v xml:space="preserve"> </v>
      </c>
      <c r="J16" s="156" t="str">
        <f>IF(OR('Domestic Inf Conc'!J16="",'Domestic Inf Conc'!J16=0)," ",'Domestic Inf Conc'!$C16*'Domestic Inf Conc'!J16*3.78)</f>
        <v xml:space="preserve"> </v>
      </c>
      <c r="K16" s="156" t="str">
        <f>IF(OR('Domestic Inf Conc'!K16="",'Domestic Inf Conc'!K16=0)," ",'Domestic Inf Conc'!$D16*'Domestic Inf Conc'!K16*3.78)</f>
        <v xml:space="preserve"> </v>
      </c>
      <c r="L16" s="156" t="str">
        <f>IF(OR('Domestic Inf Conc'!L16="",'Domestic Inf Conc'!L16=0)," ",'Domestic Inf Conc'!$C16*'Domestic Inf Conc'!L16*3.78)</f>
        <v xml:space="preserve"> </v>
      </c>
    </row>
    <row r="17" spans="1:18" x14ac:dyDescent="0.25">
      <c r="A17" s="127">
        <f>'Domestic Inf Conc'!A17</f>
        <v>0</v>
      </c>
      <c r="B17" s="27">
        <f>'Domestic Inf Conc'!B17</f>
        <v>0</v>
      </c>
      <c r="C17" s="127">
        <f>'Domestic Inf Conc'!C17</f>
        <v>0</v>
      </c>
      <c r="D17" s="127">
        <f>'Domestic Inf Conc'!D17</f>
        <v>0</v>
      </c>
      <c r="E17" s="156" t="str">
        <f>IF(OR('Domestic Inf Conc'!E17="",'Domestic Inf Conc'!E17=0)," ",'Domestic Inf Conc'!$C17*'Domestic Inf Conc'!E17*3.78)</f>
        <v xml:space="preserve"> </v>
      </c>
      <c r="F17" s="156" t="str">
        <f>IF(OR('Domestic Inf Conc'!F17="",'Domestic Inf Conc'!F17=0)," ",'Domestic Inf Conc'!$C17*'Domestic Inf Conc'!F17*3.78)</f>
        <v xml:space="preserve"> </v>
      </c>
      <c r="G17" s="156" t="str">
        <f>IF(OR('Domestic Inf Conc'!G17="",'Domestic Inf Conc'!G17=0)," ",'Domestic Inf Conc'!$C17*'Domestic Inf Conc'!G17*3.78)</f>
        <v xml:space="preserve"> </v>
      </c>
      <c r="H17" s="156" t="str">
        <f>IF(OR('Domestic Inf Conc'!H17="",'Domestic Inf Conc'!H17=0)," ",'Domestic Inf Conc'!$C17*'Domestic Inf Conc'!H17*3.78)</f>
        <v xml:space="preserve"> </v>
      </c>
      <c r="I17" s="156" t="str">
        <f>IF(OR('Domestic Inf Conc'!I17="",'Domestic Inf Conc'!I17=0)," ",'Domestic Inf Conc'!$C17*'Domestic Inf Conc'!I17*3.78)</f>
        <v xml:space="preserve"> </v>
      </c>
      <c r="J17" s="156" t="str">
        <f>IF(OR('Domestic Inf Conc'!J17="",'Domestic Inf Conc'!J17=0)," ",'Domestic Inf Conc'!$C17*'Domestic Inf Conc'!J17*3.78)</f>
        <v xml:space="preserve"> </v>
      </c>
      <c r="K17" s="156" t="str">
        <f>IF(OR('Domestic Inf Conc'!K17="",'Domestic Inf Conc'!K17=0)," ",'Domestic Inf Conc'!$D17*'Domestic Inf Conc'!K17*3.78)</f>
        <v xml:space="preserve"> </v>
      </c>
      <c r="L17" s="156" t="str">
        <f>IF(OR('Domestic Inf Conc'!L17="",'Domestic Inf Conc'!L17=0)," ",'Domestic Inf Conc'!$C17*'Domestic Inf Conc'!L17*3.78)</f>
        <v xml:space="preserve"> </v>
      </c>
    </row>
    <row r="18" spans="1:18" x14ac:dyDescent="0.25">
      <c r="A18" s="127">
        <f>'Domestic Inf Conc'!A18</f>
        <v>0</v>
      </c>
      <c r="B18" s="27">
        <f>'Domestic Inf Conc'!B18</f>
        <v>0</v>
      </c>
      <c r="C18" s="127">
        <f>'Domestic Inf Conc'!C18</f>
        <v>0</v>
      </c>
      <c r="D18" s="127">
        <f>'Domestic Inf Conc'!D18</f>
        <v>0</v>
      </c>
      <c r="E18" s="156" t="str">
        <f>IF(OR('Domestic Inf Conc'!E18="",'Domestic Inf Conc'!E18=0)," ",'Domestic Inf Conc'!$C18*'Domestic Inf Conc'!E18*3.78)</f>
        <v xml:space="preserve"> </v>
      </c>
      <c r="F18" s="156" t="str">
        <f>IF(OR('Domestic Inf Conc'!F18="",'Domestic Inf Conc'!F18=0)," ",'Domestic Inf Conc'!$C18*'Domestic Inf Conc'!F18*3.78)</f>
        <v xml:space="preserve"> </v>
      </c>
      <c r="G18" s="156" t="str">
        <f>IF(OR('Domestic Inf Conc'!G18="",'Domestic Inf Conc'!G18=0)," ",'Domestic Inf Conc'!$C18*'Domestic Inf Conc'!G18*3.78)</f>
        <v xml:space="preserve"> </v>
      </c>
      <c r="H18" s="156" t="str">
        <f>IF(OR('Domestic Inf Conc'!H18="",'Domestic Inf Conc'!H18=0)," ",'Domestic Inf Conc'!$C18*'Domestic Inf Conc'!H18*3.78)</f>
        <v xml:space="preserve"> </v>
      </c>
      <c r="I18" s="156" t="str">
        <f>IF(OR('Domestic Inf Conc'!I18="",'Domestic Inf Conc'!I18=0)," ",'Domestic Inf Conc'!$C18*'Domestic Inf Conc'!I18*3.78)</f>
        <v xml:space="preserve"> </v>
      </c>
      <c r="J18" s="156" t="str">
        <f>IF(OR('Domestic Inf Conc'!J18="",'Domestic Inf Conc'!J18=0)," ",'Domestic Inf Conc'!$C18*'Domestic Inf Conc'!J18*3.78)</f>
        <v xml:space="preserve"> </v>
      </c>
      <c r="K18" s="156" t="str">
        <f>IF(OR('Domestic Inf Conc'!K18="",'Domestic Inf Conc'!K18=0)," ",'Domestic Inf Conc'!$D18*'Domestic Inf Conc'!K18*3.78)</f>
        <v xml:space="preserve"> </v>
      </c>
      <c r="L18" s="156" t="str">
        <f>IF(OR('Domestic Inf Conc'!L18="",'Domestic Inf Conc'!L18=0)," ",'Domestic Inf Conc'!$C18*'Domestic Inf Conc'!L18*3.78)</f>
        <v xml:space="preserve"> </v>
      </c>
    </row>
    <row r="19" spans="1:18" x14ac:dyDescent="0.25">
      <c r="A19" s="127">
        <f>'Domestic Inf Conc'!A19</f>
        <v>0</v>
      </c>
      <c r="B19" s="27">
        <f>'Domestic Inf Conc'!B19</f>
        <v>0</v>
      </c>
      <c r="C19" s="127">
        <f>'Domestic Inf Conc'!C19</f>
        <v>0</v>
      </c>
      <c r="D19" s="127">
        <f>'Domestic Inf Conc'!D19</f>
        <v>0</v>
      </c>
      <c r="E19" s="156" t="str">
        <f>IF(OR('Domestic Inf Conc'!E19="",'Domestic Inf Conc'!E19=0)," ",'Domestic Inf Conc'!$C19*'Domestic Inf Conc'!E19*3.78)</f>
        <v xml:space="preserve"> </v>
      </c>
      <c r="F19" s="156" t="str">
        <f>IF(OR('Domestic Inf Conc'!F19="",'Domestic Inf Conc'!F19=0)," ",'Domestic Inf Conc'!$C19*'Domestic Inf Conc'!F19*3.78)</f>
        <v xml:space="preserve"> </v>
      </c>
      <c r="G19" s="156" t="str">
        <f>IF(OR('Domestic Inf Conc'!G19="",'Domestic Inf Conc'!G19=0)," ",'Domestic Inf Conc'!$C19*'Domestic Inf Conc'!G19*3.78)</f>
        <v xml:space="preserve"> </v>
      </c>
      <c r="H19" s="156" t="str">
        <f>IF(OR('Domestic Inf Conc'!H19="",'Domestic Inf Conc'!H19=0)," ",'Domestic Inf Conc'!$C19*'Domestic Inf Conc'!H19*3.78)</f>
        <v xml:space="preserve"> </v>
      </c>
      <c r="I19" s="156" t="str">
        <f>IF(OR('Domestic Inf Conc'!I19="",'Domestic Inf Conc'!I19=0)," ",'Domestic Inf Conc'!$C19*'Domestic Inf Conc'!I19*3.78)</f>
        <v xml:space="preserve"> </v>
      </c>
      <c r="J19" s="156" t="str">
        <f>IF(OR('Domestic Inf Conc'!J19="",'Domestic Inf Conc'!J19=0)," ",'Domestic Inf Conc'!$C19*'Domestic Inf Conc'!J19*3.78)</f>
        <v xml:space="preserve"> </v>
      </c>
      <c r="K19" s="156" t="str">
        <f>IF(OR('Domestic Inf Conc'!K19="",'Domestic Inf Conc'!K19=0)," ",'Domestic Inf Conc'!$D19*'Domestic Inf Conc'!K19*3.78)</f>
        <v xml:space="preserve"> </v>
      </c>
      <c r="L19" s="156" t="str">
        <f>IF(OR('Domestic Inf Conc'!L19="",'Domestic Inf Conc'!L19=0)," ",'Domestic Inf Conc'!$C19*'Domestic Inf Conc'!L19*3.78)</f>
        <v xml:space="preserve"> </v>
      </c>
    </row>
    <row r="20" spans="1:18" x14ac:dyDescent="0.25">
      <c r="A20" s="127">
        <f>'Domestic Inf Conc'!A20</f>
        <v>0</v>
      </c>
      <c r="B20" s="27">
        <f>'Domestic Inf Conc'!B20</f>
        <v>0</v>
      </c>
      <c r="C20" s="127">
        <f>'Domestic Inf Conc'!C20</f>
        <v>0</v>
      </c>
      <c r="D20" s="127">
        <f>'Domestic Inf Conc'!D20</f>
        <v>0</v>
      </c>
      <c r="E20" s="156" t="str">
        <f>IF(OR('Domestic Inf Conc'!E20="",'Domestic Inf Conc'!E20=0)," ",'Domestic Inf Conc'!$C20*'Domestic Inf Conc'!E20*3.78)</f>
        <v xml:space="preserve"> </v>
      </c>
      <c r="F20" s="156" t="str">
        <f>IF(OR('Domestic Inf Conc'!F20="",'Domestic Inf Conc'!F20=0)," ",'Domestic Inf Conc'!$C20*'Domestic Inf Conc'!F20*3.78)</f>
        <v xml:space="preserve"> </v>
      </c>
      <c r="G20" s="156" t="str">
        <f>IF(OR('Domestic Inf Conc'!G20="",'Domestic Inf Conc'!G20=0)," ",'Domestic Inf Conc'!$C20*'Domestic Inf Conc'!G20*3.78)</f>
        <v xml:space="preserve"> </v>
      </c>
      <c r="H20" s="156" t="str">
        <f>IF(OR('Domestic Inf Conc'!H20="",'Domestic Inf Conc'!H20=0)," ",'Domestic Inf Conc'!$C20*'Domestic Inf Conc'!H20*3.78)</f>
        <v xml:space="preserve"> </v>
      </c>
      <c r="I20" s="156" t="str">
        <f>IF(OR('Domestic Inf Conc'!I20="",'Domestic Inf Conc'!I20=0)," ",'Domestic Inf Conc'!$C20*'Domestic Inf Conc'!I20*3.78)</f>
        <v xml:space="preserve"> </v>
      </c>
      <c r="J20" s="156" t="str">
        <f>IF(OR('Domestic Inf Conc'!J20="",'Domestic Inf Conc'!J20=0)," ",'Domestic Inf Conc'!$C20*'Domestic Inf Conc'!J20*3.78)</f>
        <v xml:space="preserve"> </v>
      </c>
      <c r="K20" s="156" t="str">
        <f>IF(OR('Domestic Inf Conc'!K20="",'Domestic Inf Conc'!K20=0)," ",'Domestic Inf Conc'!$D20*'Domestic Inf Conc'!K20*3.78)</f>
        <v xml:space="preserve"> </v>
      </c>
      <c r="L20" s="156" t="str">
        <f>IF(OR('Domestic Inf Conc'!L20="",'Domestic Inf Conc'!L20=0)," ",'Domestic Inf Conc'!$C20*'Domestic Inf Conc'!L20*3.78)</f>
        <v xml:space="preserve"> </v>
      </c>
    </row>
    <row r="21" spans="1:18" x14ac:dyDescent="0.25">
      <c r="A21" s="127">
        <f>'Domestic Inf Conc'!A21</f>
        <v>0</v>
      </c>
      <c r="B21" s="27">
        <f>'Domestic Inf Conc'!B21</f>
        <v>0</v>
      </c>
      <c r="C21" s="127">
        <f>'Domestic Inf Conc'!C21</f>
        <v>0</v>
      </c>
      <c r="D21" s="127">
        <f>'Domestic Inf Conc'!D21</f>
        <v>0</v>
      </c>
      <c r="E21" s="156" t="str">
        <f>IF(OR('Domestic Inf Conc'!E21="",'Domestic Inf Conc'!E21=0)," ",'Domestic Inf Conc'!$C21*'Domestic Inf Conc'!E21*3.78)</f>
        <v xml:space="preserve"> </v>
      </c>
      <c r="F21" s="156" t="str">
        <f>IF(OR('Domestic Inf Conc'!F21="",'Domestic Inf Conc'!F21=0)," ",'Domestic Inf Conc'!$C21*'Domestic Inf Conc'!F21*3.78)</f>
        <v xml:space="preserve"> </v>
      </c>
      <c r="G21" s="156" t="str">
        <f>IF(OR('Domestic Inf Conc'!G21="",'Domestic Inf Conc'!G21=0)," ",'Domestic Inf Conc'!$C21*'Domestic Inf Conc'!G21*3.78)</f>
        <v xml:space="preserve"> </v>
      </c>
      <c r="H21" s="156" t="str">
        <f>IF(OR('Domestic Inf Conc'!H21="",'Domestic Inf Conc'!H21=0)," ",'Domestic Inf Conc'!$C21*'Domestic Inf Conc'!H21*3.78)</f>
        <v xml:space="preserve"> </v>
      </c>
      <c r="I21" s="156" t="str">
        <f>IF(OR('Domestic Inf Conc'!I21="",'Domestic Inf Conc'!I21=0)," ",'Domestic Inf Conc'!$C21*'Domestic Inf Conc'!I21*3.78)</f>
        <v xml:space="preserve"> </v>
      </c>
      <c r="J21" s="156" t="str">
        <f>IF(OR('Domestic Inf Conc'!J21="",'Domestic Inf Conc'!J21=0)," ",'Domestic Inf Conc'!$C21*'Domestic Inf Conc'!J21*3.78)</f>
        <v xml:space="preserve"> </v>
      </c>
      <c r="K21" s="156" t="str">
        <f>IF(OR('Domestic Inf Conc'!K21="",'Domestic Inf Conc'!K21=0)," ",'Domestic Inf Conc'!$D21*'Domestic Inf Conc'!K21*3.78)</f>
        <v xml:space="preserve"> </v>
      </c>
      <c r="L21" s="156" t="str">
        <f>IF(OR('Domestic Inf Conc'!L21="",'Domestic Inf Conc'!L21=0)," ",'Domestic Inf Conc'!$C21*'Domestic Inf Conc'!L21*3.78)</f>
        <v xml:space="preserve"> </v>
      </c>
    </row>
    <row r="22" spans="1:18" x14ac:dyDescent="0.25">
      <c r="A22" s="127">
        <f>'Domestic Inf Conc'!A22</f>
        <v>0</v>
      </c>
      <c r="B22" s="27">
        <f>'Domestic Inf Conc'!B22</f>
        <v>0</v>
      </c>
      <c r="C22" s="127">
        <f>'Domestic Inf Conc'!C22</f>
        <v>0</v>
      </c>
      <c r="D22" s="127">
        <f>'Domestic Inf Conc'!D22</f>
        <v>0</v>
      </c>
      <c r="E22" s="156" t="str">
        <f>IF(OR('Domestic Inf Conc'!E22="",'Domestic Inf Conc'!E22=0)," ",'Domestic Inf Conc'!$C22*'Domestic Inf Conc'!E22*3.78)</f>
        <v xml:space="preserve"> </v>
      </c>
      <c r="F22" s="156" t="str">
        <f>IF(OR('Domestic Inf Conc'!F22="",'Domestic Inf Conc'!F22=0)," ",'Domestic Inf Conc'!$C22*'Domestic Inf Conc'!F22*3.78)</f>
        <v xml:space="preserve"> </v>
      </c>
      <c r="G22" s="156" t="str">
        <f>IF(OR('Domestic Inf Conc'!G22="",'Domestic Inf Conc'!G22=0)," ",'Domestic Inf Conc'!$C22*'Domestic Inf Conc'!G22*3.78)</f>
        <v xml:space="preserve"> </v>
      </c>
      <c r="H22" s="156" t="str">
        <f>IF(OR('Domestic Inf Conc'!H22="",'Domestic Inf Conc'!H22=0)," ",'Domestic Inf Conc'!$C22*'Domestic Inf Conc'!H22*3.78)</f>
        <v xml:space="preserve"> </v>
      </c>
      <c r="I22" s="156" t="str">
        <f>IF(OR('Domestic Inf Conc'!I22="",'Domestic Inf Conc'!I22=0)," ",'Domestic Inf Conc'!$C22*'Domestic Inf Conc'!I22*3.78)</f>
        <v xml:space="preserve"> </v>
      </c>
      <c r="J22" s="156" t="str">
        <f>IF(OR('Domestic Inf Conc'!J22="",'Domestic Inf Conc'!J22=0)," ",'Domestic Inf Conc'!$C22*'Domestic Inf Conc'!J22*3.78)</f>
        <v xml:space="preserve"> </v>
      </c>
      <c r="K22" s="156" t="str">
        <f>IF(OR('Domestic Inf Conc'!K22="",'Domestic Inf Conc'!K22=0)," ",'Domestic Inf Conc'!$D22*'Domestic Inf Conc'!K22*3.78)</f>
        <v xml:space="preserve"> </v>
      </c>
      <c r="L22" s="156" t="str">
        <f>IF(OR('Domestic Inf Conc'!L22="",'Domestic Inf Conc'!L22=0)," ",'Domestic Inf Conc'!$C22*'Domestic Inf Conc'!L22*3.78)</f>
        <v xml:space="preserve"> </v>
      </c>
    </row>
    <row r="23" spans="1:18" x14ac:dyDescent="0.25">
      <c r="A23" s="127">
        <f>'Domestic Inf Conc'!A23</f>
        <v>0</v>
      </c>
      <c r="B23" s="27">
        <f>'Domestic Inf Conc'!B23</f>
        <v>0</v>
      </c>
      <c r="C23" s="127">
        <f>'Domestic Inf Conc'!C23</f>
        <v>0</v>
      </c>
      <c r="D23" s="127">
        <f>'Domestic Inf Conc'!D23</f>
        <v>0</v>
      </c>
      <c r="E23" s="156" t="str">
        <f>IF(OR('Domestic Inf Conc'!E23="",'Domestic Inf Conc'!E23=0)," ",'Domestic Inf Conc'!$C23*'Domestic Inf Conc'!E23*3.78)</f>
        <v xml:space="preserve"> </v>
      </c>
      <c r="F23" s="156" t="str">
        <f>IF(OR('Domestic Inf Conc'!F23="",'Domestic Inf Conc'!F23=0)," ",'Domestic Inf Conc'!$C23*'Domestic Inf Conc'!F23*3.78)</f>
        <v xml:space="preserve"> </v>
      </c>
      <c r="G23" s="156" t="str">
        <f>IF(OR('Domestic Inf Conc'!G23="",'Domestic Inf Conc'!G23=0)," ",'Domestic Inf Conc'!$C23*'Domestic Inf Conc'!G23*3.78)</f>
        <v xml:space="preserve"> </v>
      </c>
      <c r="H23" s="156" t="str">
        <f>IF(OR('Domestic Inf Conc'!H23="",'Domestic Inf Conc'!H23=0)," ",'Domestic Inf Conc'!$C23*'Domestic Inf Conc'!H23*3.78)</f>
        <v xml:space="preserve"> </v>
      </c>
      <c r="I23" s="156" t="str">
        <f>IF(OR('Domestic Inf Conc'!I23="",'Domestic Inf Conc'!I23=0)," ",'Domestic Inf Conc'!$C23*'Domestic Inf Conc'!I23*3.78)</f>
        <v xml:space="preserve"> </v>
      </c>
      <c r="J23" s="156" t="str">
        <f>IF(OR('Domestic Inf Conc'!J23="",'Domestic Inf Conc'!J23=0)," ",'Domestic Inf Conc'!$C23*'Domestic Inf Conc'!J23*3.78)</f>
        <v xml:space="preserve"> </v>
      </c>
      <c r="K23" s="156" t="str">
        <f>IF(OR('Domestic Inf Conc'!K23="",'Domestic Inf Conc'!K23=0)," ",'Domestic Inf Conc'!$D23*'Domestic Inf Conc'!K23*3.78)</f>
        <v xml:space="preserve"> </v>
      </c>
      <c r="L23" s="156" t="str">
        <f>IF(OR('Domestic Inf Conc'!L23="",'Domestic Inf Conc'!L23=0)," ",'Domestic Inf Conc'!$C23*'Domestic Inf Conc'!L23*3.78)</f>
        <v xml:space="preserve"> </v>
      </c>
    </row>
    <row r="24" spans="1:18" x14ac:dyDescent="0.25">
      <c r="A24" s="127">
        <f>'Domestic Inf Conc'!A24</f>
        <v>0</v>
      </c>
      <c r="B24" s="27">
        <f>'Domestic Inf Conc'!B24</f>
        <v>0</v>
      </c>
      <c r="C24" s="127">
        <f>'Domestic Inf Conc'!C24</f>
        <v>0</v>
      </c>
      <c r="D24" s="127">
        <f>'Domestic Inf Conc'!D24</f>
        <v>0</v>
      </c>
      <c r="E24" s="156" t="str">
        <f>IF(OR('Domestic Inf Conc'!E24="",'Domestic Inf Conc'!E24=0)," ",'Domestic Inf Conc'!$C24*'Domestic Inf Conc'!E24*3.78)</f>
        <v xml:space="preserve"> </v>
      </c>
      <c r="F24" s="156" t="str">
        <f>IF(OR('Domestic Inf Conc'!F24="",'Domestic Inf Conc'!F24=0)," ",'Domestic Inf Conc'!$C24*'Domestic Inf Conc'!F24*3.78)</f>
        <v xml:space="preserve"> </v>
      </c>
      <c r="G24" s="156" t="str">
        <f>IF(OR('Domestic Inf Conc'!G24="",'Domestic Inf Conc'!G24=0)," ",'Domestic Inf Conc'!$C24*'Domestic Inf Conc'!G24*3.78)</f>
        <v xml:space="preserve"> </v>
      </c>
      <c r="H24" s="156" t="str">
        <f>IF(OR('Domestic Inf Conc'!H24="",'Domestic Inf Conc'!H24=0)," ",'Domestic Inf Conc'!$C24*'Domestic Inf Conc'!H24*3.78)</f>
        <v xml:space="preserve"> </v>
      </c>
      <c r="I24" s="156" t="str">
        <f>IF(OR('Domestic Inf Conc'!I24="",'Domestic Inf Conc'!I24=0)," ",'Domestic Inf Conc'!$C24*'Domestic Inf Conc'!I24*3.78)</f>
        <v xml:space="preserve"> </v>
      </c>
      <c r="J24" s="156" t="str">
        <f>IF(OR('Domestic Inf Conc'!J24="",'Domestic Inf Conc'!J24=0)," ",'Domestic Inf Conc'!$C24*'Domestic Inf Conc'!J24*3.78)</f>
        <v xml:space="preserve"> </v>
      </c>
      <c r="K24" s="156" t="str">
        <f>IF(OR('Domestic Inf Conc'!K24="",'Domestic Inf Conc'!K24=0)," ",'Domestic Inf Conc'!$D24*'Domestic Inf Conc'!K24*3.78)</f>
        <v xml:space="preserve"> </v>
      </c>
      <c r="L24" s="156" t="str">
        <f>IF(OR('Domestic Inf Conc'!L24="",'Domestic Inf Conc'!L24=0)," ",'Domestic Inf Conc'!$C24*'Domestic Inf Conc'!L24*3.78)</f>
        <v xml:space="preserve"> </v>
      </c>
    </row>
    <row r="25" spans="1:18" x14ac:dyDescent="0.25">
      <c r="A25" s="127">
        <f>'Domestic Inf Conc'!A25</f>
        <v>0</v>
      </c>
      <c r="B25" s="27">
        <f>'Domestic Inf Conc'!B25</f>
        <v>0</v>
      </c>
      <c r="C25" s="127">
        <f>'Domestic Inf Conc'!C25</f>
        <v>0</v>
      </c>
      <c r="D25" s="127">
        <f>'Domestic Inf Conc'!D25</f>
        <v>0</v>
      </c>
      <c r="E25" s="156" t="str">
        <f>IF(OR('Domestic Inf Conc'!E25="",'Domestic Inf Conc'!E25=0)," ",'Domestic Inf Conc'!$C25*'Domestic Inf Conc'!E25*3.78)</f>
        <v xml:space="preserve"> </v>
      </c>
      <c r="F25" s="156" t="str">
        <f>IF(OR('Domestic Inf Conc'!F25="",'Domestic Inf Conc'!F25=0)," ",'Domestic Inf Conc'!$C25*'Domestic Inf Conc'!F25*3.78)</f>
        <v xml:space="preserve"> </v>
      </c>
      <c r="G25" s="156" t="str">
        <f>IF(OR('Domestic Inf Conc'!G25="",'Domestic Inf Conc'!G25=0)," ",'Domestic Inf Conc'!$C25*'Domestic Inf Conc'!G25*3.78)</f>
        <v xml:space="preserve"> </v>
      </c>
      <c r="H25" s="156" t="str">
        <f>IF(OR('Domestic Inf Conc'!H25="",'Domestic Inf Conc'!H25=0)," ",'Domestic Inf Conc'!$C25*'Domestic Inf Conc'!H25*3.78)</f>
        <v xml:space="preserve"> </v>
      </c>
      <c r="I25" s="156" t="str">
        <f>IF(OR('Domestic Inf Conc'!I25="",'Domestic Inf Conc'!I25=0)," ",'Domestic Inf Conc'!$C25*'Domestic Inf Conc'!I25*3.78)</f>
        <v xml:space="preserve"> </v>
      </c>
      <c r="J25" s="156" t="str">
        <f>IF(OR('Domestic Inf Conc'!J25="",'Domestic Inf Conc'!J25=0)," ",'Domestic Inf Conc'!$C25*'Domestic Inf Conc'!J25*3.78)</f>
        <v xml:space="preserve"> </v>
      </c>
      <c r="K25" s="156" t="str">
        <f>IF(OR('Domestic Inf Conc'!K25="",'Domestic Inf Conc'!K25=0)," ",'Domestic Inf Conc'!$D25*'Domestic Inf Conc'!K25*3.78)</f>
        <v xml:space="preserve"> </v>
      </c>
      <c r="L25" s="156" t="str">
        <f>IF(OR('Domestic Inf Conc'!L25="",'Domestic Inf Conc'!L25=0)," ",'Domestic Inf Conc'!$C25*'Domestic Inf Conc'!L25*3.78)</f>
        <v xml:space="preserve"> </v>
      </c>
    </row>
    <row r="26" spans="1:18" x14ac:dyDescent="0.25">
      <c r="A26" s="127">
        <f>'Domestic Inf Conc'!A26</f>
        <v>0</v>
      </c>
      <c r="B26" s="27">
        <f>'Domestic Inf Conc'!B26</f>
        <v>0</v>
      </c>
      <c r="C26" s="127">
        <f>'Domestic Inf Conc'!C26</f>
        <v>0</v>
      </c>
      <c r="D26" s="127">
        <f>'Domestic Inf Conc'!D26</f>
        <v>0</v>
      </c>
      <c r="E26" s="156" t="str">
        <f>IF(OR('Domestic Inf Conc'!E26="",'Domestic Inf Conc'!E26=0)," ",'Domestic Inf Conc'!$C26*'Domestic Inf Conc'!E26*3.78)</f>
        <v xml:space="preserve"> </v>
      </c>
      <c r="F26" s="156" t="str">
        <f>IF(OR('Domestic Inf Conc'!F26="",'Domestic Inf Conc'!F26=0)," ",'Domestic Inf Conc'!$C26*'Domestic Inf Conc'!F26*3.78)</f>
        <v xml:space="preserve"> </v>
      </c>
      <c r="G26" s="156" t="str">
        <f>IF(OR('Domestic Inf Conc'!G26="",'Domestic Inf Conc'!G26=0)," ",'Domestic Inf Conc'!$C26*'Domestic Inf Conc'!G26*3.78)</f>
        <v xml:space="preserve"> </v>
      </c>
      <c r="H26" s="156" t="str">
        <f>IF(OR('Domestic Inf Conc'!H26="",'Domestic Inf Conc'!H26=0)," ",'Domestic Inf Conc'!$C26*'Domestic Inf Conc'!H26*3.78)</f>
        <v xml:space="preserve"> </v>
      </c>
      <c r="I26" s="156" t="str">
        <f>IF(OR('Domestic Inf Conc'!I26="",'Domestic Inf Conc'!I26=0)," ",'Domestic Inf Conc'!$C26*'Domestic Inf Conc'!I26*3.78)</f>
        <v xml:space="preserve"> </v>
      </c>
      <c r="J26" s="156" t="str">
        <f>IF(OR('Domestic Inf Conc'!J26="",'Domestic Inf Conc'!J26=0)," ",'Domestic Inf Conc'!$C26*'Domestic Inf Conc'!J26*3.78)</f>
        <v xml:space="preserve"> </v>
      </c>
      <c r="K26" s="156" t="str">
        <f>IF(OR('Domestic Inf Conc'!K26="",'Domestic Inf Conc'!K26=0)," ",'Domestic Inf Conc'!$D26*'Domestic Inf Conc'!K26*3.78)</f>
        <v xml:space="preserve"> </v>
      </c>
      <c r="L26" s="156" t="str">
        <f>IF(OR('Domestic Inf Conc'!L26="",'Domestic Inf Conc'!L26=0)," ",'Domestic Inf Conc'!$C26*'Domestic Inf Conc'!L26*3.78)</f>
        <v xml:space="preserve"> </v>
      </c>
    </row>
    <row r="27" spans="1:18" ht="14.25" customHeight="1" thickBot="1" x14ac:dyDescent="0.3"/>
    <row r="28" spans="1:18" ht="15.75" x14ac:dyDescent="0.25">
      <c r="A28" s="277" t="s">
        <v>156</v>
      </c>
      <c r="B28" s="274"/>
      <c r="C28" s="274"/>
      <c r="D28" s="274"/>
      <c r="E28" s="274"/>
      <c r="F28" s="274"/>
      <c r="G28" s="274"/>
      <c r="H28" s="274"/>
      <c r="I28" s="274"/>
      <c r="J28" s="274"/>
      <c r="K28" s="61"/>
      <c r="L28" s="61"/>
      <c r="M28" s="61"/>
      <c r="N28" s="61"/>
      <c r="O28" s="61"/>
      <c r="P28" s="61"/>
      <c r="Q28" s="61"/>
      <c r="R28" s="62"/>
    </row>
    <row r="29" spans="1:18" x14ac:dyDescent="0.25">
      <c r="A29" s="275" t="s">
        <v>129</v>
      </c>
      <c r="B29" s="263"/>
      <c r="C29" s="263"/>
      <c r="D29" s="263"/>
      <c r="E29" s="263"/>
      <c r="F29" s="263"/>
      <c r="G29" s="263"/>
      <c r="H29" s="263"/>
      <c r="I29" s="263"/>
      <c r="J29" s="263"/>
      <c r="K29" s="45"/>
      <c r="L29" s="45"/>
      <c r="M29" s="45"/>
      <c r="N29" s="45"/>
      <c r="O29" s="45"/>
      <c r="P29" s="45"/>
      <c r="Q29" s="45"/>
      <c r="R29" s="64"/>
    </row>
    <row r="30" spans="1:18" x14ac:dyDescent="0.25">
      <c r="A30" s="275" t="s">
        <v>109</v>
      </c>
      <c r="B30" s="263"/>
      <c r="C30" s="263"/>
      <c r="D30" s="263"/>
      <c r="E30" s="263"/>
      <c r="F30" s="263"/>
      <c r="G30" s="263"/>
      <c r="H30" s="263"/>
      <c r="I30" s="263"/>
      <c r="J30" s="263"/>
      <c r="K30" s="45"/>
      <c r="L30" s="45"/>
      <c r="M30" s="45"/>
      <c r="N30" s="45"/>
      <c r="O30" s="45"/>
      <c r="P30" s="45"/>
      <c r="Q30" s="45"/>
      <c r="R30" s="64"/>
    </row>
    <row r="31" spans="1:18" s="123" customFormat="1" x14ac:dyDescent="0.25">
      <c r="A31" s="275"/>
      <c r="B31" s="263"/>
      <c r="C31" s="263"/>
      <c r="D31" s="263"/>
      <c r="E31" s="263"/>
      <c r="F31" s="263"/>
      <c r="G31" s="263"/>
      <c r="H31" s="263"/>
      <c r="I31" s="263"/>
      <c r="J31" s="263"/>
      <c r="K31" s="45"/>
      <c r="L31" s="45"/>
      <c r="M31" s="45"/>
      <c r="N31" s="45"/>
      <c r="O31" s="45"/>
      <c r="P31" s="45"/>
      <c r="Q31" s="45"/>
      <c r="R31" s="64"/>
    </row>
    <row r="32" spans="1:18" ht="14.25" customHeight="1" x14ac:dyDescent="0.25">
      <c r="A32" s="276" t="s">
        <v>100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64"/>
    </row>
    <row r="33" spans="1:18" ht="14.25" customHeight="1" x14ac:dyDescent="0.25">
      <c r="A33" s="172" t="s">
        <v>166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64"/>
    </row>
    <row r="34" spans="1:18" ht="14.25" customHeight="1" x14ac:dyDescent="0.25">
      <c r="A34" s="172" t="s">
        <v>167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64"/>
    </row>
    <row r="35" spans="1:18" ht="14.25" customHeight="1" x14ac:dyDescent="0.25">
      <c r="A35" s="172" t="s">
        <v>108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64"/>
    </row>
    <row r="36" spans="1:18" ht="14.25" customHeight="1" x14ac:dyDescent="0.25">
      <c r="A36" s="63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64"/>
    </row>
    <row r="37" spans="1:18" ht="14.25" customHeight="1" x14ac:dyDescent="0.25">
      <c r="A37" s="276" t="s">
        <v>165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64"/>
    </row>
    <row r="38" spans="1:18" ht="14.25" customHeight="1" x14ac:dyDescent="0.25">
      <c r="A38" s="172" t="s">
        <v>170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64"/>
    </row>
    <row r="39" spans="1:18" x14ac:dyDescent="0.25">
      <c r="A39" s="173" t="s">
        <v>169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45"/>
      <c r="P39" s="45"/>
      <c r="Q39" s="45"/>
      <c r="R39" s="64"/>
    </row>
    <row r="40" spans="1:18" ht="15.75" thickBot="1" x14ac:dyDescent="0.3">
      <c r="A40" s="74" t="s">
        <v>168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66"/>
      <c r="P40" s="66"/>
      <c r="Q40" s="66"/>
      <c r="R40" s="67"/>
    </row>
  </sheetData>
  <sheetProtection formatCells="0" formatColumns="0" formatRows="0" insertRows="0"/>
  <mergeCells count="1">
    <mergeCell ref="C5:D5"/>
  </mergeCells>
  <conditionalFormatting sqref="A7:L26">
    <cfRule type="containsBlanks" dxfId="1031" priority="2">
      <formula>LEN(TRIM(A7))=0</formula>
    </cfRule>
  </conditionalFormatting>
  <conditionalFormatting sqref="E7:L26">
    <cfRule type="cellIs" dxfId="1030" priority="1" operator="equal">
      <formula>0</formula>
    </cfRule>
    <cfRule type="containsErrors" dxfId="1029" priority="3">
      <formula>ISERROR(E7)</formula>
    </cfRule>
  </conditionalFormatting>
  <pageMargins left="0.25" right="0.25" top="0.75" bottom="0.75" header="0.3" footer="0.3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U103"/>
  <sheetViews>
    <sheetView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18" sqref="I18"/>
    </sheetView>
  </sheetViews>
  <sheetFormatPr defaultRowHeight="15" x14ac:dyDescent="0.25"/>
  <cols>
    <col min="1" max="1" width="12.42578125" customWidth="1"/>
    <col min="2" max="2" width="10.5703125" bestFit="1" customWidth="1"/>
    <col min="3" max="3" width="9.42578125" style="29" bestFit="1" customWidth="1"/>
    <col min="4" max="5" width="6.7109375" customWidth="1"/>
    <col min="6" max="6" width="7.28515625" customWidth="1"/>
    <col min="7" max="7" width="8.28515625" customWidth="1"/>
    <col min="8" max="8" width="6.7109375" customWidth="1"/>
    <col min="9" max="9" width="6.85546875" style="83" customWidth="1"/>
    <col min="10" max="10" width="7.7109375" style="84" customWidth="1"/>
    <col min="11" max="11" width="7.85546875" style="84" customWidth="1"/>
    <col min="12" max="12" width="6.42578125" customWidth="1"/>
    <col min="13" max="13" width="6" customWidth="1"/>
    <col min="14" max="14" width="6.28515625" customWidth="1"/>
    <col min="15" max="15" width="6" customWidth="1"/>
    <col min="16" max="16" width="7.42578125" customWidth="1"/>
    <col min="17" max="20" width="5.85546875" customWidth="1"/>
    <col min="21" max="21" width="6.140625" style="111" customWidth="1"/>
  </cols>
  <sheetData>
    <row r="1" spans="1:21" ht="24" thickBot="1" x14ac:dyDescent="0.4">
      <c r="A1" s="87" t="s">
        <v>93</v>
      </c>
      <c r="E1" s="87"/>
      <c r="F1" s="87"/>
      <c r="G1" s="87"/>
      <c r="H1" s="87"/>
      <c r="I1" s="87"/>
      <c r="J1" s="129"/>
      <c r="K1" s="129"/>
      <c r="L1" s="87"/>
      <c r="M1" s="87"/>
      <c r="N1" s="113"/>
      <c r="O1" s="47"/>
      <c r="P1" s="47"/>
      <c r="Q1" s="47"/>
      <c r="R1" s="47"/>
      <c r="S1" s="47"/>
      <c r="T1" s="47"/>
      <c r="U1" s="113"/>
    </row>
    <row r="2" spans="1:21" s="46" customFormat="1" ht="18.75" x14ac:dyDescent="0.3">
      <c r="A2" s="158" t="s">
        <v>203</v>
      </c>
      <c r="B2" s="61"/>
      <c r="C2" s="61"/>
      <c r="D2" s="159"/>
      <c r="E2" s="159"/>
      <c r="F2" s="159"/>
      <c r="G2" s="159"/>
      <c r="H2" s="159"/>
      <c r="I2" s="159"/>
      <c r="J2" s="168"/>
      <c r="K2" s="132"/>
      <c r="L2" s="21"/>
      <c r="M2" s="21"/>
      <c r="N2" s="21"/>
      <c r="O2" s="21"/>
      <c r="P2" s="21"/>
      <c r="Q2" s="21"/>
      <c r="R2" s="21"/>
      <c r="S2" s="15"/>
      <c r="U2" s="115"/>
    </row>
    <row r="3" spans="1:21" s="46" customFormat="1" ht="19.5" thickBot="1" x14ac:dyDescent="0.35">
      <c r="A3" s="161" t="s">
        <v>204</v>
      </c>
      <c r="B3" s="66"/>
      <c r="C3" s="66"/>
      <c r="D3" s="162"/>
      <c r="E3" s="162"/>
      <c r="F3" s="162"/>
      <c r="G3" s="162"/>
      <c r="H3" s="162"/>
      <c r="I3" s="162"/>
      <c r="J3" s="171"/>
      <c r="K3" s="132"/>
      <c r="L3" s="21"/>
      <c r="M3" s="21"/>
      <c r="N3" s="21"/>
      <c r="O3" s="21"/>
      <c r="P3" s="21"/>
      <c r="Q3" s="21"/>
      <c r="R3" s="21"/>
      <c r="S3" s="15"/>
      <c r="U3" s="115"/>
    </row>
    <row r="4" spans="1:21" ht="19.5" thickBot="1" x14ac:dyDescent="0.35">
      <c r="C4" s="30"/>
      <c r="D4" s="32"/>
      <c r="E4" s="32"/>
      <c r="F4" s="32"/>
      <c r="G4" s="32"/>
      <c r="H4" s="32"/>
      <c r="I4" s="82"/>
      <c r="J4" s="135"/>
      <c r="K4" s="135"/>
      <c r="L4" s="32"/>
      <c r="M4" s="32"/>
      <c r="N4" s="32"/>
      <c r="O4" s="32"/>
      <c r="P4" s="32"/>
      <c r="Q4" s="32"/>
      <c r="R4" s="32"/>
    </row>
    <row r="5" spans="1:21" ht="39" x14ac:dyDescent="0.25">
      <c r="A5" s="33" t="s">
        <v>182</v>
      </c>
      <c r="B5" s="3" t="s">
        <v>0</v>
      </c>
      <c r="C5" s="16" t="s">
        <v>63</v>
      </c>
      <c r="D5" s="351" t="s">
        <v>13</v>
      </c>
      <c r="E5" s="352"/>
      <c r="F5" s="92" t="s">
        <v>51</v>
      </c>
      <c r="G5" s="93" t="s">
        <v>147</v>
      </c>
      <c r="H5" s="94" t="s">
        <v>52</v>
      </c>
      <c r="I5" s="98" t="s">
        <v>146</v>
      </c>
      <c r="J5" s="282" t="s">
        <v>145</v>
      </c>
      <c r="K5" s="282" t="s">
        <v>148</v>
      </c>
      <c r="L5" s="94" t="s">
        <v>53</v>
      </c>
      <c r="M5" s="94" t="s">
        <v>60</v>
      </c>
      <c r="N5" s="94" t="s">
        <v>54</v>
      </c>
      <c r="O5" s="94" t="s">
        <v>149</v>
      </c>
      <c r="P5" s="94" t="s">
        <v>171</v>
      </c>
      <c r="Q5" s="349" t="s">
        <v>173</v>
      </c>
      <c r="R5" s="350"/>
      <c r="S5" s="353" t="s">
        <v>174</v>
      </c>
      <c r="T5" s="350"/>
      <c r="U5" s="112" t="s">
        <v>56</v>
      </c>
    </row>
    <row r="6" spans="1:21" ht="26.25" x14ac:dyDescent="0.25">
      <c r="A6" s="50"/>
      <c r="B6" s="8" t="s">
        <v>33</v>
      </c>
      <c r="C6" s="23"/>
      <c r="D6" s="51" t="s">
        <v>14</v>
      </c>
      <c r="E6" s="52" t="s">
        <v>10</v>
      </c>
      <c r="F6" s="304" t="s">
        <v>37</v>
      </c>
      <c r="G6" s="305" t="s">
        <v>16</v>
      </c>
      <c r="H6" s="307"/>
      <c r="I6" s="308"/>
      <c r="J6" s="309"/>
      <c r="K6" s="309"/>
      <c r="L6" s="307"/>
      <c r="M6" s="307"/>
      <c r="N6" s="307"/>
      <c r="O6" s="307"/>
      <c r="P6" s="306" t="s">
        <v>92</v>
      </c>
      <c r="Q6" s="311" t="s">
        <v>11</v>
      </c>
      <c r="R6" s="295" t="s">
        <v>12</v>
      </c>
      <c r="S6" s="310" t="s">
        <v>11</v>
      </c>
      <c r="T6" s="295" t="s">
        <v>12</v>
      </c>
      <c r="U6" s="96"/>
    </row>
    <row r="7" spans="1:21" s="115" customFormat="1" ht="16.5" customHeight="1" x14ac:dyDescent="0.25">
      <c r="A7" s="27" t="s">
        <v>212</v>
      </c>
      <c r="B7" s="231">
        <v>41100</v>
      </c>
      <c r="C7" s="31" t="s">
        <v>213</v>
      </c>
      <c r="D7" s="240">
        <v>1.27</v>
      </c>
      <c r="E7" s="240">
        <v>1.49</v>
      </c>
      <c r="F7" s="149">
        <f t="shared" ref="F7" si="0">SUM(H7,J7,K7)</f>
        <v>9.7349999999999994</v>
      </c>
      <c r="G7" s="127">
        <f t="shared" ref="G7" si="1">SUM(I7:K7)</f>
        <v>9.8350000000000009</v>
      </c>
      <c r="H7" s="241">
        <v>1.2</v>
      </c>
      <c r="I7" s="240">
        <v>1.3</v>
      </c>
      <c r="J7" s="241">
        <v>8.5</v>
      </c>
      <c r="K7" s="240">
        <v>3.5000000000000003E-2</v>
      </c>
      <c r="L7" s="241">
        <v>0.25</v>
      </c>
      <c r="M7" s="248"/>
      <c r="N7" s="241">
        <v>5.5</v>
      </c>
      <c r="O7" s="240">
        <v>5.4</v>
      </c>
      <c r="P7" s="241">
        <v>5</v>
      </c>
      <c r="Q7" s="240">
        <v>7.4</v>
      </c>
      <c r="R7" s="240">
        <v>7.5</v>
      </c>
      <c r="S7" s="241">
        <v>23</v>
      </c>
      <c r="T7" s="241">
        <v>24.6</v>
      </c>
      <c r="U7" s="241">
        <v>2.4</v>
      </c>
    </row>
    <row r="8" spans="1:21" s="115" customFormat="1" ht="16.5" customHeight="1" x14ac:dyDescent="0.25">
      <c r="A8" s="27" t="s">
        <v>214</v>
      </c>
      <c r="B8" s="231">
        <v>41221</v>
      </c>
      <c r="C8" s="31" t="s">
        <v>213</v>
      </c>
      <c r="D8" s="240">
        <v>1.34</v>
      </c>
      <c r="E8" s="240">
        <v>2.12</v>
      </c>
      <c r="F8" s="149">
        <f t="shared" ref="F8:F18" si="2">SUM(H8,J8,K8)</f>
        <v>11.464</v>
      </c>
      <c r="G8" s="127">
        <f t="shared" ref="G8:G18" si="3">SUM(I8:K8)</f>
        <v>11.263999999999999</v>
      </c>
      <c r="H8" s="241">
        <v>1.4</v>
      </c>
      <c r="I8" s="240">
        <v>1.2</v>
      </c>
      <c r="J8" s="241">
        <v>10</v>
      </c>
      <c r="K8" s="240">
        <v>6.4000000000000001E-2</v>
      </c>
      <c r="L8" s="241">
        <v>0.42</v>
      </c>
      <c r="M8" s="294"/>
      <c r="N8" s="241">
        <v>5.6</v>
      </c>
      <c r="O8" s="240">
        <v>5.4</v>
      </c>
      <c r="P8" s="241">
        <v>6.1</v>
      </c>
      <c r="Q8" s="240">
        <v>7.4</v>
      </c>
      <c r="R8" s="240">
        <v>7.4</v>
      </c>
      <c r="S8" s="241">
        <v>21.5</v>
      </c>
      <c r="T8" s="241">
        <v>21.5</v>
      </c>
      <c r="U8" s="241">
        <v>2.4</v>
      </c>
    </row>
    <row r="9" spans="1:21" s="115" customFormat="1" ht="16.5" customHeight="1" x14ac:dyDescent="0.25">
      <c r="A9" s="27" t="s">
        <v>214</v>
      </c>
      <c r="B9" s="231">
        <v>41250</v>
      </c>
      <c r="C9" s="31" t="s">
        <v>213</v>
      </c>
      <c r="D9" s="240">
        <v>2.58</v>
      </c>
      <c r="E9" s="240">
        <v>3.01</v>
      </c>
      <c r="F9" s="149">
        <f t="shared" si="2"/>
        <v>11.002000000000001</v>
      </c>
      <c r="G9" s="127">
        <f t="shared" si="3"/>
        <v>11.102</v>
      </c>
      <c r="H9" s="241">
        <v>1</v>
      </c>
      <c r="I9" s="240">
        <v>1.1000000000000001</v>
      </c>
      <c r="J9" s="241">
        <v>10</v>
      </c>
      <c r="K9" s="240">
        <v>2E-3</v>
      </c>
      <c r="L9" s="241">
        <v>0.32</v>
      </c>
      <c r="M9" s="294"/>
      <c r="N9" s="241">
        <v>3.4</v>
      </c>
      <c r="O9" s="240">
        <v>3.2</v>
      </c>
      <c r="P9" s="241">
        <v>3.8</v>
      </c>
      <c r="Q9" s="240">
        <v>7.4</v>
      </c>
      <c r="R9" s="240">
        <v>7.4</v>
      </c>
      <c r="S9" s="241">
        <v>19.3</v>
      </c>
      <c r="T9" s="241">
        <v>19.399999999999999</v>
      </c>
      <c r="U9" s="241">
        <v>2.4</v>
      </c>
    </row>
    <row r="10" spans="1:21" s="115" customFormat="1" ht="16.5" customHeight="1" x14ac:dyDescent="0.25">
      <c r="A10" s="27" t="s">
        <v>215</v>
      </c>
      <c r="B10" s="231">
        <v>41283</v>
      </c>
      <c r="C10" s="31" t="s">
        <v>213</v>
      </c>
      <c r="D10" s="240">
        <v>1.7</v>
      </c>
      <c r="E10" s="240">
        <v>2.0699999999999998</v>
      </c>
      <c r="F10" s="149">
        <f t="shared" si="2"/>
        <v>11.346</v>
      </c>
      <c r="G10" s="127">
        <f t="shared" si="3"/>
        <v>11.245999999999999</v>
      </c>
      <c r="H10" s="241">
        <v>1.3</v>
      </c>
      <c r="I10" s="240">
        <v>1.2</v>
      </c>
      <c r="J10" s="241">
        <v>10</v>
      </c>
      <c r="K10" s="240">
        <v>4.5999999999999999E-2</v>
      </c>
      <c r="L10" s="241">
        <v>0.1</v>
      </c>
      <c r="M10" s="294"/>
      <c r="N10" s="241">
        <v>3.8</v>
      </c>
      <c r="O10" s="240">
        <v>3.9</v>
      </c>
      <c r="P10" s="241">
        <v>0.31</v>
      </c>
      <c r="Q10" s="240">
        <v>7.4</v>
      </c>
      <c r="R10" s="240">
        <v>7.4</v>
      </c>
      <c r="S10" s="241">
        <v>18.8</v>
      </c>
      <c r="T10" s="241">
        <v>18.8</v>
      </c>
      <c r="U10" s="241">
        <v>2.4</v>
      </c>
    </row>
    <row r="11" spans="1:21" s="122" customFormat="1" ht="16.5" customHeight="1" x14ac:dyDescent="0.25">
      <c r="A11" s="27" t="s">
        <v>215</v>
      </c>
      <c r="B11" s="231">
        <v>41313</v>
      </c>
      <c r="C11" s="31" t="s">
        <v>213</v>
      </c>
      <c r="D11" s="240">
        <v>1.5389999999999999</v>
      </c>
      <c r="E11" s="240">
        <v>2.0099999999999998</v>
      </c>
      <c r="F11" s="149">
        <f t="shared" si="2"/>
        <v>10.242999999999999</v>
      </c>
      <c r="G11" s="127">
        <f t="shared" si="3"/>
        <v>10.342999999999998</v>
      </c>
      <c r="H11" s="241">
        <v>1.1000000000000001</v>
      </c>
      <c r="I11" s="240">
        <v>1.2</v>
      </c>
      <c r="J11" s="241">
        <v>9.1</v>
      </c>
      <c r="K11" s="240">
        <v>4.2999999999999997E-2</v>
      </c>
      <c r="L11" s="241">
        <v>0.24</v>
      </c>
      <c r="M11" s="294"/>
      <c r="N11" s="241">
        <v>4.2</v>
      </c>
      <c r="O11" s="240">
        <v>4.3</v>
      </c>
      <c r="P11" s="241">
        <v>4.2</v>
      </c>
      <c r="Q11" s="240">
        <v>7.5</v>
      </c>
      <c r="R11" s="240">
        <v>7.5</v>
      </c>
      <c r="S11" s="241">
        <v>18</v>
      </c>
      <c r="T11" s="241">
        <v>18</v>
      </c>
      <c r="U11" s="241">
        <v>2.4</v>
      </c>
    </row>
    <row r="12" spans="1:21" s="123" customFormat="1" ht="16.5" customHeight="1" x14ac:dyDescent="0.25">
      <c r="A12" s="27" t="s">
        <v>215</v>
      </c>
      <c r="B12" s="231">
        <v>41340</v>
      </c>
      <c r="C12" s="31" t="s">
        <v>213</v>
      </c>
      <c r="D12" s="240">
        <v>1.585</v>
      </c>
      <c r="E12" s="240">
        <v>2.02</v>
      </c>
      <c r="F12" s="149">
        <f t="shared" si="2"/>
        <v>10.751000000000001</v>
      </c>
      <c r="G12" s="127">
        <f t="shared" si="3"/>
        <v>10.671000000000001</v>
      </c>
      <c r="H12" s="241">
        <v>0.91</v>
      </c>
      <c r="I12" s="240">
        <v>0.83</v>
      </c>
      <c r="J12" s="241">
        <v>9.8000000000000007</v>
      </c>
      <c r="K12" s="240">
        <v>4.1000000000000002E-2</v>
      </c>
      <c r="L12" s="241">
        <v>0.25</v>
      </c>
      <c r="M12" s="294"/>
      <c r="N12" s="241">
        <v>4.4000000000000004</v>
      </c>
      <c r="O12" s="240">
        <v>3.1</v>
      </c>
      <c r="P12" s="241">
        <v>4.0999999999999996</v>
      </c>
      <c r="Q12" s="240">
        <v>7.6</v>
      </c>
      <c r="R12" s="240">
        <v>7.6</v>
      </c>
      <c r="S12" s="241">
        <v>18.399999999999999</v>
      </c>
      <c r="T12" s="241">
        <v>18.399999999999999</v>
      </c>
      <c r="U12" s="241">
        <v>2.4</v>
      </c>
    </row>
    <row r="13" spans="1:21" s="123" customFormat="1" ht="16.5" customHeight="1" x14ac:dyDescent="0.25">
      <c r="A13" s="27" t="s">
        <v>216</v>
      </c>
      <c r="B13" s="231">
        <v>41373</v>
      </c>
      <c r="C13" s="31" t="s">
        <v>213</v>
      </c>
      <c r="D13" s="240">
        <v>1.6930000000000001</v>
      </c>
      <c r="E13" s="240">
        <v>2.016</v>
      </c>
      <c r="F13" s="149">
        <f t="shared" si="2"/>
        <v>8.6340000000000003</v>
      </c>
      <c r="G13" s="127">
        <f t="shared" si="3"/>
        <v>8.3339999999999996</v>
      </c>
      <c r="H13" s="241">
        <v>1.5</v>
      </c>
      <c r="I13" s="240">
        <v>1.2</v>
      </c>
      <c r="J13" s="241">
        <v>7.1</v>
      </c>
      <c r="K13" s="240">
        <v>3.4000000000000002E-2</v>
      </c>
      <c r="L13" s="241">
        <v>0.32</v>
      </c>
      <c r="M13" s="294"/>
      <c r="N13" s="241">
        <v>3</v>
      </c>
      <c r="O13" s="240">
        <v>3</v>
      </c>
      <c r="P13" s="241">
        <v>3.1</v>
      </c>
      <c r="Q13" s="240">
        <v>7.5</v>
      </c>
      <c r="R13" s="240">
        <v>7.5</v>
      </c>
      <c r="S13" s="241">
        <v>19.8</v>
      </c>
      <c r="T13" s="241">
        <v>19.8</v>
      </c>
      <c r="U13" s="241">
        <v>2.4</v>
      </c>
    </row>
    <row r="14" spans="1:21" s="123" customFormat="1" ht="16.5" customHeight="1" x14ac:dyDescent="0.25">
      <c r="A14" s="27" t="s">
        <v>219</v>
      </c>
      <c r="B14" s="231">
        <v>41492</v>
      </c>
      <c r="C14" s="31" t="s">
        <v>213</v>
      </c>
      <c r="D14" s="240">
        <v>1.2529999999999999</v>
      </c>
      <c r="E14" s="240">
        <v>1.4830000000000001</v>
      </c>
      <c r="F14" s="149">
        <f t="shared" si="2"/>
        <v>23.52</v>
      </c>
      <c r="G14" s="127">
        <f t="shared" si="3"/>
        <v>23.51</v>
      </c>
      <c r="H14" s="241">
        <v>0.45</v>
      </c>
      <c r="I14" s="240">
        <v>0.44</v>
      </c>
      <c r="J14" s="241">
        <v>23</v>
      </c>
      <c r="K14" s="240">
        <v>7.0000000000000007E-2</v>
      </c>
      <c r="L14" s="241">
        <v>0.33</v>
      </c>
      <c r="M14" s="294"/>
      <c r="N14" s="241">
        <v>10</v>
      </c>
      <c r="O14" s="240">
        <v>10</v>
      </c>
      <c r="P14" s="241">
        <v>11</v>
      </c>
      <c r="Q14" s="240">
        <v>7.4</v>
      </c>
      <c r="R14" s="240">
        <v>7.4</v>
      </c>
      <c r="S14" s="241">
        <v>23.4</v>
      </c>
      <c r="T14" s="241">
        <v>24</v>
      </c>
      <c r="U14" s="241">
        <v>2.4</v>
      </c>
    </row>
    <row r="15" spans="1:21" s="115" customFormat="1" ht="16.5" customHeight="1" x14ac:dyDescent="0.25">
      <c r="A15" s="27" t="s">
        <v>220</v>
      </c>
      <c r="B15" s="231">
        <v>41592</v>
      </c>
      <c r="C15" s="31" t="s">
        <v>213</v>
      </c>
      <c r="D15" s="240">
        <v>1.2030000000000001</v>
      </c>
      <c r="E15" s="240">
        <v>1.605</v>
      </c>
      <c r="F15" s="149">
        <f>SUM(H15,J15,K15)</f>
        <v>16.630000000000003</v>
      </c>
      <c r="G15" s="127">
        <f t="shared" si="3"/>
        <v>16.360000000000003</v>
      </c>
      <c r="H15" s="241">
        <v>0.53</v>
      </c>
      <c r="I15" s="240">
        <v>0.26</v>
      </c>
      <c r="J15" s="241">
        <v>16</v>
      </c>
      <c r="K15" s="240">
        <v>0.1</v>
      </c>
      <c r="L15" s="241">
        <v>1.08</v>
      </c>
      <c r="M15" s="294"/>
      <c r="N15" s="241">
        <v>3.3</v>
      </c>
      <c r="O15" s="240">
        <v>3.2</v>
      </c>
      <c r="P15" s="241">
        <v>2.9</v>
      </c>
      <c r="Q15" s="240">
        <v>7.1</v>
      </c>
      <c r="R15" s="240">
        <v>7.2</v>
      </c>
      <c r="S15" s="241">
        <v>20.6</v>
      </c>
      <c r="T15" s="241">
        <v>22.2</v>
      </c>
      <c r="U15" s="240">
        <v>2.4</v>
      </c>
    </row>
    <row r="16" spans="1:21" s="123" customFormat="1" ht="16.5" customHeight="1" x14ac:dyDescent="0.25">
      <c r="A16" s="27" t="s">
        <v>220</v>
      </c>
      <c r="B16" s="231">
        <v>41612</v>
      </c>
      <c r="C16" s="31" t="s">
        <v>213</v>
      </c>
      <c r="D16" s="240">
        <v>1.41</v>
      </c>
      <c r="E16" s="240">
        <v>1.637</v>
      </c>
      <c r="F16" s="149">
        <f t="shared" si="2"/>
        <v>15.549999999999999</v>
      </c>
      <c r="G16" s="127">
        <f t="shared" si="3"/>
        <v>15.42</v>
      </c>
      <c r="H16" s="241">
        <v>0.44</v>
      </c>
      <c r="I16" s="240">
        <v>0.31</v>
      </c>
      <c r="J16" s="241">
        <v>15</v>
      </c>
      <c r="K16" s="240">
        <v>0.11</v>
      </c>
      <c r="L16" s="241">
        <v>0.96</v>
      </c>
      <c r="M16" s="294"/>
      <c r="N16" s="241">
        <v>5.8</v>
      </c>
      <c r="O16" s="240">
        <v>5.6</v>
      </c>
      <c r="P16" s="241">
        <v>5.4</v>
      </c>
      <c r="Q16" s="240">
        <v>7.1</v>
      </c>
      <c r="R16" s="240">
        <v>7.2</v>
      </c>
      <c r="S16" s="241">
        <v>19.100000000000001</v>
      </c>
      <c r="T16" s="241">
        <v>20.2</v>
      </c>
      <c r="U16" s="240">
        <v>2.4</v>
      </c>
    </row>
    <row r="17" spans="1:21" s="123" customFormat="1" ht="16.5" customHeight="1" x14ac:dyDescent="0.25">
      <c r="A17" s="27" t="s">
        <v>221</v>
      </c>
      <c r="B17" s="231">
        <v>41646</v>
      </c>
      <c r="C17" s="31" t="s">
        <v>213</v>
      </c>
      <c r="D17" s="240">
        <v>1.0580000000000001</v>
      </c>
      <c r="E17" s="240">
        <v>1.6060000000000001</v>
      </c>
      <c r="F17" s="149">
        <f t="shared" si="2"/>
        <v>15.36</v>
      </c>
      <c r="G17" s="127">
        <f t="shared" si="3"/>
        <v>14.36</v>
      </c>
      <c r="H17" s="241">
        <v>3.2</v>
      </c>
      <c r="I17" s="240">
        <v>2.2000000000000002</v>
      </c>
      <c r="J17" s="241">
        <v>12</v>
      </c>
      <c r="K17" s="240">
        <v>0.16</v>
      </c>
      <c r="L17" s="241">
        <v>3.95</v>
      </c>
      <c r="M17" s="294"/>
      <c r="N17" s="241">
        <v>7.2</v>
      </c>
      <c r="O17" s="240">
        <v>7</v>
      </c>
      <c r="P17" s="241">
        <v>7</v>
      </c>
      <c r="Q17" s="240">
        <v>7.2</v>
      </c>
      <c r="R17" s="240">
        <v>7.3</v>
      </c>
      <c r="S17" s="241">
        <v>18.5</v>
      </c>
      <c r="T17" s="241">
        <v>19.7</v>
      </c>
      <c r="U17" s="240">
        <v>2.4</v>
      </c>
    </row>
    <row r="18" spans="1:21" s="123" customFormat="1" ht="16.5" customHeight="1" x14ac:dyDescent="0.25">
      <c r="A18" s="27" t="s">
        <v>221</v>
      </c>
      <c r="B18" s="231">
        <v>41675</v>
      </c>
      <c r="C18" s="31" t="s">
        <v>213</v>
      </c>
      <c r="D18" s="240">
        <v>1.4550000000000001</v>
      </c>
      <c r="E18" s="240">
        <v>2.7010000000000001</v>
      </c>
      <c r="F18" s="149">
        <f t="shared" si="2"/>
        <v>12.262</v>
      </c>
      <c r="G18" s="127">
        <f t="shared" si="3"/>
        <v>13.182</v>
      </c>
      <c r="H18" s="241">
        <v>0.18</v>
      </c>
      <c r="I18" s="240">
        <v>1.1000000000000001</v>
      </c>
      <c r="J18" s="241">
        <v>12</v>
      </c>
      <c r="K18" s="240">
        <v>8.2000000000000003E-2</v>
      </c>
      <c r="L18" s="241">
        <v>0.92</v>
      </c>
      <c r="M18" s="294"/>
      <c r="N18" s="241">
        <v>3.7</v>
      </c>
      <c r="O18" s="240">
        <v>3.7</v>
      </c>
      <c r="P18" s="241">
        <v>3.4</v>
      </c>
      <c r="Q18" s="240">
        <v>7.3</v>
      </c>
      <c r="R18" s="240">
        <v>7.3</v>
      </c>
      <c r="S18" s="241">
        <v>17.7</v>
      </c>
      <c r="T18" s="241">
        <v>19.600000000000001</v>
      </c>
      <c r="U18" s="240">
        <v>2.4</v>
      </c>
    </row>
    <row r="19" spans="1:21" s="123" customFormat="1" ht="16.5" customHeight="1" x14ac:dyDescent="0.25">
      <c r="A19" s="27" t="s">
        <v>221</v>
      </c>
      <c r="B19" s="231">
        <v>41704</v>
      </c>
      <c r="C19" s="31" t="s">
        <v>213</v>
      </c>
      <c r="D19" s="240">
        <v>1.976</v>
      </c>
      <c r="E19" s="240">
        <v>2.5920000000000001</v>
      </c>
      <c r="F19" s="149">
        <f t="shared" ref="F19" si="4">SUM(H19,J19,K19)</f>
        <v>10.606999999999999</v>
      </c>
      <c r="G19" s="127">
        <f t="shared" ref="G19" si="5">SUM(I19:K19)</f>
        <v>11.477</v>
      </c>
      <c r="H19" s="241">
        <v>0.53</v>
      </c>
      <c r="I19" s="240">
        <v>1.4</v>
      </c>
      <c r="J19" s="241">
        <v>10</v>
      </c>
      <c r="K19" s="240">
        <v>7.6999999999999999E-2</v>
      </c>
      <c r="L19" s="241">
        <v>0.77</v>
      </c>
      <c r="M19" s="294"/>
      <c r="N19" s="241">
        <v>2.5</v>
      </c>
      <c r="O19" s="240">
        <v>2.5</v>
      </c>
      <c r="P19" s="241">
        <v>2.4</v>
      </c>
      <c r="Q19" s="240">
        <v>7.2</v>
      </c>
      <c r="R19" s="240">
        <v>7.4</v>
      </c>
      <c r="S19" s="241">
        <v>19.7</v>
      </c>
      <c r="T19" s="241">
        <v>20.100000000000001</v>
      </c>
      <c r="U19" s="240">
        <v>2.4</v>
      </c>
    </row>
    <row r="20" spans="1:21" s="123" customFormat="1" ht="16.5" customHeight="1" x14ac:dyDescent="0.25">
      <c r="A20" s="27"/>
      <c r="B20" s="231"/>
      <c r="C20" s="31"/>
      <c r="D20" s="240"/>
      <c r="E20" s="240"/>
      <c r="F20" s="149">
        <f t="shared" ref="F20:F34" si="6">SUM(H20,J20,K20)</f>
        <v>0</v>
      </c>
      <c r="G20" s="127">
        <f t="shared" ref="G20:G34" si="7">SUM(I20:K20)</f>
        <v>0</v>
      </c>
      <c r="H20" s="241"/>
      <c r="I20" s="240"/>
      <c r="J20" s="241"/>
      <c r="K20" s="240"/>
      <c r="L20" s="241"/>
      <c r="M20" s="294"/>
      <c r="N20" s="241"/>
      <c r="O20" s="240"/>
      <c r="P20" s="241"/>
      <c r="Q20" s="240"/>
      <c r="R20" s="240"/>
      <c r="S20" s="241"/>
      <c r="T20" s="241"/>
      <c r="U20" s="240"/>
    </row>
    <row r="21" spans="1:21" s="123" customFormat="1" ht="16.5" customHeight="1" x14ac:dyDescent="0.25">
      <c r="A21" s="27"/>
      <c r="B21" s="231"/>
      <c r="C21" s="31"/>
      <c r="D21" s="240"/>
      <c r="E21" s="240"/>
      <c r="F21" s="149">
        <f t="shared" si="6"/>
        <v>0</v>
      </c>
      <c r="G21" s="127">
        <f t="shared" si="7"/>
        <v>0</v>
      </c>
      <c r="H21" s="241"/>
      <c r="I21" s="240"/>
      <c r="J21" s="241"/>
      <c r="K21" s="240"/>
      <c r="L21" s="241"/>
      <c r="M21" s="294"/>
      <c r="N21" s="241"/>
      <c r="O21" s="240"/>
      <c r="P21" s="241"/>
      <c r="Q21" s="240"/>
      <c r="R21" s="240"/>
      <c r="S21" s="241"/>
      <c r="T21" s="241"/>
      <c r="U21" s="240"/>
    </row>
    <row r="22" spans="1:21" s="123" customFormat="1" ht="16.5" customHeight="1" x14ac:dyDescent="0.25">
      <c r="A22" s="27"/>
      <c r="B22" s="231"/>
      <c r="C22" s="31"/>
      <c r="D22" s="240"/>
      <c r="E22" s="240"/>
      <c r="F22" s="149">
        <f t="shared" si="6"/>
        <v>0</v>
      </c>
      <c r="G22" s="127">
        <f t="shared" si="7"/>
        <v>0</v>
      </c>
      <c r="H22" s="241"/>
      <c r="I22" s="240"/>
      <c r="J22" s="241"/>
      <c r="K22" s="240"/>
      <c r="L22" s="241"/>
      <c r="M22" s="294"/>
      <c r="N22" s="241"/>
      <c r="O22" s="240"/>
      <c r="P22" s="241"/>
      <c r="Q22" s="240"/>
      <c r="R22" s="240"/>
      <c r="S22" s="241"/>
      <c r="T22" s="241"/>
      <c r="U22" s="240"/>
    </row>
    <row r="23" spans="1:21" s="123" customFormat="1" ht="16.5" customHeight="1" x14ac:dyDescent="0.25">
      <c r="A23" s="27"/>
      <c r="B23" s="231"/>
      <c r="C23" s="31"/>
      <c r="D23" s="240"/>
      <c r="E23" s="240"/>
      <c r="F23" s="149">
        <f t="shared" si="6"/>
        <v>0</v>
      </c>
      <c r="G23" s="127">
        <f t="shared" si="7"/>
        <v>0</v>
      </c>
      <c r="H23" s="241"/>
      <c r="I23" s="240"/>
      <c r="J23" s="241"/>
      <c r="K23" s="240"/>
      <c r="L23" s="241"/>
      <c r="M23" s="294"/>
      <c r="N23" s="241"/>
      <c r="O23" s="240"/>
      <c r="P23" s="241"/>
      <c r="Q23" s="240"/>
      <c r="R23" s="240"/>
      <c r="S23" s="241"/>
      <c r="T23" s="241"/>
      <c r="U23" s="240"/>
    </row>
    <row r="24" spans="1:21" s="123" customFormat="1" ht="16.5" customHeight="1" x14ac:dyDescent="0.25">
      <c r="A24" s="27"/>
      <c r="B24" s="231"/>
      <c r="C24" s="31"/>
      <c r="D24" s="240"/>
      <c r="E24" s="240"/>
      <c r="F24" s="149">
        <f t="shared" si="6"/>
        <v>0</v>
      </c>
      <c r="G24" s="127">
        <f t="shared" si="7"/>
        <v>0</v>
      </c>
      <c r="H24" s="241"/>
      <c r="I24" s="240"/>
      <c r="J24" s="241"/>
      <c r="K24" s="240"/>
      <c r="L24" s="241"/>
      <c r="M24" s="294"/>
      <c r="N24" s="241"/>
      <c r="O24" s="240"/>
      <c r="P24" s="241"/>
      <c r="Q24" s="240"/>
      <c r="R24" s="240"/>
      <c r="S24" s="241"/>
      <c r="T24" s="241"/>
      <c r="U24" s="240"/>
    </row>
    <row r="25" spans="1:21" s="123" customFormat="1" ht="16.5" customHeight="1" x14ac:dyDescent="0.25">
      <c r="A25" s="27"/>
      <c r="B25" s="231"/>
      <c r="C25" s="31"/>
      <c r="D25" s="240"/>
      <c r="E25" s="240"/>
      <c r="F25" s="149">
        <f t="shared" si="6"/>
        <v>0</v>
      </c>
      <c r="G25" s="127">
        <f t="shared" si="7"/>
        <v>0</v>
      </c>
      <c r="H25" s="241"/>
      <c r="I25" s="240"/>
      <c r="J25" s="241"/>
      <c r="K25" s="240"/>
      <c r="L25" s="241"/>
      <c r="M25" s="294"/>
      <c r="N25" s="241"/>
      <c r="O25" s="240"/>
      <c r="P25" s="241"/>
      <c r="Q25" s="240"/>
      <c r="R25" s="240"/>
      <c r="S25" s="241"/>
      <c r="T25" s="241"/>
      <c r="U25" s="240"/>
    </row>
    <row r="26" spans="1:21" s="123" customFormat="1" ht="16.5" customHeight="1" x14ac:dyDescent="0.25">
      <c r="A26" s="27"/>
      <c r="B26" s="231"/>
      <c r="C26" s="31"/>
      <c r="D26" s="240"/>
      <c r="E26" s="240"/>
      <c r="F26" s="149">
        <f t="shared" si="6"/>
        <v>0</v>
      </c>
      <c r="G26" s="127">
        <f t="shared" si="7"/>
        <v>0</v>
      </c>
      <c r="H26" s="241"/>
      <c r="I26" s="240"/>
      <c r="J26" s="241"/>
      <c r="K26" s="240"/>
      <c r="L26" s="241"/>
      <c r="M26" s="294"/>
      <c r="N26" s="241"/>
      <c r="O26" s="240"/>
      <c r="P26" s="241"/>
      <c r="Q26" s="240"/>
      <c r="R26" s="240"/>
      <c r="S26" s="241"/>
      <c r="T26" s="241"/>
      <c r="U26" s="240"/>
    </row>
    <row r="27" spans="1:21" s="123" customFormat="1" ht="16.5" customHeight="1" x14ac:dyDescent="0.25">
      <c r="A27" s="27"/>
      <c r="B27" s="231"/>
      <c r="C27" s="31"/>
      <c r="D27" s="240"/>
      <c r="E27" s="240"/>
      <c r="F27" s="149">
        <f t="shared" si="6"/>
        <v>0</v>
      </c>
      <c r="G27" s="127">
        <f t="shared" si="7"/>
        <v>0</v>
      </c>
      <c r="H27" s="241"/>
      <c r="I27" s="240"/>
      <c r="J27" s="241"/>
      <c r="K27" s="240"/>
      <c r="L27" s="241"/>
      <c r="M27" s="294"/>
      <c r="N27" s="241"/>
      <c r="O27" s="240"/>
      <c r="P27" s="241"/>
      <c r="Q27" s="240"/>
      <c r="R27" s="240"/>
      <c r="S27" s="241"/>
      <c r="T27" s="241"/>
      <c r="U27" s="240"/>
    </row>
    <row r="28" spans="1:21" s="123" customFormat="1" ht="16.5" customHeight="1" x14ac:dyDescent="0.25">
      <c r="A28" s="27"/>
      <c r="B28" s="231"/>
      <c r="C28" s="31"/>
      <c r="D28" s="240"/>
      <c r="E28" s="240"/>
      <c r="F28" s="149">
        <f t="shared" si="6"/>
        <v>0</v>
      </c>
      <c r="G28" s="127">
        <f t="shared" si="7"/>
        <v>0</v>
      </c>
      <c r="H28" s="241"/>
      <c r="I28" s="240"/>
      <c r="J28" s="241"/>
      <c r="K28" s="240"/>
      <c r="L28" s="241"/>
      <c r="M28" s="294"/>
      <c r="N28" s="241"/>
      <c r="O28" s="240"/>
      <c r="P28" s="241"/>
      <c r="Q28" s="240"/>
      <c r="R28" s="240"/>
      <c r="S28" s="241"/>
      <c r="T28" s="241"/>
      <c r="U28" s="240"/>
    </row>
    <row r="29" spans="1:21" s="123" customFormat="1" ht="16.5" customHeight="1" x14ac:dyDescent="0.25">
      <c r="A29" s="27"/>
      <c r="B29" s="231"/>
      <c r="C29" s="31"/>
      <c r="D29" s="240"/>
      <c r="E29" s="240"/>
      <c r="F29" s="149">
        <f t="shared" si="6"/>
        <v>0</v>
      </c>
      <c r="G29" s="127">
        <f t="shared" si="7"/>
        <v>0</v>
      </c>
      <c r="H29" s="241"/>
      <c r="I29" s="240"/>
      <c r="J29" s="241"/>
      <c r="K29" s="240"/>
      <c r="L29" s="241"/>
      <c r="M29" s="294"/>
      <c r="N29" s="241"/>
      <c r="O29" s="240"/>
      <c r="P29" s="241"/>
      <c r="Q29" s="240"/>
      <c r="R29" s="240"/>
      <c r="S29" s="241"/>
      <c r="T29" s="241"/>
      <c r="U29" s="240"/>
    </row>
    <row r="30" spans="1:21" s="123" customFormat="1" ht="16.5" customHeight="1" x14ac:dyDescent="0.25">
      <c r="A30" s="27"/>
      <c r="B30" s="231"/>
      <c r="C30" s="31"/>
      <c r="D30" s="240"/>
      <c r="E30" s="240"/>
      <c r="F30" s="149">
        <f t="shared" si="6"/>
        <v>0</v>
      </c>
      <c r="G30" s="127">
        <f t="shared" si="7"/>
        <v>0</v>
      </c>
      <c r="H30" s="241"/>
      <c r="I30" s="240"/>
      <c r="J30" s="241"/>
      <c r="K30" s="240"/>
      <c r="L30" s="241"/>
      <c r="M30" s="294"/>
      <c r="N30" s="241"/>
      <c r="O30" s="240"/>
      <c r="P30" s="241"/>
      <c r="Q30" s="240"/>
      <c r="R30" s="240"/>
      <c r="S30" s="241"/>
      <c r="T30" s="241"/>
      <c r="U30" s="240"/>
    </row>
    <row r="31" spans="1:21" s="123" customFormat="1" ht="16.5" customHeight="1" x14ac:dyDescent="0.25">
      <c r="A31" s="27"/>
      <c r="B31" s="231"/>
      <c r="C31" s="31"/>
      <c r="D31" s="240"/>
      <c r="E31" s="240"/>
      <c r="F31" s="149">
        <f t="shared" si="6"/>
        <v>0</v>
      </c>
      <c r="G31" s="127">
        <f t="shared" si="7"/>
        <v>0</v>
      </c>
      <c r="H31" s="241"/>
      <c r="I31" s="240"/>
      <c r="J31" s="241"/>
      <c r="K31" s="240"/>
      <c r="L31" s="241"/>
      <c r="M31" s="294"/>
      <c r="N31" s="241"/>
      <c r="O31" s="240"/>
      <c r="P31" s="241"/>
      <c r="Q31" s="240"/>
      <c r="R31" s="240"/>
      <c r="S31" s="241"/>
      <c r="T31" s="241"/>
      <c r="U31" s="240"/>
    </row>
    <row r="32" spans="1:21" s="123" customFormat="1" ht="16.5" customHeight="1" x14ac:dyDescent="0.25">
      <c r="A32" s="27"/>
      <c r="B32" s="231"/>
      <c r="C32" s="31"/>
      <c r="D32" s="240"/>
      <c r="E32" s="240"/>
      <c r="F32" s="149">
        <f t="shared" si="6"/>
        <v>0</v>
      </c>
      <c r="G32" s="127">
        <f t="shared" si="7"/>
        <v>0</v>
      </c>
      <c r="H32" s="241"/>
      <c r="I32" s="240"/>
      <c r="J32" s="241"/>
      <c r="K32" s="240"/>
      <c r="L32" s="241"/>
      <c r="M32" s="294"/>
      <c r="N32" s="241"/>
      <c r="O32" s="240"/>
      <c r="P32" s="241"/>
      <c r="Q32" s="240"/>
      <c r="R32" s="240"/>
      <c r="S32" s="241"/>
      <c r="T32" s="241"/>
      <c r="U32" s="240"/>
    </row>
    <row r="33" spans="1:21" s="123" customFormat="1" ht="16.5" customHeight="1" x14ac:dyDescent="0.25">
      <c r="A33" s="27"/>
      <c r="B33" s="231"/>
      <c r="C33" s="31"/>
      <c r="D33" s="240"/>
      <c r="E33" s="240"/>
      <c r="F33" s="149">
        <f t="shared" si="6"/>
        <v>0</v>
      </c>
      <c r="G33" s="127">
        <f t="shared" si="7"/>
        <v>0</v>
      </c>
      <c r="H33" s="241"/>
      <c r="I33" s="240"/>
      <c r="J33" s="241"/>
      <c r="K33" s="240"/>
      <c r="L33" s="241"/>
      <c r="M33" s="294"/>
      <c r="N33" s="241"/>
      <c r="O33" s="240"/>
      <c r="P33" s="241"/>
      <c r="Q33" s="240"/>
      <c r="R33" s="240"/>
      <c r="S33" s="241"/>
      <c r="T33" s="241"/>
      <c r="U33" s="240"/>
    </row>
    <row r="34" spans="1:21" s="123" customFormat="1" ht="16.5" customHeight="1" x14ac:dyDescent="0.25">
      <c r="A34" s="27"/>
      <c r="B34" s="231"/>
      <c r="C34" s="31"/>
      <c r="D34" s="240"/>
      <c r="E34" s="240"/>
      <c r="F34" s="149">
        <f t="shared" si="6"/>
        <v>0</v>
      </c>
      <c r="G34" s="127">
        <f t="shared" si="7"/>
        <v>0</v>
      </c>
      <c r="H34" s="241"/>
      <c r="I34" s="240"/>
      <c r="J34" s="241"/>
      <c r="K34" s="240"/>
      <c r="L34" s="241"/>
      <c r="M34" s="294"/>
      <c r="N34" s="241"/>
      <c r="O34" s="240"/>
      <c r="P34" s="241"/>
      <c r="Q34" s="240"/>
      <c r="R34" s="240"/>
      <c r="S34" s="241"/>
      <c r="T34" s="241"/>
      <c r="U34" s="240"/>
    </row>
    <row r="35" spans="1:21" s="123" customFormat="1" ht="16.5" customHeight="1" x14ac:dyDescent="0.25">
      <c r="A35" s="27"/>
      <c r="B35" s="231"/>
      <c r="C35" s="31"/>
      <c r="D35" s="240"/>
      <c r="E35" s="240"/>
      <c r="F35" s="149">
        <f t="shared" ref="F35:F66" si="8">SUM(H35,J35,K35)</f>
        <v>0</v>
      </c>
      <c r="G35" s="127">
        <f t="shared" ref="G35:G66" si="9">SUM(I35:K35)</f>
        <v>0</v>
      </c>
      <c r="H35" s="241"/>
      <c r="I35" s="240"/>
      <c r="J35" s="241"/>
      <c r="K35" s="240"/>
      <c r="L35" s="241"/>
      <c r="M35" s="294"/>
      <c r="N35" s="241"/>
      <c r="O35" s="240"/>
      <c r="P35" s="241"/>
      <c r="Q35" s="240"/>
      <c r="R35" s="240"/>
      <c r="S35" s="241"/>
      <c r="T35" s="241"/>
      <c r="U35" s="240"/>
    </row>
    <row r="36" spans="1:21" s="123" customFormat="1" ht="16.5" customHeight="1" x14ac:dyDescent="0.25">
      <c r="A36" s="27"/>
      <c r="B36" s="231"/>
      <c r="C36" s="31"/>
      <c r="D36" s="240"/>
      <c r="E36" s="240"/>
      <c r="F36" s="149">
        <f t="shared" si="8"/>
        <v>0</v>
      </c>
      <c r="G36" s="127">
        <f t="shared" si="9"/>
        <v>0</v>
      </c>
      <c r="H36" s="241"/>
      <c r="I36" s="240"/>
      <c r="J36" s="241"/>
      <c r="K36" s="240"/>
      <c r="L36" s="241"/>
      <c r="M36" s="294"/>
      <c r="N36" s="241"/>
      <c r="O36" s="240"/>
      <c r="P36" s="241"/>
      <c r="Q36" s="240"/>
      <c r="R36" s="240"/>
      <c r="S36" s="241"/>
      <c r="T36" s="241"/>
      <c r="U36" s="240"/>
    </row>
    <row r="37" spans="1:21" s="123" customFormat="1" ht="16.5" customHeight="1" x14ac:dyDescent="0.25">
      <c r="A37" s="27"/>
      <c r="B37" s="231"/>
      <c r="C37" s="31"/>
      <c r="D37" s="240"/>
      <c r="E37" s="240"/>
      <c r="F37" s="149">
        <f t="shared" si="8"/>
        <v>0</v>
      </c>
      <c r="G37" s="127">
        <f t="shared" si="9"/>
        <v>0</v>
      </c>
      <c r="H37" s="241"/>
      <c r="I37" s="240"/>
      <c r="J37" s="241"/>
      <c r="K37" s="240"/>
      <c r="L37" s="241"/>
      <c r="M37" s="294"/>
      <c r="N37" s="241"/>
      <c r="O37" s="240"/>
      <c r="P37" s="241"/>
      <c r="Q37" s="240"/>
      <c r="R37" s="240"/>
      <c r="S37" s="241"/>
      <c r="T37" s="241"/>
      <c r="U37" s="240"/>
    </row>
    <row r="38" spans="1:21" s="123" customFormat="1" ht="16.5" customHeight="1" x14ac:dyDescent="0.25">
      <c r="A38" s="27"/>
      <c r="B38" s="231"/>
      <c r="C38" s="31"/>
      <c r="D38" s="240"/>
      <c r="E38" s="240"/>
      <c r="F38" s="149">
        <f t="shared" si="8"/>
        <v>0</v>
      </c>
      <c r="G38" s="127">
        <f t="shared" si="9"/>
        <v>0</v>
      </c>
      <c r="H38" s="241"/>
      <c r="I38" s="240"/>
      <c r="J38" s="241"/>
      <c r="K38" s="240"/>
      <c r="L38" s="241"/>
      <c r="M38" s="294"/>
      <c r="N38" s="241"/>
      <c r="O38" s="240"/>
      <c r="P38" s="241"/>
      <c r="Q38" s="240"/>
      <c r="R38" s="240"/>
      <c r="S38" s="241"/>
      <c r="T38" s="241"/>
      <c r="U38" s="240"/>
    </row>
    <row r="39" spans="1:21" s="123" customFormat="1" ht="16.5" customHeight="1" x14ac:dyDescent="0.25">
      <c r="A39" s="27"/>
      <c r="B39" s="231"/>
      <c r="C39" s="31"/>
      <c r="D39" s="240"/>
      <c r="E39" s="240"/>
      <c r="F39" s="149">
        <f t="shared" si="8"/>
        <v>0</v>
      </c>
      <c r="G39" s="127">
        <f t="shared" si="9"/>
        <v>0</v>
      </c>
      <c r="H39" s="241"/>
      <c r="I39" s="240"/>
      <c r="J39" s="241"/>
      <c r="K39" s="240"/>
      <c r="L39" s="241"/>
      <c r="M39" s="294"/>
      <c r="N39" s="241"/>
      <c r="O39" s="240"/>
      <c r="P39" s="241"/>
      <c r="Q39" s="240"/>
      <c r="R39" s="240"/>
      <c r="S39" s="241"/>
      <c r="T39" s="241"/>
      <c r="U39" s="240"/>
    </row>
    <row r="40" spans="1:21" s="123" customFormat="1" ht="16.5" customHeight="1" x14ac:dyDescent="0.25">
      <c r="A40" s="27"/>
      <c r="B40" s="231"/>
      <c r="C40" s="31"/>
      <c r="D40" s="240"/>
      <c r="E40" s="240"/>
      <c r="F40" s="149">
        <f t="shared" si="8"/>
        <v>0</v>
      </c>
      <c r="G40" s="127">
        <f t="shared" si="9"/>
        <v>0</v>
      </c>
      <c r="H40" s="241"/>
      <c r="I40" s="240"/>
      <c r="J40" s="241"/>
      <c r="K40" s="240"/>
      <c r="L40" s="241"/>
      <c r="M40" s="294"/>
      <c r="N40" s="241"/>
      <c r="O40" s="240"/>
      <c r="P40" s="241"/>
      <c r="Q40" s="240"/>
      <c r="R40" s="240"/>
      <c r="S40" s="241"/>
      <c r="T40" s="241"/>
      <c r="U40" s="240"/>
    </row>
    <row r="41" spans="1:21" s="123" customFormat="1" ht="16.5" customHeight="1" x14ac:dyDescent="0.25">
      <c r="A41" s="27"/>
      <c r="B41" s="231"/>
      <c r="C41" s="31"/>
      <c r="D41" s="240"/>
      <c r="E41" s="240"/>
      <c r="F41" s="149">
        <f t="shared" si="8"/>
        <v>0</v>
      </c>
      <c r="G41" s="127">
        <f t="shared" si="9"/>
        <v>0</v>
      </c>
      <c r="H41" s="241"/>
      <c r="I41" s="240"/>
      <c r="J41" s="241"/>
      <c r="K41" s="240"/>
      <c r="L41" s="241"/>
      <c r="M41" s="294"/>
      <c r="N41" s="241"/>
      <c r="O41" s="240"/>
      <c r="P41" s="241"/>
      <c r="Q41" s="240"/>
      <c r="R41" s="240"/>
      <c r="S41" s="241"/>
      <c r="T41" s="241"/>
      <c r="U41" s="240"/>
    </row>
    <row r="42" spans="1:21" s="123" customFormat="1" ht="16.5" customHeight="1" x14ac:dyDescent="0.25">
      <c r="A42" s="27"/>
      <c r="B42" s="231"/>
      <c r="C42" s="31"/>
      <c r="D42" s="240"/>
      <c r="E42" s="240"/>
      <c r="F42" s="149">
        <f t="shared" si="8"/>
        <v>0</v>
      </c>
      <c r="G42" s="127">
        <f t="shared" si="9"/>
        <v>0</v>
      </c>
      <c r="H42" s="241"/>
      <c r="I42" s="240"/>
      <c r="J42" s="241"/>
      <c r="K42" s="240"/>
      <c r="L42" s="241"/>
      <c r="M42" s="294"/>
      <c r="N42" s="241"/>
      <c r="O42" s="240"/>
      <c r="P42" s="241"/>
      <c r="Q42" s="240"/>
      <c r="R42" s="240"/>
      <c r="S42" s="241"/>
      <c r="T42" s="241"/>
      <c r="U42" s="240"/>
    </row>
    <row r="43" spans="1:21" s="123" customFormat="1" ht="16.5" customHeight="1" x14ac:dyDescent="0.25">
      <c r="A43" s="27"/>
      <c r="B43" s="231"/>
      <c r="C43" s="31"/>
      <c r="D43" s="240"/>
      <c r="E43" s="240"/>
      <c r="F43" s="149">
        <f t="shared" si="8"/>
        <v>0</v>
      </c>
      <c r="G43" s="127">
        <f t="shared" si="9"/>
        <v>0</v>
      </c>
      <c r="H43" s="241"/>
      <c r="I43" s="240"/>
      <c r="J43" s="241"/>
      <c r="K43" s="240"/>
      <c r="L43" s="241"/>
      <c r="M43" s="294"/>
      <c r="N43" s="241"/>
      <c r="O43" s="240"/>
      <c r="P43" s="241"/>
      <c r="Q43" s="240"/>
      <c r="R43" s="240"/>
      <c r="S43" s="241"/>
      <c r="T43" s="241"/>
      <c r="U43" s="240"/>
    </row>
    <row r="44" spans="1:21" s="123" customFormat="1" ht="16.5" customHeight="1" x14ac:dyDescent="0.25">
      <c r="A44" s="27"/>
      <c r="B44" s="231"/>
      <c r="C44" s="31"/>
      <c r="D44" s="240"/>
      <c r="E44" s="240"/>
      <c r="F44" s="149">
        <f t="shared" si="8"/>
        <v>0</v>
      </c>
      <c r="G44" s="127">
        <f t="shared" si="9"/>
        <v>0</v>
      </c>
      <c r="H44" s="241"/>
      <c r="I44" s="240"/>
      <c r="J44" s="241"/>
      <c r="K44" s="240"/>
      <c r="L44" s="241"/>
      <c r="M44" s="294"/>
      <c r="N44" s="241"/>
      <c r="O44" s="240"/>
      <c r="P44" s="241"/>
      <c r="Q44" s="240"/>
      <c r="R44" s="240"/>
      <c r="S44" s="241"/>
      <c r="T44" s="241"/>
      <c r="U44" s="240"/>
    </row>
    <row r="45" spans="1:21" s="123" customFormat="1" ht="16.5" customHeight="1" x14ac:dyDescent="0.25">
      <c r="A45" s="27"/>
      <c r="B45" s="231"/>
      <c r="C45" s="31"/>
      <c r="D45" s="240"/>
      <c r="E45" s="240"/>
      <c r="F45" s="149">
        <f t="shared" si="8"/>
        <v>0</v>
      </c>
      <c r="G45" s="127">
        <f t="shared" si="9"/>
        <v>0</v>
      </c>
      <c r="H45" s="241"/>
      <c r="I45" s="240"/>
      <c r="J45" s="241"/>
      <c r="K45" s="240"/>
      <c r="L45" s="241"/>
      <c r="M45" s="294"/>
      <c r="N45" s="241"/>
      <c r="O45" s="240"/>
      <c r="P45" s="241"/>
      <c r="Q45" s="240"/>
      <c r="R45" s="240"/>
      <c r="S45" s="241"/>
      <c r="T45" s="241"/>
      <c r="U45" s="240"/>
    </row>
    <row r="46" spans="1:21" s="123" customFormat="1" ht="16.5" customHeight="1" x14ac:dyDescent="0.25">
      <c r="A46" s="27"/>
      <c r="B46" s="231"/>
      <c r="C46" s="31"/>
      <c r="D46" s="240"/>
      <c r="E46" s="240"/>
      <c r="F46" s="149">
        <f t="shared" si="8"/>
        <v>0</v>
      </c>
      <c r="G46" s="127">
        <f t="shared" si="9"/>
        <v>0</v>
      </c>
      <c r="H46" s="241"/>
      <c r="I46" s="240"/>
      <c r="J46" s="241"/>
      <c r="K46" s="240"/>
      <c r="L46" s="241"/>
      <c r="M46" s="294"/>
      <c r="N46" s="241"/>
      <c r="O46" s="240"/>
      <c r="P46" s="241"/>
      <c r="Q46" s="240"/>
      <c r="R46" s="240"/>
      <c r="S46" s="241"/>
      <c r="T46" s="241"/>
      <c r="U46" s="240"/>
    </row>
    <row r="47" spans="1:21" s="123" customFormat="1" ht="16.5" customHeight="1" x14ac:dyDescent="0.25">
      <c r="A47" s="27"/>
      <c r="B47" s="231"/>
      <c r="C47" s="31"/>
      <c r="D47" s="240"/>
      <c r="E47" s="240"/>
      <c r="F47" s="149">
        <f t="shared" si="8"/>
        <v>0</v>
      </c>
      <c r="G47" s="127">
        <f t="shared" si="9"/>
        <v>0</v>
      </c>
      <c r="H47" s="241"/>
      <c r="I47" s="240"/>
      <c r="J47" s="241"/>
      <c r="K47" s="240"/>
      <c r="L47" s="241"/>
      <c r="M47" s="294"/>
      <c r="N47" s="241"/>
      <c r="O47" s="240"/>
      <c r="P47" s="241"/>
      <c r="Q47" s="240"/>
      <c r="R47" s="240"/>
      <c r="S47" s="241"/>
      <c r="T47" s="241"/>
      <c r="U47" s="240"/>
    </row>
    <row r="48" spans="1:21" s="123" customFormat="1" ht="16.5" customHeight="1" x14ac:dyDescent="0.25">
      <c r="A48" s="27"/>
      <c r="B48" s="231"/>
      <c r="C48" s="31"/>
      <c r="D48" s="240"/>
      <c r="E48" s="240"/>
      <c r="F48" s="149">
        <f t="shared" si="8"/>
        <v>0</v>
      </c>
      <c r="G48" s="127">
        <f t="shared" si="9"/>
        <v>0</v>
      </c>
      <c r="H48" s="241"/>
      <c r="I48" s="240"/>
      <c r="J48" s="241"/>
      <c r="K48" s="240"/>
      <c r="L48" s="241"/>
      <c r="M48" s="294"/>
      <c r="N48" s="241"/>
      <c r="O48" s="240"/>
      <c r="P48" s="241"/>
      <c r="Q48" s="240"/>
      <c r="R48" s="240"/>
      <c r="S48" s="241"/>
      <c r="T48" s="241"/>
      <c r="U48" s="240"/>
    </row>
    <row r="49" spans="1:21" s="123" customFormat="1" ht="16.5" customHeight="1" x14ac:dyDescent="0.25">
      <c r="A49" s="27"/>
      <c r="B49" s="231"/>
      <c r="C49" s="31"/>
      <c r="D49" s="240"/>
      <c r="E49" s="240"/>
      <c r="F49" s="149">
        <f t="shared" si="8"/>
        <v>0</v>
      </c>
      <c r="G49" s="127">
        <f t="shared" si="9"/>
        <v>0</v>
      </c>
      <c r="H49" s="241"/>
      <c r="I49" s="240"/>
      <c r="J49" s="241"/>
      <c r="K49" s="240"/>
      <c r="L49" s="241"/>
      <c r="M49" s="294"/>
      <c r="N49" s="241"/>
      <c r="O49" s="240"/>
      <c r="P49" s="241"/>
      <c r="Q49" s="240"/>
      <c r="R49" s="240"/>
      <c r="S49" s="241"/>
      <c r="T49" s="241"/>
      <c r="U49" s="240"/>
    </row>
    <row r="50" spans="1:21" s="123" customFormat="1" ht="16.5" customHeight="1" x14ac:dyDescent="0.25">
      <c r="A50" s="27"/>
      <c r="B50" s="231"/>
      <c r="C50" s="31"/>
      <c r="D50" s="240"/>
      <c r="E50" s="240"/>
      <c r="F50" s="149">
        <f t="shared" si="8"/>
        <v>0</v>
      </c>
      <c r="G50" s="127">
        <f t="shared" si="9"/>
        <v>0</v>
      </c>
      <c r="H50" s="241"/>
      <c r="I50" s="240"/>
      <c r="J50" s="241"/>
      <c r="K50" s="240"/>
      <c r="L50" s="241"/>
      <c r="M50" s="294"/>
      <c r="N50" s="241"/>
      <c r="O50" s="240"/>
      <c r="P50" s="241"/>
      <c r="Q50" s="240"/>
      <c r="R50" s="240"/>
      <c r="S50" s="241"/>
      <c r="T50" s="241"/>
      <c r="U50" s="240"/>
    </row>
    <row r="51" spans="1:21" s="123" customFormat="1" ht="16.5" customHeight="1" x14ac:dyDescent="0.25">
      <c r="A51" s="27"/>
      <c r="B51" s="231"/>
      <c r="C51" s="31"/>
      <c r="D51" s="240"/>
      <c r="E51" s="240"/>
      <c r="F51" s="149">
        <f t="shared" si="8"/>
        <v>0</v>
      </c>
      <c r="G51" s="127">
        <f t="shared" si="9"/>
        <v>0</v>
      </c>
      <c r="H51" s="241"/>
      <c r="I51" s="240"/>
      <c r="J51" s="241"/>
      <c r="K51" s="240"/>
      <c r="L51" s="241"/>
      <c r="M51" s="294"/>
      <c r="N51" s="241"/>
      <c r="O51" s="240"/>
      <c r="P51" s="241"/>
      <c r="Q51" s="240"/>
      <c r="R51" s="240"/>
      <c r="S51" s="241"/>
      <c r="T51" s="241"/>
      <c r="U51" s="240"/>
    </row>
    <row r="52" spans="1:21" s="123" customFormat="1" ht="16.5" customHeight="1" x14ac:dyDescent="0.25">
      <c r="A52" s="27"/>
      <c r="B52" s="231"/>
      <c r="C52" s="31"/>
      <c r="D52" s="240"/>
      <c r="E52" s="240"/>
      <c r="F52" s="149">
        <f t="shared" si="8"/>
        <v>0</v>
      </c>
      <c r="G52" s="127">
        <f t="shared" si="9"/>
        <v>0</v>
      </c>
      <c r="H52" s="241"/>
      <c r="I52" s="240"/>
      <c r="J52" s="241"/>
      <c r="K52" s="240"/>
      <c r="L52" s="241"/>
      <c r="M52" s="294"/>
      <c r="N52" s="241"/>
      <c r="O52" s="240"/>
      <c r="P52" s="241"/>
      <c r="Q52" s="240"/>
      <c r="R52" s="240"/>
      <c r="S52" s="241"/>
      <c r="T52" s="241"/>
      <c r="U52" s="240"/>
    </row>
    <row r="53" spans="1:21" s="123" customFormat="1" ht="16.5" customHeight="1" x14ac:dyDescent="0.25">
      <c r="A53" s="27"/>
      <c r="B53" s="231"/>
      <c r="C53" s="31"/>
      <c r="D53" s="240"/>
      <c r="E53" s="240"/>
      <c r="F53" s="149">
        <f t="shared" si="8"/>
        <v>0</v>
      </c>
      <c r="G53" s="127">
        <f t="shared" si="9"/>
        <v>0</v>
      </c>
      <c r="H53" s="241"/>
      <c r="I53" s="240"/>
      <c r="J53" s="241"/>
      <c r="K53" s="240"/>
      <c r="L53" s="241"/>
      <c r="M53" s="294"/>
      <c r="N53" s="241"/>
      <c r="O53" s="240"/>
      <c r="P53" s="241"/>
      <c r="Q53" s="240"/>
      <c r="R53" s="240"/>
      <c r="S53" s="241"/>
      <c r="T53" s="241"/>
      <c r="U53" s="240"/>
    </row>
    <row r="54" spans="1:21" s="123" customFormat="1" ht="16.5" customHeight="1" x14ac:dyDescent="0.25">
      <c r="A54" s="27"/>
      <c r="B54" s="231"/>
      <c r="C54" s="31"/>
      <c r="D54" s="240"/>
      <c r="E54" s="240"/>
      <c r="F54" s="149">
        <f t="shared" si="8"/>
        <v>0</v>
      </c>
      <c r="G54" s="127">
        <f t="shared" si="9"/>
        <v>0</v>
      </c>
      <c r="H54" s="241"/>
      <c r="I54" s="240"/>
      <c r="J54" s="241"/>
      <c r="K54" s="240"/>
      <c r="L54" s="241"/>
      <c r="M54" s="294"/>
      <c r="N54" s="241"/>
      <c r="O54" s="240"/>
      <c r="P54" s="241"/>
      <c r="Q54" s="240"/>
      <c r="R54" s="240"/>
      <c r="S54" s="241"/>
      <c r="T54" s="241"/>
      <c r="U54" s="240"/>
    </row>
    <row r="55" spans="1:21" s="123" customFormat="1" ht="16.5" customHeight="1" x14ac:dyDescent="0.25">
      <c r="A55" s="27"/>
      <c r="B55" s="231"/>
      <c r="C55" s="31"/>
      <c r="D55" s="240"/>
      <c r="E55" s="240"/>
      <c r="F55" s="149">
        <f t="shared" si="8"/>
        <v>0</v>
      </c>
      <c r="G55" s="127">
        <f t="shared" si="9"/>
        <v>0</v>
      </c>
      <c r="H55" s="241"/>
      <c r="I55" s="240"/>
      <c r="J55" s="241"/>
      <c r="K55" s="240"/>
      <c r="L55" s="241"/>
      <c r="M55" s="294"/>
      <c r="N55" s="241"/>
      <c r="O55" s="240"/>
      <c r="P55" s="241"/>
      <c r="Q55" s="240"/>
      <c r="R55" s="240"/>
      <c r="S55" s="241"/>
      <c r="T55" s="241"/>
      <c r="U55" s="240"/>
    </row>
    <row r="56" spans="1:21" s="123" customFormat="1" ht="16.5" customHeight="1" x14ac:dyDescent="0.25">
      <c r="A56" s="27"/>
      <c r="B56" s="231"/>
      <c r="C56" s="31"/>
      <c r="D56" s="240"/>
      <c r="E56" s="240"/>
      <c r="F56" s="149">
        <f t="shared" si="8"/>
        <v>0</v>
      </c>
      <c r="G56" s="127">
        <f t="shared" si="9"/>
        <v>0</v>
      </c>
      <c r="H56" s="241"/>
      <c r="I56" s="240"/>
      <c r="J56" s="241"/>
      <c r="K56" s="240"/>
      <c r="L56" s="241"/>
      <c r="M56" s="294"/>
      <c r="N56" s="241"/>
      <c r="O56" s="240"/>
      <c r="P56" s="241"/>
      <c r="Q56" s="240"/>
      <c r="R56" s="240"/>
      <c r="S56" s="241"/>
      <c r="T56" s="241"/>
      <c r="U56" s="240"/>
    </row>
    <row r="57" spans="1:21" s="123" customFormat="1" ht="16.5" customHeight="1" x14ac:dyDescent="0.25">
      <c r="A57" s="27"/>
      <c r="B57" s="231"/>
      <c r="C57" s="31"/>
      <c r="D57" s="240"/>
      <c r="E57" s="240"/>
      <c r="F57" s="149">
        <f t="shared" si="8"/>
        <v>0</v>
      </c>
      <c r="G57" s="127">
        <f t="shared" si="9"/>
        <v>0</v>
      </c>
      <c r="H57" s="241"/>
      <c r="I57" s="240"/>
      <c r="J57" s="241"/>
      <c r="K57" s="240"/>
      <c r="L57" s="241"/>
      <c r="M57" s="294"/>
      <c r="N57" s="241"/>
      <c r="O57" s="240"/>
      <c r="P57" s="241"/>
      <c r="Q57" s="240"/>
      <c r="R57" s="240"/>
      <c r="S57" s="241"/>
      <c r="T57" s="241"/>
      <c r="U57" s="240"/>
    </row>
    <row r="58" spans="1:21" s="123" customFormat="1" ht="16.5" customHeight="1" x14ac:dyDescent="0.25">
      <c r="A58" s="27"/>
      <c r="B58" s="231"/>
      <c r="C58" s="31"/>
      <c r="D58" s="240"/>
      <c r="E58" s="240"/>
      <c r="F58" s="149">
        <f t="shared" si="8"/>
        <v>0</v>
      </c>
      <c r="G58" s="127">
        <f t="shared" si="9"/>
        <v>0</v>
      </c>
      <c r="H58" s="241"/>
      <c r="I58" s="240"/>
      <c r="J58" s="241"/>
      <c r="K58" s="240"/>
      <c r="L58" s="241"/>
      <c r="M58" s="294"/>
      <c r="N58" s="241"/>
      <c r="O58" s="240"/>
      <c r="P58" s="241"/>
      <c r="Q58" s="240"/>
      <c r="R58" s="240"/>
      <c r="S58" s="241"/>
      <c r="T58" s="241"/>
      <c r="U58" s="240"/>
    </row>
    <row r="59" spans="1:21" s="123" customFormat="1" ht="16.5" customHeight="1" x14ac:dyDescent="0.25">
      <c r="A59" s="27"/>
      <c r="B59" s="231"/>
      <c r="C59" s="31"/>
      <c r="D59" s="240"/>
      <c r="E59" s="240"/>
      <c r="F59" s="149">
        <f t="shared" si="8"/>
        <v>0</v>
      </c>
      <c r="G59" s="127">
        <f t="shared" si="9"/>
        <v>0</v>
      </c>
      <c r="H59" s="241"/>
      <c r="I59" s="240"/>
      <c r="J59" s="241"/>
      <c r="K59" s="240"/>
      <c r="L59" s="241"/>
      <c r="M59" s="294"/>
      <c r="N59" s="241"/>
      <c r="O59" s="240"/>
      <c r="P59" s="241"/>
      <c r="Q59" s="240"/>
      <c r="R59" s="240"/>
      <c r="S59" s="241"/>
      <c r="T59" s="241"/>
      <c r="U59" s="240"/>
    </row>
    <row r="60" spans="1:21" s="123" customFormat="1" ht="16.5" customHeight="1" x14ac:dyDescent="0.25">
      <c r="A60" s="27"/>
      <c r="B60" s="231"/>
      <c r="C60" s="31"/>
      <c r="D60" s="240"/>
      <c r="E60" s="240"/>
      <c r="F60" s="149">
        <f t="shared" si="8"/>
        <v>0</v>
      </c>
      <c r="G60" s="127">
        <f t="shared" si="9"/>
        <v>0</v>
      </c>
      <c r="H60" s="241"/>
      <c r="I60" s="240"/>
      <c r="J60" s="241"/>
      <c r="K60" s="240"/>
      <c r="L60" s="241"/>
      <c r="M60" s="294"/>
      <c r="N60" s="241"/>
      <c r="O60" s="240"/>
      <c r="P60" s="241"/>
      <c r="Q60" s="240"/>
      <c r="R60" s="240"/>
      <c r="S60" s="241"/>
      <c r="T60" s="241"/>
      <c r="U60" s="240"/>
    </row>
    <row r="61" spans="1:21" s="123" customFormat="1" ht="16.5" customHeight="1" x14ac:dyDescent="0.25">
      <c r="A61" s="27"/>
      <c r="B61" s="231"/>
      <c r="C61" s="31"/>
      <c r="D61" s="240"/>
      <c r="E61" s="240"/>
      <c r="F61" s="149">
        <f t="shared" si="8"/>
        <v>0</v>
      </c>
      <c r="G61" s="127">
        <f t="shared" si="9"/>
        <v>0</v>
      </c>
      <c r="H61" s="241"/>
      <c r="I61" s="240"/>
      <c r="J61" s="241"/>
      <c r="K61" s="240"/>
      <c r="L61" s="241"/>
      <c r="M61" s="294"/>
      <c r="N61" s="241"/>
      <c r="O61" s="240"/>
      <c r="P61" s="241"/>
      <c r="Q61" s="240"/>
      <c r="R61" s="240"/>
      <c r="S61" s="241"/>
      <c r="T61" s="241"/>
      <c r="U61" s="240"/>
    </row>
    <row r="62" spans="1:21" s="123" customFormat="1" ht="16.5" customHeight="1" x14ac:dyDescent="0.25">
      <c r="A62" s="27"/>
      <c r="B62" s="231"/>
      <c r="C62" s="31"/>
      <c r="D62" s="240"/>
      <c r="E62" s="240"/>
      <c r="F62" s="149">
        <f t="shared" si="8"/>
        <v>0</v>
      </c>
      <c r="G62" s="127">
        <f t="shared" si="9"/>
        <v>0</v>
      </c>
      <c r="H62" s="241"/>
      <c r="I62" s="240"/>
      <c r="J62" s="241"/>
      <c r="K62" s="240"/>
      <c r="L62" s="241"/>
      <c r="M62" s="294"/>
      <c r="N62" s="241"/>
      <c r="O62" s="240"/>
      <c r="P62" s="241"/>
      <c r="Q62" s="240"/>
      <c r="R62" s="240"/>
      <c r="S62" s="241"/>
      <c r="T62" s="241"/>
      <c r="U62" s="240"/>
    </row>
    <row r="63" spans="1:21" s="123" customFormat="1" ht="16.5" customHeight="1" x14ac:dyDescent="0.25">
      <c r="A63" s="27"/>
      <c r="B63" s="231"/>
      <c r="C63" s="31"/>
      <c r="D63" s="240"/>
      <c r="E63" s="240"/>
      <c r="F63" s="149">
        <f t="shared" si="8"/>
        <v>0</v>
      </c>
      <c r="G63" s="127">
        <f t="shared" si="9"/>
        <v>0</v>
      </c>
      <c r="H63" s="241"/>
      <c r="I63" s="240"/>
      <c r="J63" s="241"/>
      <c r="K63" s="240"/>
      <c r="L63" s="241"/>
      <c r="M63" s="294"/>
      <c r="N63" s="241"/>
      <c r="O63" s="240"/>
      <c r="P63" s="241"/>
      <c r="Q63" s="240"/>
      <c r="R63" s="240"/>
      <c r="S63" s="241"/>
      <c r="T63" s="241"/>
      <c r="U63" s="240"/>
    </row>
    <row r="64" spans="1:21" s="123" customFormat="1" ht="16.5" customHeight="1" x14ac:dyDescent="0.25">
      <c r="A64" s="27"/>
      <c r="B64" s="231"/>
      <c r="C64" s="31"/>
      <c r="D64" s="240"/>
      <c r="E64" s="240"/>
      <c r="F64" s="149">
        <f t="shared" si="8"/>
        <v>0</v>
      </c>
      <c r="G64" s="127">
        <f t="shared" si="9"/>
        <v>0</v>
      </c>
      <c r="H64" s="241"/>
      <c r="I64" s="240"/>
      <c r="J64" s="241"/>
      <c r="K64" s="240"/>
      <c r="L64" s="241"/>
      <c r="M64" s="294"/>
      <c r="N64" s="241"/>
      <c r="O64" s="240"/>
      <c r="P64" s="241"/>
      <c r="Q64" s="240"/>
      <c r="R64" s="240"/>
      <c r="S64" s="241"/>
      <c r="T64" s="241"/>
      <c r="U64" s="240"/>
    </row>
    <row r="65" spans="1:21" s="123" customFormat="1" ht="16.5" customHeight="1" x14ac:dyDescent="0.25">
      <c r="A65" s="27"/>
      <c r="B65" s="231"/>
      <c r="C65" s="31"/>
      <c r="D65" s="240"/>
      <c r="E65" s="240"/>
      <c r="F65" s="149">
        <f t="shared" si="8"/>
        <v>0</v>
      </c>
      <c r="G65" s="127">
        <f t="shared" si="9"/>
        <v>0</v>
      </c>
      <c r="H65" s="241"/>
      <c r="I65" s="240"/>
      <c r="J65" s="241"/>
      <c r="K65" s="240"/>
      <c r="L65" s="241"/>
      <c r="M65" s="294"/>
      <c r="N65" s="241"/>
      <c r="O65" s="240"/>
      <c r="P65" s="241"/>
      <c r="Q65" s="240"/>
      <c r="R65" s="240"/>
      <c r="S65" s="241"/>
      <c r="T65" s="241"/>
      <c r="U65" s="240"/>
    </row>
    <row r="66" spans="1:21" s="115" customFormat="1" ht="16.5" customHeight="1" x14ac:dyDescent="0.25">
      <c r="A66" s="27"/>
      <c r="B66" s="231"/>
      <c r="C66" s="31"/>
      <c r="D66" s="240"/>
      <c r="E66" s="240"/>
      <c r="F66" s="149">
        <f t="shared" si="8"/>
        <v>0</v>
      </c>
      <c r="G66" s="127">
        <f t="shared" si="9"/>
        <v>0</v>
      </c>
      <c r="H66" s="241"/>
      <c r="I66" s="240"/>
      <c r="J66" s="241"/>
      <c r="K66" s="240"/>
      <c r="L66" s="241"/>
      <c r="M66" s="294"/>
      <c r="N66" s="241"/>
      <c r="O66" s="240"/>
      <c r="P66" s="241"/>
      <c r="Q66" s="240"/>
      <c r="R66" s="240"/>
      <c r="S66" s="241"/>
      <c r="T66" s="241"/>
      <c r="U66" s="240"/>
    </row>
    <row r="67" spans="1:21" s="121" customFormat="1" ht="16.5" customHeight="1" thickBot="1" x14ac:dyDescent="0.3">
      <c r="A67" s="116"/>
      <c r="B67" s="116"/>
      <c r="C67" s="117"/>
      <c r="D67" s="118"/>
      <c r="E67" s="118"/>
      <c r="F67" s="119"/>
      <c r="G67" s="118"/>
      <c r="H67" s="118"/>
      <c r="I67" s="120"/>
      <c r="J67" s="283"/>
      <c r="K67" s="283"/>
      <c r="L67" s="118"/>
      <c r="M67" s="118"/>
      <c r="N67" s="118"/>
      <c r="O67" s="118"/>
      <c r="P67" s="118"/>
      <c r="Q67" s="118"/>
      <c r="R67" s="118"/>
      <c r="S67" s="118"/>
      <c r="T67" s="118"/>
      <c r="U67" s="118"/>
    </row>
    <row r="68" spans="1:21" s="123" customFormat="1" ht="15.75" customHeight="1" x14ac:dyDescent="0.25">
      <c r="A68" s="273" t="s">
        <v>156</v>
      </c>
      <c r="B68" s="256"/>
      <c r="C68" s="257"/>
      <c r="D68" s="257"/>
      <c r="E68" s="258"/>
      <c r="F68" s="258"/>
      <c r="G68" s="257"/>
      <c r="H68" s="257"/>
      <c r="I68" s="257"/>
      <c r="J68" s="284"/>
      <c r="K68" s="284"/>
      <c r="L68" s="257"/>
      <c r="M68" s="107"/>
      <c r="N68" s="107"/>
      <c r="O68" s="107"/>
      <c r="P68" s="107"/>
      <c r="Q68" s="107"/>
      <c r="R68" s="107"/>
      <c r="S68" s="175"/>
      <c r="T68" s="81"/>
      <c r="U68" s="114"/>
    </row>
    <row r="69" spans="1:21" s="123" customFormat="1" ht="15.75" customHeight="1" x14ac:dyDescent="0.25">
      <c r="A69" s="268" t="s">
        <v>110</v>
      </c>
      <c r="B69" s="259"/>
      <c r="C69" s="260"/>
      <c r="D69" s="260"/>
      <c r="E69" s="261"/>
      <c r="F69" s="261"/>
      <c r="G69" s="260"/>
      <c r="H69" s="260"/>
      <c r="I69" s="260"/>
      <c r="J69" s="285"/>
      <c r="K69" s="285"/>
      <c r="L69" s="260"/>
      <c r="M69" s="109"/>
      <c r="N69" s="109"/>
      <c r="O69" s="109"/>
      <c r="P69" s="109"/>
      <c r="Q69" s="109"/>
      <c r="R69" s="109"/>
      <c r="S69" s="176"/>
      <c r="T69" s="81"/>
      <c r="U69" s="114"/>
    </row>
    <row r="70" spans="1:21" s="123" customFormat="1" ht="15.75" customHeight="1" x14ac:dyDescent="0.25">
      <c r="A70" s="268" t="s">
        <v>117</v>
      </c>
      <c r="B70" s="259"/>
      <c r="C70" s="260"/>
      <c r="D70" s="260"/>
      <c r="E70" s="261"/>
      <c r="F70" s="261"/>
      <c r="G70" s="260"/>
      <c r="H70" s="260"/>
      <c r="I70" s="260"/>
      <c r="J70" s="285"/>
      <c r="K70" s="285"/>
      <c r="L70" s="260"/>
      <c r="M70" s="109"/>
      <c r="N70" s="109"/>
      <c r="O70" s="109"/>
      <c r="P70" s="109"/>
      <c r="Q70" s="109"/>
      <c r="R70" s="109"/>
      <c r="S70" s="176"/>
      <c r="T70" s="81"/>
      <c r="U70" s="114"/>
    </row>
    <row r="71" spans="1:21" s="123" customFormat="1" ht="15.75" customHeight="1" x14ac:dyDescent="0.25">
      <c r="A71" s="268" t="s">
        <v>107</v>
      </c>
      <c r="B71" s="259"/>
      <c r="C71" s="260"/>
      <c r="D71" s="260"/>
      <c r="E71" s="261"/>
      <c r="F71" s="261"/>
      <c r="G71" s="260"/>
      <c r="H71" s="260"/>
      <c r="I71" s="260"/>
      <c r="J71" s="285"/>
      <c r="K71" s="285"/>
      <c r="L71" s="260"/>
      <c r="M71" s="109"/>
      <c r="N71" s="109"/>
      <c r="O71" s="109"/>
      <c r="P71" s="109"/>
      <c r="Q71" s="109"/>
      <c r="R71" s="109"/>
      <c r="S71" s="176"/>
      <c r="T71" s="81"/>
      <c r="U71" s="114"/>
    </row>
    <row r="72" spans="1:21" s="123" customFormat="1" ht="15.75" customHeight="1" x14ac:dyDescent="0.25">
      <c r="A72" s="268"/>
      <c r="B72" s="259"/>
      <c r="C72" s="260"/>
      <c r="D72" s="260"/>
      <c r="E72" s="261"/>
      <c r="F72" s="261"/>
      <c r="G72" s="260"/>
      <c r="H72" s="260"/>
      <c r="I72" s="260"/>
      <c r="J72" s="285"/>
      <c r="K72" s="285"/>
      <c r="L72" s="260"/>
      <c r="M72" s="109"/>
      <c r="N72" s="109"/>
      <c r="O72" s="109"/>
      <c r="P72" s="109"/>
      <c r="Q72" s="109"/>
      <c r="R72" s="109"/>
      <c r="S72" s="176"/>
      <c r="T72" s="81"/>
      <c r="U72" s="114"/>
    </row>
    <row r="73" spans="1:21" s="123" customFormat="1" ht="15.75" customHeight="1" x14ac:dyDescent="0.25">
      <c r="A73" s="272" t="s">
        <v>157</v>
      </c>
      <c r="B73" s="183"/>
      <c r="C73" s="184"/>
      <c r="D73" s="184"/>
      <c r="E73" s="174"/>
      <c r="F73" s="174"/>
      <c r="G73" s="184"/>
      <c r="H73" s="184"/>
      <c r="I73" s="184"/>
      <c r="J73" s="285"/>
      <c r="K73" s="285"/>
      <c r="L73" s="260"/>
      <c r="M73" s="109"/>
      <c r="N73" s="109"/>
      <c r="O73" s="109"/>
      <c r="P73" s="109"/>
      <c r="Q73" s="109"/>
      <c r="R73" s="109"/>
      <c r="S73" s="176"/>
      <c r="T73" s="81"/>
      <c r="U73" s="114"/>
    </row>
    <row r="74" spans="1:21" s="123" customFormat="1" ht="15.75" customHeight="1" x14ac:dyDescent="0.25">
      <c r="A74" s="223" t="s">
        <v>105</v>
      </c>
      <c r="B74" s="183"/>
      <c r="C74" s="184"/>
      <c r="D74" s="184"/>
      <c r="E74" s="174"/>
      <c r="F74" s="174"/>
      <c r="G74" s="184"/>
      <c r="H74" s="184"/>
      <c r="I74" s="184"/>
      <c r="J74" s="285"/>
      <c r="K74" s="285"/>
      <c r="L74" s="260"/>
      <c r="M74" s="109"/>
      <c r="N74" s="109"/>
      <c r="O74" s="109"/>
      <c r="P74" s="109"/>
      <c r="Q74" s="109"/>
      <c r="R74" s="109"/>
      <c r="S74" s="176"/>
      <c r="T74" s="81"/>
      <c r="U74" s="114"/>
    </row>
    <row r="75" spans="1:21" s="123" customFormat="1" ht="15.75" customHeight="1" x14ac:dyDescent="0.25">
      <c r="A75" s="223" t="s">
        <v>106</v>
      </c>
      <c r="B75" s="183"/>
      <c r="C75" s="184"/>
      <c r="D75" s="184"/>
      <c r="E75" s="174"/>
      <c r="F75" s="174"/>
      <c r="G75" s="184"/>
      <c r="H75" s="184"/>
      <c r="I75" s="184"/>
      <c r="J75" s="285"/>
      <c r="K75" s="285"/>
      <c r="L75" s="260"/>
      <c r="M75" s="109"/>
      <c r="N75" s="109"/>
      <c r="O75" s="109"/>
      <c r="P75" s="109"/>
      <c r="Q75" s="109"/>
      <c r="R75" s="109"/>
      <c r="S75" s="176"/>
      <c r="T75" s="81"/>
      <c r="U75" s="114"/>
    </row>
    <row r="76" spans="1:21" s="123" customFormat="1" ht="15.75" customHeight="1" x14ac:dyDescent="0.25">
      <c r="A76" s="247" t="s">
        <v>158</v>
      </c>
      <c r="B76" s="186"/>
      <c r="C76" s="186"/>
      <c r="D76" s="186"/>
      <c r="E76" s="186"/>
      <c r="F76" s="186"/>
      <c r="G76" s="186"/>
      <c r="H76" s="186"/>
      <c r="I76" s="184"/>
      <c r="J76" s="285"/>
      <c r="K76" s="285"/>
      <c r="L76" s="260"/>
      <c r="M76" s="109"/>
      <c r="N76" s="109"/>
      <c r="O76" s="109"/>
      <c r="P76" s="109"/>
      <c r="Q76" s="109"/>
      <c r="R76" s="109"/>
      <c r="S76" s="176"/>
      <c r="T76" s="81"/>
      <c r="U76" s="114"/>
    </row>
    <row r="77" spans="1:21" s="123" customFormat="1" ht="15.75" customHeight="1" x14ac:dyDescent="0.25">
      <c r="A77" s="268"/>
      <c r="B77" s="259"/>
      <c r="C77" s="260"/>
      <c r="D77" s="260"/>
      <c r="E77" s="261"/>
      <c r="F77" s="261"/>
      <c r="G77" s="260"/>
      <c r="H77" s="260"/>
      <c r="I77" s="260"/>
      <c r="J77" s="285"/>
      <c r="K77" s="285"/>
      <c r="L77" s="260"/>
      <c r="M77" s="109"/>
      <c r="N77" s="109"/>
      <c r="O77" s="109"/>
      <c r="P77" s="109"/>
      <c r="Q77" s="109"/>
      <c r="R77" s="109"/>
      <c r="S77" s="176"/>
      <c r="T77" s="81"/>
      <c r="U77" s="114"/>
    </row>
    <row r="78" spans="1:21" s="123" customFormat="1" ht="15.75" customHeight="1" x14ac:dyDescent="0.25">
      <c r="A78" s="281" t="s">
        <v>188</v>
      </c>
      <c r="B78" s="259"/>
      <c r="C78" s="260"/>
      <c r="D78" s="260"/>
      <c r="E78" s="261"/>
      <c r="F78" s="261"/>
      <c r="G78" s="260"/>
      <c r="H78" s="260"/>
      <c r="I78" s="260"/>
      <c r="J78" s="285"/>
      <c r="K78" s="285"/>
      <c r="L78" s="260"/>
      <c r="M78" s="109"/>
      <c r="N78" s="109"/>
      <c r="O78" s="109"/>
      <c r="P78" s="109"/>
      <c r="Q78" s="109"/>
      <c r="R78" s="109"/>
      <c r="S78" s="176"/>
      <c r="T78" s="81"/>
      <c r="U78" s="114"/>
    </row>
    <row r="79" spans="1:21" s="123" customFormat="1" ht="15.75" customHeight="1" x14ac:dyDescent="0.25">
      <c r="A79" s="268" t="s">
        <v>183</v>
      </c>
      <c r="B79" s="259"/>
      <c r="C79" s="260"/>
      <c r="D79" s="260"/>
      <c r="E79" s="261"/>
      <c r="F79" s="261"/>
      <c r="G79" s="260"/>
      <c r="H79" s="260"/>
      <c r="I79" s="260"/>
      <c r="J79" s="285"/>
      <c r="K79" s="285"/>
      <c r="L79" s="260"/>
      <c r="M79" s="109"/>
      <c r="N79" s="109"/>
      <c r="O79" s="109"/>
      <c r="P79" s="109"/>
      <c r="Q79" s="109"/>
      <c r="R79" s="109"/>
      <c r="S79" s="176"/>
      <c r="T79" s="81"/>
      <c r="U79" s="114"/>
    </row>
    <row r="80" spans="1:21" s="123" customFormat="1" ht="15.75" customHeight="1" x14ac:dyDescent="0.25">
      <c r="A80" s="268" t="s">
        <v>187</v>
      </c>
      <c r="B80" s="259"/>
      <c r="C80" s="260"/>
      <c r="D80" s="260"/>
      <c r="E80" s="261"/>
      <c r="F80" s="261"/>
      <c r="G80" s="260"/>
      <c r="H80" s="260"/>
      <c r="I80" s="260"/>
      <c r="J80" s="285"/>
      <c r="K80" s="285"/>
      <c r="L80" s="260"/>
      <c r="M80" s="109"/>
      <c r="N80" s="109"/>
      <c r="O80" s="109"/>
      <c r="P80" s="109"/>
      <c r="Q80" s="109"/>
      <c r="R80" s="109"/>
      <c r="S80" s="176"/>
      <c r="T80" s="81"/>
      <c r="U80" s="114"/>
    </row>
    <row r="81" spans="1:21" s="123" customFormat="1" ht="15.75" customHeight="1" x14ac:dyDescent="0.25">
      <c r="A81" s="268" t="s">
        <v>184</v>
      </c>
      <c r="B81" s="259"/>
      <c r="C81" s="260"/>
      <c r="D81" s="260"/>
      <c r="E81" s="261"/>
      <c r="F81" s="261"/>
      <c r="G81" s="260"/>
      <c r="H81" s="260"/>
      <c r="I81" s="260"/>
      <c r="J81" s="285"/>
      <c r="K81" s="285"/>
      <c r="L81" s="260"/>
      <c r="M81" s="109"/>
      <c r="N81" s="109"/>
      <c r="O81" s="109"/>
      <c r="P81" s="109"/>
      <c r="Q81" s="109"/>
      <c r="R81" s="109"/>
      <c r="S81" s="176"/>
      <c r="T81" s="81"/>
      <c r="U81" s="114"/>
    </row>
    <row r="82" spans="1:21" s="123" customFormat="1" ht="15.75" customHeight="1" x14ac:dyDescent="0.25">
      <c r="A82" s="268" t="s">
        <v>185</v>
      </c>
      <c r="B82" s="259"/>
      <c r="C82" s="260"/>
      <c r="D82" s="260"/>
      <c r="E82" s="261"/>
      <c r="F82" s="261"/>
      <c r="G82" s="260"/>
      <c r="H82" s="260"/>
      <c r="I82" s="260"/>
      <c r="J82" s="285"/>
      <c r="K82" s="285"/>
      <c r="L82" s="260"/>
      <c r="M82" s="109"/>
      <c r="N82" s="109"/>
      <c r="O82" s="109"/>
      <c r="P82" s="109"/>
      <c r="Q82" s="109"/>
      <c r="R82" s="109"/>
      <c r="S82" s="176"/>
      <c r="T82" s="81"/>
      <c r="U82" s="114"/>
    </row>
    <row r="83" spans="1:21" s="123" customFormat="1" ht="15.75" customHeight="1" x14ac:dyDescent="0.25">
      <c r="A83" s="268" t="s">
        <v>186</v>
      </c>
      <c r="B83" s="259"/>
      <c r="C83" s="260"/>
      <c r="D83" s="260"/>
      <c r="E83" s="261"/>
      <c r="F83" s="261"/>
      <c r="G83" s="260"/>
      <c r="H83" s="260"/>
      <c r="I83" s="260"/>
      <c r="J83" s="285"/>
      <c r="K83" s="285"/>
      <c r="L83" s="260"/>
      <c r="M83" s="109"/>
      <c r="N83" s="109"/>
      <c r="O83" s="109"/>
      <c r="P83" s="109"/>
      <c r="Q83" s="109"/>
      <c r="R83" s="109"/>
      <c r="S83" s="176"/>
      <c r="T83" s="81"/>
      <c r="U83" s="114"/>
    </row>
    <row r="84" spans="1:21" s="123" customFormat="1" ht="15.75" customHeight="1" x14ac:dyDescent="0.25">
      <c r="A84" s="268" t="s">
        <v>191</v>
      </c>
      <c r="B84" s="259"/>
      <c r="C84" s="260"/>
      <c r="D84" s="260"/>
      <c r="E84" s="261"/>
      <c r="F84" s="261"/>
      <c r="G84" s="260"/>
      <c r="H84" s="260"/>
      <c r="I84" s="260"/>
      <c r="J84" s="285"/>
      <c r="K84" s="285"/>
      <c r="L84" s="260"/>
      <c r="M84" s="109"/>
      <c r="N84" s="109"/>
      <c r="O84" s="109"/>
      <c r="P84" s="109"/>
      <c r="Q84" s="109"/>
      <c r="R84" s="109"/>
      <c r="S84" s="176"/>
      <c r="T84" s="81"/>
      <c r="U84" s="114"/>
    </row>
    <row r="85" spans="1:21" s="123" customFormat="1" ht="15.75" customHeight="1" x14ac:dyDescent="0.25">
      <c r="A85" s="268" t="s">
        <v>189</v>
      </c>
      <c r="B85" s="259"/>
      <c r="C85" s="260"/>
      <c r="D85" s="260"/>
      <c r="E85" s="261"/>
      <c r="F85" s="261"/>
      <c r="G85" s="260"/>
      <c r="H85" s="260"/>
      <c r="I85" s="260"/>
      <c r="J85" s="285"/>
      <c r="K85" s="285"/>
      <c r="L85" s="260"/>
      <c r="M85" s="109"/>
      <c r="N85" s="109"/>
      <c r="O85" s="109"/>
      <c r="P85" s="109"/>
      <c r="Q85" s="109"/>
      <c r="R85" s="109"/>
      <c r="S85" s="176"/>
      <c r="T85" s="81"/>
      <c r="U85" s="114"/>
    </row>
    <row r="86" spans="1:21" s="123" customFormat="1" ht="15.75" customHeight="1" x14ac:dyDescent="0.25">
      <c r="A86" s="268" t="s">
        <v>190</v>
      </c>
      <c r="B86" s="259"/>
      <c r="C86" s="260"/>
      <c r="D86" s="260"/>
      <c r="E86" s="261"/>
      <c r="F86" s="261"/>
      <c r="G86" s="260"/>
      <c r="H86" s="260"/>
      <c r="I86" s="260"/>
      <c r="J86" s="285"/>
      <c r="K86" s="285"/>
      <c r="L86" s="260"/>
      <c r="M86" s="109"/>
      <c r="N86" s="109"/>
      <c r="O86" s="109"/>
      <c r="P86" s="109"/>
      <c r="Q86" s="109"/>
      <c r="R86" s="109"/>
      <c r="S86" s="176"/>
      <c r="T86" s="81"/>
      <c r="U86" s="114"/>
    </row>
    <row r="87" spans="1:21" s="123" customFormat="1" ht="15.75" customHeight="1" x14ac:dyDescent="0.25">
      <c r="A87" s="223" t="s">
        <v>194</v>
      </c>
      <c r="B87" s="259"/>
      <c r="C87" s="260"/>
      <c r="D87" s="260"/>
      <c r="E87" s="261"/>
      <c r="F87" s="261"/>
      <c r="G87" s="260"/>
      <c r="H87" s="260"/>
      <c r="I87" s="260"/>
      <c r="J87" s="285"/>
      <c r="K87" s="285"/>
      <c r="L87" s="260"/>
      <c r="M87" s="109"/>
      <c r="N87" s="109"/>
      <c r="O87" s="109"/>
      <c r="P87" s="109"/>
      <c r="Q87" s="109"/>
      <c r="R87" s="109"/>
      <c r="S87" s="176"/>
      <c r="T87" s="81"/>
      <c r="U87" s="114"/>
    </row>
    <row r="88" spans="1:21" s="123" customFormat="1" ht="15.75" customHeight="1" x14ac:dyDescent="0.25">
      <c r="A88" s="223" t="s">
        <v>193</v>
      </c>
      <c r="B88" s="259"/>
      <c r="C88" s="260"/>
      <c r="D88" s="260"/>
      <c r="E88" s="261"/>
      <c r="F88" s="261"/>
      <c r="G88" s="260"/>
      <c r="H88" s="260"/>
      <c r="I88" s="260"/>
      <c r="J88" s="285"/>
      <c r="K88" s="285"/>
      <c r="L88" s="260"/>
      <c r="M88" s="109"/>
      <c r="N88" s="109"/>
      <c r="O88" s="109"/>
      <c r="P88" s="109"/>
      <c r="Q88" s="109"/>
      <c r="R88" s="109"/>
      <c r="S88" s="176"/>
      <c r="T88" s="81"/>
      <c r="U88" s="114"/>
    </row>
    <row r="89" spans="1:21" s="123" customFormat="1" ht="15.75" customHeight="1" x14ac:dyDescent="0.25">
      <c r="A89" s="63"/>
      <c r="B89" s="259"/>
      <c r="C89" s="260"/>
      <c r="D89" s="260"/>
      <c r="E89" s="261"/>
      <c r="F89" s="261"/>
      <c r="G89" s="260"/>
      <c r="H89" s="260"/>
      <c r="I89" s="260"/>
      <c r="J89" s="285"/>
      <c r="K89" s="285"/>
      <c r="L89" s="260"/>
      <c r="M89" s="109"/>
      <c r="N89" s="109"/>
      <c r="O89" s="109"/>
      <c r="P89" s="109"/>
      <c r="Q89" s="109"/>
      <c r="R89" s="109"/>
      <c r="S89" s="176"/>
      <c r="T89" s="81"/>
      <c r="U89" s="114"/>
    </row>
    <row r="90" spans="1:21" s="123" customFormat="1" ht="15.75" customHeight="1" x14ac:dyDescent="0.25">
      <c r="A90" s="262" t="s">
        <v>100</v>
      </c>
      <c r="B90" s="250"/>
      <c r="C90" s="251"/>
      <c r="D90" s="251"/>
      <c r="E90" s="252"/>
      <c r="F90" s="252"/>
      <c r="G90" s="251"/>
      <c r="H90" s="251"/>
      <c r="I90" s="251"/>
      <c r="J90" s="286"/>
      <c r="K90" s="286"/>
      <c r="L90" s="251"/>
      <c r="M90" s="251"/>
      <c r="N90" s="251"/>
      <c r="O90" s="251"/>
      <c r="P90" s="251"/>
      <c r="Q90" s="251"/>
      <c r="R90" s="251"/>
      <c r="S90" s="255"/>
      <c r="T90" s="253"/>
      <c r="U90" s="254"/>
    </row>
    <row r="91" spans="1:21" s="123" customFormat="1" ht="15.75" customHeight="1" x14ac:dyDescent="0.25">
      <c r="A91" s="249" t="s">
        <v>152</v>
      </c>
      <c r="B91" s="250"/>
      <c r="C91" s="251"/>
      <c r="D91" s="251"/>
      <c r="E91" s="252"/>
      <c r="F91" s="252"/>
      <c r="G91" s="251"/>
      <c r="H91" s="251"/>
      <c r="I91" s="251"/>
      <c r="J91" s="286"/>
      <c r="K91" s="286"/>
      <c r="L91" s="251"/>
      <c r="M91" s="251"/>
      <c r="N91" s="251"/>
      <c r="O91" s="251"/>
      <c r="P91" s="251"/>
      <c r="Q91" s="251"/>
      <c r="R91" s="251"/>
      <c r="S91" s="255"/>
      <c r="T91" s="253"/>
      <c r="U91" s="254"/>
    </row>
    <row r="92" spans="1:21" s="123" customFormat="1" ht="15.75" customHeight="1" x14ac:dyDescent="0.25">
      <c r="A92" s="249" t="s">
        <v>164</v>
      </c>
      <c r="B92" s="250"/>
      <c r="C92" s="251"/>
      <c r="D92" s="251"/>
      <c r="E92" s="252"/>
      <c r="F92" s="252"/>
      <c r="G92" s="251"/>
      <c r="H92" s="251"/>
      <c r="I92" s="251"/>
      <c r="J92" s="287"/>
      <c r="K92" s="286"/>
      <c r="L92" s="251"/>
      <c r="M92" s="251"/>
      <c r="N92" s="251"/>
      <c r="O92" s="251"/>
      <c r="P92" s="251"/>
      <c r="Q92" s="251"/>
      <c r="R92" s="251"/>
      <c r="S92" s="255"/>
      <c r="T92" s="253"/>
      <c r="U92" s="254"/>
    </row>
    <row r="93" spans="1:21" s="123" customFormat="1" ht="15.75" customHeight="1" x14ac:dyDescent="0.25">
      <c r="A93" s="249" t="s">
        <v>153</v>
      </c>
      <c r="B93" s="250"/>
      <c r="C93" s="251"/>
      <c r="D93" s="251"/>
      <c r="E93" s="252"/>
      <c r="F93" s="252"/>
      <c r="G93" s="251"/>
      <c r="H93" s="251"/>
      <c r="I93" s="251"/>
      <c r="J93" s="286"/>
      <c r="K93" s="286"/>
      <c r="L93" s="251"/>
      <c r="M93" s="251"/>
      <c r="N93" s="251"/>
      <c r="O93" s="251"/>
      <c r="P93" s="251"/>
      <c r="Q93" s="251"/>
      <c r="R93" s="251"/>
      <c r="S93" s="255"/>
      <c r="T93" s="253"/>
      <c r="U93" s="254"/>
    </row>
    <row r="94" spans="1:21" s="123" customFormat="1" ht="15.75" customHeight="1" x14ac:dyDescent="0.25">
      <c r="A94" s="249" t="s">
        <v>154</v>
      </c>
      <c r="B94" s="250"/>
      <c r="C94" s="251"/>
      <c r="D94" s="251"/>
      <c r="E94" s="252"/>
      <c r="F94" s="252"/>
      <c r="G94" s="251"/>
      <c r="H94" s="251"/>
      <c r="I94" s="251"/>
      <c r="J94" s="286"/>
      <c r="K94" s="286"/>
      <c r="L94" s="251"/>
      <c r="M94" s="251"/>
      <c r="N94" s="251"/>
      <c r="O94" s="251"/>
      <c r="P94" s="251"/>
      <c r="Q94" s="251"/>
      <c r="R94" s="251"/>
      <c r="S94" s="255"/>
      <c r="T94" s="253"/>
      <c r="U94" s="254"/>
    </row>
    <row r="95" spans="1:21" s="123" customFormat="1" ht="15.75" customHeight="1" x14ac:dyDescent="0.25">
      <c r="A95" s="224"/>
      <c r="B95" s="108"/>
      <c r="C95" s="109"/>
      <c r="D95" s="109"/>
      <c r="E95" s="80"/>
      <c r="F95" s="80"/>
      <c r="G95" s="109"/>
      <c r="H95" s="109"/>
      <c r="I95" s="109"/>
      <c r="J95" s="288"/>
      <c r="K95" s="288"/>
      <c r="L95" s="109"/>
      <c r="M95" s="109"/>
      <c r="N95" s="109"/>
      <c r="O95" s="109"/>
      <c r="P95" s="109"/>
      <c r="Q95" s="109"/>
      <c r="R95" s="109"/>
      <c r="S95" s="176"/>
      <c r="T95" s="81"/>
      <c r="U95" s="114"/>
    </row>
    <row r="96" spans="1:21" s="123" customFormat="1" ht="15.75" customHeight="1" x14ac:dyDescent="0.25">
      <c r="A96" s="262" t="s">
        <v>155</v>
      </c>
      <c r="B96" s="108"/>
      <c r="C96" s="109"/>
      <c r="D96" s="109"/>
      <c r="E96" s="80"/>
      <c r="F96" s="80"/>
      <c r="G96" s="109"/>
      <c r="H96" s="109"/>
      <c r="I96" s="109"/>
      <c r="J96" s="288"/>
      <c r="K96" s="288"/>
      <c r="L96" s="109"/>
      <c r="M96" s="109"/>
      <c r="N96" s="109"/>
      <c r="O96" s="109"/>
      <c r="P96" s="109"/>
      <c r="Q96" s="109"/>
      <c r="R96" s="109"/>
      <c r="S96" s="176"/>
      <c r="T96" s="81"/>
      <c r="U96" s="114"/>
    </row>
    <row r="97" spans="1:21" s="20" customFormat="1" x14ac:dyDescent="0.25">
      <c r="A97" s="278" t="s">
        <v>150</v>
      </c>
      <c r="B97" s="186"/>
      <c r="C97" s="186"/>
      <c r="D97" s="186"/>
      <c r="E97" s="186"/>
      <c r="F97" s="186"/>
      <c r="G97" s="186"/>
      <c r="H97" s="186"/>
      <c r="I97" s="186"/>
      <c r="J97" s="289"/>
      <c r="K97" s="289"/>
      <c r="L97" s="186"/>
      <c r="M97" s="186"/>
      <c r="N97" s="186"/>
      <c r="O97" s="186"/>
      <c r="P97" s="186"/>
      <c r="Q97" s="186"/>
      <c r="R97" s="186"/>
      <c r="S97" s="269"/>
      <c r="T97" s="264"/>
      <c r="U97" s="185"/>
    </row>
    <row r="98" spans="1:21" s="57" customFormat="1" x14ac:dyDescent="0.25">
      <c r="A98" s="270" t="s">
        <v>172</v>
      </c>
      <c r="B98" s="263"/>
      <c r="C98" s="263"/>
      <c r="D98" s="263"/>
      <c r="E98" s="263"/>
      <c r="F98" s="263"/>
      <c r="G98" s="263"/>
      <c r="H98" s="263"/>
      <c r="I98" s="263"/>
      <c r="J98" s="290"/>
      <c r="K98" s="290"/>
      <c r="L98" s="263"/>
      <c r="M98" s="263"/>
      <c r="N98" s="263"/>
      <c r="O98" s="263"/>
      <c r="P98" s="263"/>
      <c r="Q98" s="263"/>
      <c r="R98" s="263"/>
      <c r="S98" s="187"/>
      <c r="T98" s="185"/>
      <c r="U98" s="185"/>
    </row>
    <row r="99" spans="1:21" s="111" customFormat="1" x14ac:dyDescent="0.25">
      <c r="A99" s="226"/>
      <c r="B99" s="45"/>
      <c r="C99" s="45"/>
      <c r="D99" s="45"/>
      <c r="E99" s="45"/>
      <c r="F99" s="45"/>
      <c r="G99" s="45"/>
      <c r="H99" s="45"/>
      <c r="I99" s="45"/>
      <c r="J99" s="291"/>
      <c r="K99" s="291"/>
      <c r="L99" s="45"/>
      <c r="M99" s="45"/>
      <c r="N99" s="45"/>
      <c r="O99" s="45"/>
      <c r="P99" s="45"/>
      <c r="Q99" s="45"/>
      <c r="R99" s="45"/>
      <c r="S99" s="64"/>
      <c r="T99" s="114"/>
      <c r="U99" s="114"/>
    </row>
    <row r="100" spans="1:21" s="111" customFormat="1" ht="15.75" x14ac:dyDescent="0.25">
      <c r="A100" s="262" t="s">
        <v>144</v>
      </c>
      <c r="B100" s="246"/>
      <c r="C100" s="246"/>
      <c r="D100" s="246"/>
      <c r="E100" s="246"/>
      <c r="F100" s="246"/>
      <c r="G100" s="246"/>
      <c r="H100" s="246"/>
      <c r="I100" s="45"/>
      <c r="J100" s="291"/>
      <c r="K100" s="291"/>
      <c r="L100" s="45"/>
      <c r="M100" s="45"/>
      <c r="N100" s="45"/>
      <c r="O100" s="45"/>
      <c r="P100" s="45"/>
      <c r="Q100" s="45"/>
      <c r="R100" s="45"/>
      <c r="S100" s="64"/>
      <c r="T100" s="114"/>
      <c r="U100" s="114"/>
    </row>
    <row r="101" spans="1:21" s="111" customFormat="1" x14ac:dyDescent="0.25">
      <c r="A101" s="226" t="s">
        <v>142</v>
      </c>
      <c r="B101" s="45"/>
      <c r="C101" s="45"/>
      <c r="D101" s="45"/>
      <c r="E101" s="45"/>
      <c r="F101" s="45"/>
      <c r="G101" s="45"/>
      <c r="H101" s="45"/>
      <c r="I101" s="45"/>
      <c r="J101" s="291"/>
      <c r="K101" s="291"/>
      <c r="L101" s="45"/>
      <c r="M101" s="45"/>
      <c r="N101" s="45"/>
      <c r="O101" s="45"/>
      <c r="P101" s="45"/>
      <c r="Q101" s="45"/>
      <c r="R101" s="45"/>
      <c r="S101" s="64"/>
      <c r="T101" s="114"/>
      <c r="U101" s="114"/>
    </row>
    <row r="102" spans="1:21" s="111" customFormat="1" x14ac:dyDescent="0.25">
      <c r="A102" s="226" t="s">
        <v>161</v>
      </c>
      <c r="B102" s="45"/>
      <c r="C102" s="45"/>
      <c r="D102" s="45"/>
      <c r="E102" s="45"/>
      <c r="F102" s="45"/>
      <c r="G102" s="45"/>
      <c r="H102" s="45"/>
      <c r="I102" s="45"/>
      <c r="J102" s="291"/>
      <c r="K102" s="291"/>
      <c r="L102" s="45"/>
      <c r="M102" s="45"/>
      <c r="N102" s="45"/>
      <c r="O102" s="45"/>
      <c r="P102" s="45"/>
      <c r="Q102" s="45"/>
      <c r="R102" s="45"/>
      <c r="S102" s="64"/>
      <c r="T102" s="114"/>
      <c r="U102" s="114"/>
    </row>
    <row r="103" spans="1:21" s="111" customFormat="1" ht="15.75" thickBot="1" x14ac:dyDescent="0.3">
      <c r="A103" s="227" t="s">
        <v>162</v>
      </c>
      <c r="B103" s="66"/>
      <c r="C103" s="66"/>
      <c r="D103" s="66"/>
      <c r="E103" s="66"/>
      <c r="F103" s="66"/>
      <c r="G103" s="66"/>
      <c r="H103" s="66"/>
      <c r="I103" s="66"/>
      <c r="J103" s="292"/>
      <c r="K103" s="292"/>
      <c r="L103" s="66"/>
      <c r="M103" s="66"/>
      <c r="N103" s="66"/>
      <c r="O103" s="66"/>
      <c r="P103" s="66"/>
      <c r="Q103" s="66"/>
      <c r="R103" s="66"/>
      <c r="S103" s="67"/>
      <c r="T103" s="114"/>
      <c r="U103" s="114"/>
    </row>
  </sheetData>
  <mergeCells count="3">
    <mergeCell ref="S5:T5"/>
    <mergeCell ref="D5:E5"/>
    <mergeCell ref="Q5:R5"/>
  </mergeCells>
  <conditionalFormatting sqref="D67">
    <cfRule type="expression" dxfId="1028" priority="935">
      <formula>ISTEXT($D67)</formula>
    </cfRule>
    <cfRule type="expression" dxfId="1027" priority="936">
      <formula>NOT(ISBLANK($D67))</formula>
    </cfRule>
  </conditionalFormatting>
  <conditionalFormatting sqref="E67">
    <cfRule type="expression" dxfId="1026" priority="933">
      <formula>ISTEXT($E67)</formula>
    </cfRule>
    <cfRule type="expression" dxfId="1025" priority="934">
      <formula>NOT(ISBLANK($E67))</formula>
    </cfRule>
  </conditionalFormatting>
  <conditionalFormatting sqref="G67">
    <cfRule type="expression" dxfId="1024" priority="931">
      <formula>ISTEXT($G67)</formula>
    </cfRule>
    <cfRule type="expression" dxfId="1023" priority="932">
      <formula>NOT(ISBLANK($G67))</formula>
    </cfRule>
  </conditionalFormatting>
  <conditionalFormatting sqref="I67">
    <cfRule type="expression" dxfId="1022" priority="929">
      <formula>ISTEXT($I67)</formula>
    </cfRule>
    <cfRule type="expression" dxfId="1021" priority="930">
      <formula>NOT(ISBLANK($I67))</formula>
    </cfRule>
  </conditionalFormatting>
  <conditionalFormatting sqref="H67">
    <cfRule type="expression" dxfId="1020" priority="927">
      <formula>ISTEXT($H67)</formula>
    </cfRule>
    <cfRule type="expression" dxfId="1019" priority="928">
      <formula>NOT(ISBLANK($H67))</formula>
    </cfRule>
  </conditionalFormatting>
  <conditionalFormatting sqref="J67">
    <cfRule type="expression" dxfId="1018" priority="925">
      <formula>ISTEXT($J67)</formula>
    </cfRule>
    <cfRule type="expression" dxfId="1017" priority="926">
      <formula>NOT(ISBLANK($J67))</formula>
    </cfRule>
  </conditionalFormatting>
  <conditionalFormatting sqref="K67">
    <cfRule type="expression" dxfId="1016" priority="923">
      <formula>ISTEXT($K67)</formula>
    </cfRule>
    <cfRule type="expression" dxfId="1015" priority="924">
      <formula>NOT(ISBLANK($K67))</formula>
    </cfRule>
  </conditionalFormatting>
  <conditionalFormatting sqref="L67">
    <cfRule type="expression" dxfId="1014" priority="921">
      <formula>ISTEXT($L67)</formula>
    </cfRule>
    <cfRule type="expression" dxfId="1013" priority="922">
      <formula>NOT(ISBLANK($L67))</formula>
    </cfRule>
  </conditionalFormatting>
  <conditionalFormatting sqref="M67">
    <cfRule type="expression" dxfId="1012" priority="919">
      <formula>ISTEXT($M67)</formula>
    </cfRule>
    <cfRule type="expression" dxfId="1011" priority="920">
      <formula>NOT(ISBLANK($M67))</formula>
    </cfRule>
  </conditionalFormatting>
  <conditionalFormatting sqref="N67">
    <cfRule type="expression" dxfId="1010" priority="917">
      <formula>ISTEXT($N67)</formula>
    </cfRule>
    <cfRule type="expression" dxfId="1009" priority="918">
      <formula>NOT(ISBLANK($N67))</formula>
    </cfRule>
  </conditionalFormatting>
  <conditionalFormatting sqref="O67">
    <cfRule type="expression" dxfId="1008" priority="915">
      <formula>ISTEXT($O67)</formula>
    </cfRule>
    <cfRule type="expression" dxfId="1007" priority="916">
      <formula>NOT(ISBLANK($O67))</formula>
    </cfRule>
  </conditionalFormatting>
  <conditionalFormatting sqref="P67">
    <cfRule type="expression" dxfId="1006" priority="913">
      <formula>ISTEXT($P67)</formula>
    </cfRule>
    <cfRule type="expression" dxfId="1005" priority="914">
      <formula>NOT(ISBLANK($P67))</formula>
    </cfRule>
  </conditionalFormatting>
  <conditionalFormatting sqref="Q67">
    <cfRule type="expression" dxfId="1004" priority="911">
      <formula>ISTEXT($Q67)</formula>
    </cfRule>
    <cfRule type="expression" dxfId="1003" priority="912">
      <formula>NOT(ISBLANK($Q67))</formula>
    </cfRule>
  </conditionalFormatting>
  <conditionalFormatting sqref="R67">
    <cfRule type="expression" dxfId="1002" priority="909">
      <formula>ISTEXT($R67)</formula>
    </cfRule>
    <cfRule type="expression" dxfId="1001" priority="910">
      <formula>NOT(ISBLANK($R67))</formula>
    </cfRule>
  </conditionalFormatting>
  <conditionalFormatting sqref="S67">
    <cfRule type="expression" dxfId="1000" priority="905">
      <formula>ISTEXT($S67)</formula>
    </cfRule>
    <cfRule type="expression" dxfId="999" priority="906">
      <formula>NOT(ISBLANK($S67))</formula>
    </cfRule>
  </conditionalFormatting>
  <conditionalFormatting sqref="T67">
    <cfRule type="expression" dxfId="998" priority="903">
      <formula>ISTEXT($T67)</formula>
    </cfRule>
    <cfRule type="expression" dxfId="997" priority="904">
      <formula>NOT(ISBLANK($T67))</formula>
    </cfRule>
  </conditionalFormatting>
  <conditionalFormatting sqref="F67">
    <cfRule type="expression" dxfId="996" priority="898">
      <formula>OR(ISBLANK($H67),AND(ISBLANK($J67),ISBLANK($K67)))</formula>
    </cfRule>
  </conditionalFormatting>
  <conditionalFormatting sqref="D8:E66 H7:T66">
    <cfRule type="expression" dxfId="995" priority="535">
      <formula>NOT(ISBLANK($B7))</formula>
    </cfRule>
  </conditionalFormatting>
  <conditionalFormatting sqref="D8:D66">
    <cfRule type="expression" dxfId="994" priority="533">
      <formula>ISTEXT($D8)</formula>
    </cfRule>
    <cfRule type="expression" dxfId="993" priority="534">
      <formula>NOT(ISBLANK($D8))</formula>
    </cfRule>
  </conditionalFormatting>
  <conditionalFormatting sqref="E8:E66">
    <cfRule type="expression" dxfId="992" priority="531">
      <formula>ISTEXT($E8)</formula>
    </cfRule>
    <cfRule type="expression" dxfId="991" priority="532">
      <formula>NOT(ISBLANK($E8))</formula>
    </cfRule>
  </conditionalFormatting>
  <conditionalFormatting sqref="I8:I66">
    <cfRule type="expression" dxfId="990" priority="529">
      <formula>ISTEXT($I8)</formula>
    </cfRule>
    <cfRule type="expression" dxfId="989" priority="530">
      <formula>NOT(ISBLANK($I8))</formula>
    </cfRule>
  </conditionalFormatting>
  <conditionalFormatting sqref="H8:H66">
    <cfRule type="expression" dxfId="988" priority="527">
      <formula>ISTEXT($H8)</formula>
    </cfRule>
    <cfRule type="expression" dxfId="987" priority="528">
      <formula>NOT(ISBLANK($H8))</formula>
    </cfRule>
  </conditionalFormatting>
  <conditionalFormatting sqref="J8:J66">
    <cfRule type="expression" dxfId="986" priority="525">
      <formula>ISTEXT($J8)</formula>
    </cfRule>
    <cfRule type="expression" dxfId="985" priority="526">
      <formula>NOT(ISBLANK($J8))</formula>
    </cfRule>
  </conditionalFormatting>
  <conditionalFormatting sqref="K8:K66">
    <cfRule type="expression" dxfId="984" priority="523">
      <formula>ISTEXT($K8)</formula>
    </cfRule>
    <cfRule type="expression" dxfId="983" priority="524">
      <formula>NOT(ISBLANK($K8))</formula>
    </cfRule>
  </conditionalFormatting>
  <conditionalFormatting sqref="L8:L66">
    <cfRule type="expression" dxfId="982" priority="521">
      <formula>ISTEXT($L8)</formula>
    </cfRule>
    <cfRule type="expression" dxfId="981" priority="522">
      <formula>NOT(ISBLANK($L8))</formula>
    </cfRule>
  </conditionalFormatting>
  <conditionalFormatting sqref="M8:M66">
    <cfRule type="expression" dxfId="980" priority="519">
      <formula>ISTEXT($M8)</formula>
    </cfRule>
    <cfRule type="expression" dxfId="979" priority="520">
      <formula>NOT(ISBLANK($M8))</formula>
    </cfRule>
  </conditionalFormatting>
  <conditionalFormatting sqref="N8:N66">
    <cfRule type="expression" dxfId="978" priority="517">
      <formula>ISTEXT($N8)</formula>
    </cfRule>
    <cfRule type="expression" dxfId="977" priority="518">
      <formula>NOT(ISBLANK($N8))</formula>
    </cfRule>
  </conditionalFormatting>
  <conditionalFormatting sqref="O8:O66">
    <cfRule type="expression" dxfId="976" priority="515">
      <formula>ISTEXT($O8)</formula>
    </cfRule>
    <cfRule type="expression" dxfId="975" priority="516">
      <formula>NOT(ISBLANK($O8))</formula>
    </cfRule>
  </conditionalFormatting>
  <conditionalFormatting sqref="P8:P66">
    <cfRule type="expression" dxfId="974" priority="513">
      <formula>ISTEXT($P8)</formula>
    </cfRule>
    <cfRule type="expression" dxfId="973" priority="514">
      <formula>NOT(ISBLANK($P8))</formula>
    </cfRule>
  </conditionalFormatting>
  <conditionalFormatting sqref="Q8:Q66">
    <cfRule type="expression" dxfId="972" priority="511">
      <formula>ISTEXT($Q8)</formula>
    </cfRule>
    <cfRule type="expression" dxfId="971" priority="512">
      <formula>NOT(ISBLANK($Q8))</formula>
    </cfRule>
  </conditionalFormatting>
  <conditionalFormatting sqref="R8:R66">
    <cfRule type="expression" dxfId="970" priority="509">
      <formula>ISTEXT($R8)</formula>
    </cfRule>
    <cfRule type="expression" dxfId="969" priority="510">
      <formula>NOT(ISBLANK($R8))</formula>
    </cfRule>
  </conditionalFormatting>
  <conditionalFormatting sqref="S8:S66">
    <cfRule type="expression" dxfId="968" priority="505">
      <formula>ISTEXT($S8)</formula>
    </cfRule>
    <cfRule type="expression" dxfId="967" priority="506">
      <formula>NOT(ISBLANK($S8))</formula>
    </cfRule>
  </conditionalFormatting>
  <conditionalFormatting sqref="T8:T66">
    <cfRule type="expression" dxfId="966" priority="503">
      <formula>ISTEXT($T8)</formula>
    </cfRule>
    <cfRule type="expression" dxfId="965" priority="504">
      <formula>NOT(ISBLANK($T8))</formula>
    </cfRule>
  </conditionalFormatting>
  <conditionalFormatting sqref="C8:C66">
    <cfRule type="containsText" dxfId="964" priority="500" operator="containsText" text="Y">
      <formula>NOT(ISERROR(SEARCH("Y",C8)))</formula>
    </cfRule>
  </conditionalFormatting>
  <conditionalFormatting sqref="F19:F66">
    <cfRule type="expression" dxfId="963" priority="224">
      <formula>OR(ISBLANK($H19),AND(ISBLANK($J19),ISBLANK($K19)))</formula>
    </cfRule>
  </conditionalFormatting>
  <conditionalFormatting sqref="G19:G66">
    <cfRule type="expression" dxfId="962" priority="223">
      <formula>OR(ISBLANK($I19),AND(ISBLANK($J19),ISBLANK($K19)))</formula>
    </cfRule>
  </conditionalFormatting>
  <conditionalFormatting sqref="F35:F46">
    <cfRule type="expression" dxfId="961" priority="170">
      <formula>OR(ISBLANK($H35),AND(ISBLANK($J35),ISBLANK($K35)))</formula>
    </cfRule>
  </conditionalFormatting>
  <conditionalFormatting sqref="G35:G46">
    <cfRule type="expression" dxfId="960" priority="169">
      <formula>OR(ISBLANK($I35),AND(ISBLANK($J35),ISBLANK($K35)))</formula>
    </cfRule>
  </conditionalFormatting>
  <conditionalFormatting sqref="F8:F18">
    <cfRule type="expression" dxfId="959" priority="126">
      <formula>OR(ISBLANK($H8),AND(ISBLANK($J8),ISBLANK($K8)))</formula>
    </cfRule>
  </conditionalFormatting>
  <conditionalFormatting sqref="G8:G18">
    <cfRule type="expression" dxfId="958" priority="125">
      <formula>OR(ISBLANK($I8),AND(ISBLANK($J8),ISBLANK($K8)))</formula>
    </cfRule>
  </conditionalFormatting>
  <conditionalFormatting sqref="D7:E7">
    <cfRule type="expression" dxfId="957" priority="124">
      <formula>NOT(ISBLANK($B7))</formula>
    </cfRule>
  </conditionalFormatting>
  <conditionalFormatting sqref="D7">
    <cfRule type="expression" dxfId="956" priority="122">
      <formula>ISTEXT($D7)</formula>
    </cfRule>
    <cfRule type="expression" dxfId="955" priority="123">
      <formula>NOT(ISBLANK($D7))</formula>
    </cfRule>
  </conditionalFormatting>
  <conditionalFormatting sqref="E7">
    <cfRule type="expression" dxfId="954" priority="120">
      <formula>ISTEXT($E7)</formula>
    </cfRule>
    <cfRule type="expression" dxfId="953" priority="121">
      <formula>NOT(ISBLANK($E7))</formula>
    </cfRule>
  </conditionalFormatting>
  <conditionalFormatting sqref="I7">
    <cfRule type="expression" dxfId="952" priority="118">
      <formula>ISTEXT($I7)</formula>
    </cfRule>
    <cfRule type="expression" dxfId="951" priority="119">
      <formula>NOT(ISBLANK($I7))</formula>
    </cfRule>
  </conditionalFormatting>
  <conditionalFormatting sqref="H7">
    <cfRule type="expression" dxfId="950" priority="116">
      <formula>ISTEXT($H7)</formula>
    </cfRule>
    <cfRule type="expression" dxfId="949" priority="117">
      <formula>NOT(ISBLANK($H7))</formula>
    </cfRule>
  </conditionalFormatting>
  <conditionalFormatting sqref="J7">
    <cfRule type="expression" dxfId="948" priority="114">
      <formula>ISTEXT($J7)</formula>
    </cfRule>
    <cfRule type="expression" dxfId="947" priority="115">
      <formula>NOT(ISBLANK($J7))</formula>
    </cfRule>
  </conditionalFormatting>
  <conditionalFormatting sqref="K7">
    <cfRule type="expression" dxfId="946" priority="112">
      <formula>ISTEXT($K7)</formula>
    </cfRule>
    <cfRule type="expression" dxfId="945" priority="113">
      <formula>NOT(ISBLANK($K7))</formula>
    </cfRule>
  </conditionalFormatting>
  <conditionalFormatting sqref="L7">
    <cfRule type="expression" dxfId="944" priority="110">
      <formula>ISTEXT($L7)</formula>
    </cfRule>
    <cfRule type="expression" dxfId="943" priority="111">
      <formula>NOT(ISBLANK($L7))</formula>
    </cfRule>
  </conditionalFormatting>
  <conditionalFormatting sqref="M7">
    <cfRule type="expression" dxfId="942" priority="108">
      <formula>ISTEXT($M7)</formula>
    </cfRule>
    <cfRule type="expression" dxfId="941" priority="109">
      <formula>NOT(ISBLANK($M7))</formula>
    </cfRule>
  </conditionalFormatting>
  <conditionalFormatting sqref="N7">
    <cfRule type="expression" dxfId="940" priority="106">
      <formula>ISTEXT($N7)</formula>
    </cfRule>
    <cfRule type="expression" dxfId="939" priority="107">
      <formula>NOT(ISBLANK($N7))</formula>
    </cfRule>
  </conditionalFormatting>
  <conditionalFormatting sqref="O7">
    <cfRule type="expression" dxfId="938" priority="104">
      <formula>ISTEXT($O7)</formula>
    </cfRule>
    <cfRule type="expression" dxfId="937" priority="105">
      <formula>NOT(ISBLANK($O7))</formula>
    </cfRule>
  </conditionalFormatting>
  <conditionalFormatting sqref="P7">
    <cfRule type="expression" dxfId="936" priority="102">
      <formula>ISTEXT($P7)</formula>
    </cfRule>
    <cfRule type="expression" dxfId="935" priority="103">
      <formula>NOT(ISBLANK($P7))</formula>
    </cfRule>
  </conditionalFormatting>
  <conditionalFormatting sqref="Q7">
    <cfRule type="expression" dxfId="934" priority="100">
      <formula>ISTEXT($Q7)</formula>
    </cfRule>
    <cfRule type="expression" dxfId="933" priority="101">
      <formula>NOT(ISBLANK($Q7))</formula>
    </cfRule>
  </conditionalFormatting>
  <conditionalFormatting sqref="R7">
    <cfRule type="expression" dxfId="932" priority="98">
      <formula>ISTEXT($R7)</formula>
    </cfRule>
    <cfRule type="expression" dxfId="931" priority="99">
      <formula>NOT(ISBLANK($R7))</formula>
    </cfRule>
  </conditionalFormatting>
  <conditionalFormatting sqref="S7">
    <cfRule type="expression" dxfId="930" priority="94">
      <formula>ISTEXT($S7)</formula>
    </cfRule>
    <cfRule type="expression" dxfId="929" priority="95">
      <formula>NOT(ISBLANK($S7))</formula>
    </cfRule>
  </conditionalFormatting>
  <conditionalFormatting sqref="T7">
    <cfRule type="expression" dxfId="928" priority="92">
      <formula>ISTEXT($T7)</formula>
    </cfRule>
    <cfRule type="expression" dxfId="927" priority="93">
      <formula>NOT(ISBLANK($T7))</formula>
    </cfRule>
  </conditionalFormatting>
  <conditionalFormatting sqref="C7">
    <cfRule type="containsText" dxfId="926" priority="91" operator="containsText" text="Y">
      <formula>NOT(ISERROR(SEARCH("Y",C7)))</formula>
    </cfRule>
  </conditionalFormatting>
  <conditionalFormatting sqref="J7">
    <cfRule type="expression" dxfId="925" priority="81">
      <formula>ISTEXT($K7)</formula>
    </cfRule>
    <cfRule type="expression" dxfId="924" priority="82">
      <formula>NOT(ISBLANK($K7))</formula>
    </cfRule>
  </conditionalFormatting>
  <conditionalFormatting sqref="F7">
    <cfRule type="expression" dxfId="923" priority="78">
      <formula>OR(ISBLANK($H7),AND(ISBLANK($J7),ISBLANK($K7)))</formula>
    </cfRule>
  </conditionalFormatting>
  <conditionalFormatting sqref="G7">
    <cfRule type="expression" dxfId="922" priority="77">
      <formula>OR(ISBLANK($I7),AND(ISBLANK($J7),ISBLANK($K7)))</formula>
    </cfRule>
  </conditionalFormatting>
  <conditionalFormatting sqref="U7:U66">
    <cfRule type="expression" dxfId="921" priority="950">
      <formula>ISTEXT($U7)</formula>
    </cfRule>
    <cfRule type="expression" dxfId="920" priority="951">
      <formula>NOT(ISBLANK($U7))</formula>
    </cfRule>
    <cfRule type="expression" dxfId="919" priority="952">
      <formula>NOT(ISBLANK($B7))</formula>
    </cfRule>
  </conditionalFormatting>
  <conditionalFormatting sqref="D8:E13">
    <cfRule type="expression" dxfId="918" priority="76">
      <formula>NOT(ISBLANK($B8))</formula>
    </cfRule>
  </conditionalFormatting>
  <conditionalFormatting sqref="D8:D13">
    <cfRule type="expression" dxfId="917" priority="74">
      <formula>ISTEXT($D8)</formula>
    </cfRule>
    <cfRule type="expression" dxfId="916" priority="75">
      <formula>NOT(ISBLANK($D8))</formula>
    </cfRule>
  </conditionalFormatting>
  <conditionalFormatting sqref="E8:E13">
    <cfRule type="expression" dxfId="915" priority="72">
      <formula>ISTEXT($E8)</formula>
    </cfRule>
    <cfRule type="expression" dxfId="914" priority="73">
      <formula>NOT(ISBLANK($E8))</formula>
    </cfRule>
  </conditionalFormatting>
  <conditionalFormatting sqref="C8:C13">
    <cfRule type="containsText" dxfId="913" priority="71" operator="containsText" text="Y">
      <formula>NOT(ISERROR(SEARCH("Y",C8)))</formula>
    </cfRule>
  </conditionalFormatting>
  <conditionalFormatting sqref="D7:E7">
    <cfRule type="expression" dxfId="912" priority="70">
      <formula>NOT(ISBLANK($B7))</formula>
    </cfRule>
  </conditionalFormatting>
  <conditionalFormatting sqref="D7">
    <cfRule type="expression" dxfId="911" priority="68">
      <formula>ISTEXT($D7)</formula>
    </cfRule>
    <cfRule type="expression" dxfId="910" priority="69">
      <formula>NOT(ISBLANK($D7))</formula>
    </cfRule>
  </conditionalFormatting>
  <conditionalFormatting sqref="E7">
    <cfRule type="expression" dxfId="909" priority="66">
      <formula>ISTEXT($E7)</formula>
    </cfRule>
    <cfRule type="expression" dxfId="908" priority="67">
      <formula>NOT(ISBLANK($E7))</formula>
    </cfRule>
  </conditionalFormatting>
  <conditionalFormatting sqref="C7">
    <cfRule type="containsText" dxfId="907" priority="65" operator="containsText" text="Y">
      <formula>NOT(ISERROR(SEARCH("Y",C7)))</formula>
    </cfRule>
  </conditionalFormatting>
  <conditionalFormatting sqref="H8:L13">
    <cfRule type="expression" dxfId="906" priority="64">
      <formula>NOT(ISBLANK($B8))</formula>
    </cfRule>
  </conditionalFormatting>
  <conditionalFormatting sqref="I8:I13">
    <cfRule type="expression" dxfId="905" priority="62">
      <formula>ISTEXT($I8)</formula>
    </cfRule>
    <cfRule type="expression" dxfId="904" priority="63">
      <formula>NOT(ISBLANK($I8))</formula>
    </cfRule>
  </conditionalFormatting>
  <conditionalFormatting sqref="H8:H13">
    <cfRule type="expression" dxfId="903" priority="60">
      <formula>ISTEXT($H8)</formula>
    </cfRule>
    <cfRule type="expression" dxfId="902" priority="61">
      <formula>NOT(ISBLANK($H8))</formula>
    </cfRule>
  </conditionalFormatting>
  <conditionalFormatting sqref="J8:J13">
    <cfRule type="expression" dxfId="901" priority="58">
      <formula>ISTEXT($J8)</formula>
    </cfRule>
    <cfRule type="expression" dxfId="900" priority="59">
      <formula>NOT(ISBLANK($J8))</formula>
    </cfRule>
  </conditionalFormatting>
  <conditionalFormatting sqref="K8:K13">
    <cfRule type="expression" dxfId="899" priority="56">
      <formula>ISTEXT($K8)</formula>
    </cfRule>
    <cfRule type="expression" dxfId="898" priority="57">
      <formula>NOT(ISBLANK($K8))</formula>
    </cfRule>
  </conditionalFormatting>
  <conditionalFormatting sqref="L8:L13">
    <cfRule type="expression" dxfId="897" priority="54">
      <formula>ISTEXT($L8)</formula>
    </cfRule>
    <cfRule type="expression" dxfId="896" priority="55">
      <formula>NOT(ISBLANK($L8))</formula>
    </cfRule>
  </conditionalFormatting>
  <conditionalFormatting sqref="H7:L7">
    <cfRule type="expression" dxfId="895" priority="53">
      <formula>NOT(ISBLANK($B7))</formula>
    </cfRule>
  </conditionalFormatting>
  <conditionalFormatting sqref="I7">
    <cfRule type="expression" dxfId="894" priority="51">
      <formula>ISTEXT($I7)</formula>
    </cfRule>
    <cfRule type="expression" dxfId="893" priority="52">
      <formula>NOT(ISBLANK($I7))</formula>
    </cfRule>
  </conditionalFormatting>
  <conditionalFormatting sqref="H7">
    <cfRule type="expression" dxfId="892" priority="49">
      <formula>ISTEXT($H7)</formula>
    </cfRule>
    <cfRule type="expression" dxfId="891" priority="50">
      <formula>NOT(ISBLANK($H7))</formula>
    </cfRule>
  </conditionalFormatting>
  <conditionalFormatting sqref="J7">
    <cfRule type="expression" dxfId="890" priority="47">
      <formula>ISTEXT($J7)</formula>
    </cfRule>
    <cfRule type="expression" dxfId="889" priority="48">
      <formula>NOT(ISBLANK($J7))</formula>
    </cfRule>
  </conditionalFormatting>
  <conditionalFormatting sqref="K7">
    <cfRule type="expression" dxfId="888" priority="45">
      <formula>ISTEXT($K7)</formula>
    </cfRule>
    <cfRule type="expression" dxfId="887" priority="46">
      <formula>NOT(ISBLANK($K7))</formula>
    </cfRule>
  </conditionalFormatting>
  <conditionalFormatting sqref="L7">
    <cfRule type="expression" dxfId="886" priority="43">
      <formula>ISTEXT($L7)</formula>
    </cfRule>
    <cfRule type="expression" dxfId="885" priority="44">
      <formula>NOT(ISBLANK($L7))</formula>
    </cfRule>
  </conditionalFormatting>
  <conditionalFormatting sqref="J7">
    <cfRule type="expression" dxfId="884" priority="41">
      <formula>ISTEXT($K7)</formula>
    </cfRule>
    <cfRule type="expression" dxfId="883" priority="42">
      <formula>NOT(ISBLANK($K7))</formula>
    </cfRule>
  </conditionalFormatting>
  <conditionalFormatting sqref="N8:R13">
    <cfRule type="expression" dxfId="882" priority="40">
      <formula>NOT(ISBLANK($B8))</formula>
    </cfRule>
  </conditionalFormatting>
  <conditionalFormatting sqref="N8:N13">
    <cfRule type="expression" dxfId="881" priority="38">
      <formula>ISTEXT($N8)</formula>
    </cfRule>
    <cfRule type="expression" dxfId="880" priority="39">
      <formula>NOT(ISBLANK($N8))</formula>
    </cfRule>
  </conditionalFormatting>
  <conditionalFormatting sqref="O8:O13">
    <cfRule type="expression" dxfId="879" priority="36">
      <formula>ISTEXT($O8)</formula>
    </cfRule>
    <cfRule type="expression" dxfId="878" priority="37">
      <formula>NOT(ISBLANK($O8))</formula>
    </cfRule>
  </conditionalFormatting>
  <conditionalFormatting sqref="P8:P13">
    <cfRule type="expression" dxfId="877" priority="34">
      <formula>ISTEXT($P8)</formula>
    </cfRule>
    <cfRule type="expression" dxfId="876" priority="35">
      <formula>NOT(ISBLANK($P8))</formula>
    </cfRule>
  </conditionalFormatting>
  <conditionalFormatting sqref="Q8:Q13">
    <cfRule type="expression" dxfId="875" priority="32">
      <formula>ISTEXT($Q8)</formula>
    </cfRule>
    <cfRule type="expression" dxfId="874" priority="33">
      <formula>NOT(ISBLANK($Q8))</formula>
    </cfRule>
  </conditionalFormatting>
  <conditionalFormatting sqref="R8:R13">
    <cfRule type="expression" dxfId="873" priority="30">
      <formula>ISTEXT($R8)</formula>
    </cfRule>
    <cfRule type="expression" dxfId="872" priority="31">
      <formula>NOT(ISBLANK($R8))</formula>
    </cfRule>
  </conditionalFormatting>
  <conditionalFormatting sqref="N7:R7">
    <cfRule type="expression" dxfId="871" priority="29">
      <formula>NOT(ISBLANK($B7))</formula>
    </cfRule>
  </conditionalFormatting>
  <conditionalFormatting sqref="N7">
    <cfRule type="expression" dxfId="870" priority="27">
      <formula>ISTEXT($N7)</formula>
    </cfRule>
    <cfRule type="expression" dxfId="869" priority="28">
      <formula>NOT(ISBLANK($N7))</formula>
    </cfRule>
  </conditionalFormatting>
  <conditionalFormatting sqref="O7">
    <cfRule type="expression" dxfId="868" priority="25">
      <formula>ISTEXT($O7)</formula>
    </cfRule>
    <cfRule type="expression" dxfId="867" priority="26">
      <formula>NOT(ISBLANK($O7))</formula>
    </cfRule>
  </conditionalFormatting>
  <conditionalFormatting sqref="P7">
    <cfRule type="expression" dxfId="866" priority="23">
      <formula>ISTEXT($P7)</formula>
    </cfRule>
    <cfRule type="expression" dxfId="865" priority="24">
      <formula>NOT(ISBLANK($P7))</formula>
    </cfRule>
  </conditionalFormatting>
  <conditionalFormatting sqref="Q7">
    <cfRule type="expression" dxfId="864" priority="21">
      <formula>ISTEXT($Q7)</formula>
    </cfRule>
    <cfRule type="expression" dxfId="863" priority="22">
      <formula>NOT(ISBLANK($Q7))</formula>
    </cfRule>
  </conditionalFormatting>
  <conditionalFormatting sqref="R7">
    <cfRule type="expression" dxfId="862" priority="19">
      <formula>ISTEXT($R7)</formula>
    </cfRule>
    <cfRule type="expression" dxfId="861" priority="20">
      <formula>NOT(ISBLANK($R7))</formula>
    </cfRule>
  </conditionalFormatting>
  <conditionalFormatting sqref="S8:T13">
    <cfRule type="expression" dxfId="860" priority="18">
      <formula>NOT(ISBLANK($B8))</formula>
    </cfRule>
  </conditionalFormatting>
  <conditionalFormatting sqref="S8:S13">
    <cfRule type="expression" dxfId="859" priority="16">
      <formula>ISTEXT($T8)</formula>
    </cfRule>
    <cfRule type="expression" dxfId="858" priority="17">
      <formula>NOT(ISBLANK($T8))</formula>
    </cfRule>
  </conditionalFormatting>
  <conditionalFormatting sqref="T8:T13">
    <cfRule type="expression" dxfId="857" priority="14">
      <formula>ISTEXT($U8)</formula>
    </cfRule>
    <cfRule type="expression" dxfId="856" priority="15">
      <formula>NOT(ISBLANK($U8))</formula>
    </cfRule>
  </conditionalFormatting>
  <conditionalFormatting sqref="S7:T7">
    <cfRule type="expression" dxfId="855" priority="13">
      <formula>NOT(ISBLANK($B7))</formula>
    </cfRule>
  </conditionalFormatting>
  <conditionalFormatting sqref="S7">
    <cfRule type="expression" dxfId="854" priority="11">
      <formula>ISTEXT($T7)</formula>
    </cfRule>
    <cfRule type="expression" dxfId="853" priority="12">
      <formula>NOT(ISBLANK($T7))</formula>
    </cfRule>
  </conditionalFormatting>
  <conditionalFormatting sqref="T7">
    <cfRule type="expression" dxfId="852" priority="9">
      <formula>ISTEXT($U7)</formula>
    </cfRule>
    <cfRule type="expression" dxfId="851" priority="10">
      <formula>NOT(ISBLANK($U7))</formula>
    </cfRule>
  </conditionalFormatting>
  <conditionalFormatting sqref="U8:U13">
    <cfRule type="expression" dxfId="850" priority="6">
      <formula>ISTEXT($W8)</formula>
    </cfRule>
    <cfRule type="expression" dxfId="849" priority="7">
      <formula>NOT(ISBLANK($W8))</formula>
    </cfRule>
    <cfRule type="expression" dxfId="848" priority="8">
      <formula>NOT(ISBLANK($B8))</formula>
    </cfRule>
  </conditionalFormatting>
  <conditionalFormatting sqref="U7">
    <cfRule type="expression" dxfId="847" priority="3">
      <formula>ISTEXT($W7)</formula>
    </cfRule>
    <cfRule type="expression" dxfId="846" priority="4">
      <formula>NOT(ISBLANK($W7))</formula>
    </cfRule>
    <cfRule type="expression" dxfId="845" priority="5">
      <formula>NOT(ISBLANK($B7))</formula>
    </cfRule>
  </conditionalFormatting>
  <conditionalFormatting sqref="F19">
    <cfRule type="expression" dxfId="844" priority="2">
      <formula>OR(ISBLANK($H19),AND(ISBLANK($J19),ISBLANK($K19)))</formula>
    </cfRule>
  </conditionalFormatting>
  <conditionalFormatting sqref="G19">
    <cfRule type="expression" dxfId="843" priority="1">
      <formula>OR(ISBLANK($I19),AND(ISBLANK($J19),ISBLANK($K19)))</formula>
    </cfRule>
  </conditionalFormatting>
  <pageMargins left="0.25" right="0.25" top="0.75" bottom="0.75" header="0.3" footer="0.3"/>
  <pageSetup scale="69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82"/>
  <sheetViews>
    <sheetView zoomScaleNormal="100" workbookViewId="0">
      <selection activeCell="A14" sqref="A14"/>
    </sheetView>
  </sheetViews>
  <sheetFormatPr defaultRowHeight="15" x14ac:dyDescent="0.25"/>
  <cols>
    <col min="1" max="1" width="16" style="9" customWidth="1"/>
    <col min="2" max="2" width="10.85546875" style="9" customWidth="1"/>
    <col min="3" max="3" width="10.85546875" style="100" customWidth="1"/>
    <col min="4" max="17" width="6.42578125" style="9" customWidth="1"/>
    <col min="18" max="16384" width="9.140625" style="9"/>
  </cols>
  <sheetData>
    <row r="1" spans="1:17" ht="19.5" customHeight="1" thickBot="1" x14ac:dyDescent="0.3">
      <c r="A1" s="165" t="s">
        <v>15</v>
      </c>
      <c r="B1" s="165"/>
      <c r="C1" s="165"/>
      <c r="D1" s="165"/>
      <c r="E1" s="165"/>
      <c r="F1" s="165"/>
      <c r="G1" s="165"/>
      <c r="H1" s="165"/>
      <c r="I1" s="165"/>
      <c r="J1" s="165"/>
      <c r="M1" s="44"/>
      <c r="N1" s="44"/>
      <c r="O1" s="44"/>
      <c r="P1" s="44"/>
      <c r="Q1" s="44"/>
    </row>
    <row r="2" spans="1:17" s="46" customFormat="1" ht="15.75" customHeight="1" x14ac:dyDescent="0.3">
      <c r="A2" s="158" t="str">
        <f>'Eff Conc.'!A2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60"/>
      <c r="M2" s="21"/>
      <c r="N2" s="21"/>
      <c r="O2" s="21"/>
      <c r="P2" s="21"/>
      <c r="Q2" s="21"/>
    </row>
    <row r="3" spans="1:17" s="46" customFormat="1" ht="16.5" customHeight="1" thickBot="1" x14ac:dyDescent="0.35">
      <c r="A3" s="161" t="str">
        <f>'Eff Conc.'!A3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3"/>
      <c r="M3" s="21"/>
      <c r="N3" s="21"/>
      <c r="O3" s="21"/>
      <c r="P3" s="21"/>
      <c r="Q3" s="21"/>
    </row>
    <row r="4" spans="1:17" ht="15" customHeight="1" thickBot="1" x14ac:dyDescent="0.3"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ht="39" x14ac:dyDescent="0.25">
      <c r="A5" s="28" t="s">
        <v>91</v>
      </c>
      <c r="B5" s="16" t="s">
        <v>0</v>
      </c>
      <c r="C5" s="85" t="s">
        <v>63</v>
      </c>
      <c r="D5" s="354" t="s">
        <v>13</v>
      </c>
      <c r="E5" s="355"/>
      <c r="F5" s="14" t="s">
        <v>40</v>
      </c>
      <c r="G5" s="10" t="s">
        <v>41</v>
      </c>
      <c r="H5" s="11" t="s">
        <v>42</v>
      </c>
      <c r="I5" s="11" t="s">
        <v>43</v>
      </c>
      <c r="J5" s="11" t="s">
        <v>44</v>
      </c>
      <c r="K5" s="11" t="s">
        <v>57</v>
      </c>
      <c r="L5" s="11" t="s">
        <v>45</v>
      </c>
      <c r="M5" s="11" t="s">
        <v>46</v>
      </c>
      <c r="N5" s="11" t="s">
        <v>47</v>
      </c>
      <c r="O5" s="11" t="s">
        <v>48</v>
      </c>
      <c r="P5" s="11" t="s">
        <v>49</v>
      </c>
      <c r="Q5" s="312" t="s">
        <v>50</v>
      </c>
    </row>
    <row r="6" spans="1:17" ht="46.5" x14ac:dyDescent="0.25">
      <c r="A6" s="99"/>
      <c r="B6" s="23" t="s">
        <v>33</v>
      </c>
      <c r="C6" s="86"/>
      <c r="D6" s="24" t="s">
        <v>14</v>
      </c>
      <c r="E6" s="25" t="s">
        <v>10</v>
      </c>
      <c r="F6" s="53"/>
      <c r="G6" s="54"/>
      <c r="H6" s="26"/>
      <c r="I6" s="26"/>
      <c r="J6" s="26"/>
      <c r="K6" s="26"/>
      <c r="L6" s="26"/>
      <c r="M6" s="26"/>
      <c r="N6" s="26"/>
      <c r="O6" s="26"/>
      <c r="P6" s="314" t="s">
        <v>202</v>
      </c>
      <c r="Q6" s="313"/>
    </row>
    <row r="7" spans="1:17" ht="15" customHeight="1" x14ac:dyDescent="0.25">
      <c r="A7" s="296" t="str">
        <f>'Eff Conc.'!A7</f>
        <v>Q3 2012</v>
      </c>
      <c r="B7" s="88">
        <f>'Eff Conc.'!B7</f>
        <v>41100</v>
      </c>
      <c r="C7" s="128" t="str">
        <f>'Eff Conc.'!C7</f>
        <v>N</v>
      </c>
      <c r="D7" s="242">
        <f>'Eff Conc.'!D7</f>
        <v>1.27</v>
      </c>
      <c r="E7" s="242">
        <f>'Eff Conc.'!E7</f>
        <v>1.49</v>
      </c>
      <c r="F7" s="279">
        <f>IF(OR('Eff Conc.'!F7=0,'Eff Conc.'!F7=""), " ", 'Eff Conc.'!$D7*'Eff Conc.'!F7*3.78)</f>
        <v>46.733840999999998</v>
      </c>
      <c r="G7" s="279">
        <f>IF(OR('Eff Conc.'!G7=0,'Eff Conc.'!G7=""), " ", 'Eff Conc.'!$D7*'Eff Conc.'!G7*3.78)</f>
        <v>47.213901</v>
      </c>
      <c r="H7" s="279">
        <f>IF('Eff Conc.'!H7="", " ", 'Eff Conc.'!$D7*'Eff Conc.'!H7*3.78)</f>
        <v>5.7607200000000001</v>
      </c>
      <c r="I7" s="279">
        <f>IF('Eff Conc.'!I7="", " ", 'Eff Conc.'!$D7*'Eff Conc.'!I7*3.78)</f>
        <v>6.24078</v>
      </c>
      <c r="J7" s="279">
        <f>IF('Eff Conc.'!J7="", " ", 'Eff Conc.'!$D7*'Eff Conc.'!J7*3.78)</f>
        <v>40.805099999999996</v>
      </c>
      <c r="K7" s="279">
        <f>IF('Eff Conc.'!K7="", " ", 'Eff Conc.'!$D7*'Eff Conc.'!K7*3.78)</f>
        <v>0.168021</v>
      </c>
      <c r="L7" s="279">
        <f>IF('Eff Conc.'!L7="", " ", 'Eff Conc.'!$D7*'Eff Conc.'!L7*3.78)</f>
        <v>1.2001500000000001</v>
      </c>
      <c r="M7" s="279" t="str">
        <f>IF('Eff Conc.'!M7="", " ", 'Eff Conc.'!$D7*'Eff Conc.'!M7*3.78)</f>
        <v xml:space="preserve"> </v>
      </c>
      <c r="N7" s="279">
        <f>IF('Eff Conc.'!N7="", " ", 'Eff Conc.'!$D7*'Eff Conc.'!N7*3.78)</f>
        <v>26.403300000000002</v>
      </c>
      <c r="O7" s="279">
        <f>IF('Eff Conc.'!O7="", " ", 'Eff Conc.'!$D7*'Eff Conc.'!O7*3.78)</f>
        <v>25.92324</v>
      </c>
      <c r="P7" s="279">
        <f>IF('Eff Conc.'!P7="", " ", 'Eff Conc.'!$D7*'Eff Conc.'!P7*3.78)</f>
        <v>24.002999999999997</v>
      </c>
      <c r="Q7" s="297">
        <f>IF('Eff Conc.'!U7="", " ", 'Eff Conc.'!$D7*'Eff Conc.'!U7*3.78)</f>
        <v>11.52144</v>
      </c>
    </row>
    <row r="8" spans="1:17" x14ac:dyDescent="0.25">
      <c r="A8" s="296" t="str">
        <f>'Eff Conc.'!A8</f>
        <v>Q4 2012</v>
      </c>
      <c r="B8" s="88">
        <f>'Eff Conc.'!B8</f>
        <v>41221</v>
      </c>
      <c r="C8" s="128" t="str">
        <f>'Eff Conc.'!C8</f>
        <v>N</v>
      </c>
      <c r="D8" s="242">
        <f>'Eff Conc.'!D8</f>
        <v>1.34</v>
      </c>
      <c r="E8" s="242">
        <f>'Eff Conc.'!E8</f>
        <v>2.12</v>
      </c>
      <c r="F8" s="279">
        <f>IF(OR('Eff Conc.'!F8=0,'Eff Conc.'!F8=""), " ", 'Eff Conc.'!$D8*'Eff Conc.'!F8*3.78)</f>
        <v>58.067452800000005</v>
      </c>
      <c r="G8" s="279">
        <f>IF(OR('Eff Conc.'!G8=0,'Eff Conc.'!G8=""), " ", 'Eff Conc.'!$D8*'Eff Conc.'!G8*3.78)</f>
        <v>57.054412799999994</v>
      </c>
      <c r="H8" s="279">
        <f>IF('Eff Conc.'!H8="", " ", 'Eff Conc.'!$D8*'Eff Conc.'!H8*3.78)</f>
        <v>7.0912799999999994</v>
      </c>
      <c r="I8" s="279">
        <f>IF('Eff Conc.'!I8="", " ", 'Eff Conc.'!$D8*'Eff Conc.'!I8*3.78)</f>
        <v>6.0782400000000001</v>
      </c>
      <c r="J8" s="279">
        <f>IF('Eff Conc.'!J8="", " ", 'Eff Conc.'!$D8*'Eff Conc.'!J8*3.78)</f>
        <v>50.652000000000001</v>
      </c>
      <c r="K8" s="279">
        <f>IF('Eff Conc.'!K8="", " ", 'Eff Conc.'!$D8*'Eff Conc.'!K8*3.78)</f>
        <v>0.32417279999999998</v>
      </c>
      <c r="L8" s="279">
        <f>IF('Eff Conc.'!L8="", " ", 'Eff Conc.'!$D8*'Eff Conc.'!L8*3.78)</f>
        <v>2.1273839999999997</v>
      </c>
      <c r="M8" s="279" t="str">
        <f>IF('Eff Conc.'!M8="", " ", 'Eff Conc.'!$D8*'Eff Conc.'!M8*3.78)</f>
        <v xml:space="preserve"> </v>
      </c>
      <c r="N8" s="279">
        <f>IF('Eff Conc.'!N8="", " ", 'Eff Conc.'!$D8*'Eff Conc.'!N8*3.78)</f>
        <v>28.365119999999997</v>
      </c>
      <c r="O8" s="279">
        <f>IF('Eff Conc.'!O8="", " ", 'Eff Conc.'!$D8*'Eff Conc.'!O8*3.78)</f>
        <v>27.352080000000001</v>
      </c>
      <c r="P8" s="279">
        <f>IF('Eff Conc.'!P8="", " ", 'Eff Conc.'!$D8*'Eff Conc.'!P8*3.78)</f>
        <v>30.897719999999996</v>
      </c>
      <c r="Q8" s="297">
        <f>IF('Eff Conc.'!U8="", " ", 'Eff Conc.'!$D8*'Eff Conc.'!U8*3.78)</f>
        <v>12.15648</v>
      </c>
    </row>
    <row r="9" spans="1:17" x14ac:dyDescent="0.25">
      <c r="A9" s="296" t="str">
        <f>'Eff Conc.'!A9</f>
        <v>Q4 2012</v>
      </c>
      <c r="B9" s="88">
        <f>'Eff Conc.'!B9</f>
        <v>41250</v>
      </c>
      <c r="C9" s="128" t="str">
        <f>'Eff Conc.'!C9</f>
        <v>N</v>
      </c>
      <c r="D9" s="242">
        <f>'Eff Conc.'!D9</f>
        <v>2.58</v>
      </c>
      <c r="E9" s="242">
        <f>'Eff Conc.'!E9</f>
        <v>3.01</v>
      </c>
      <c r="F9" s="279">
        <f>IF(OR('Eff Conc.'!F9=0,'Eff Conc.'!F9=""), " ", 'Eff Conc.'!$D9*'Eff Conc.'!F9*3.78)</f>
        <v>107.2959048</v>
      </c>
      <c r="G9" s="279">
        <f>IF(OR('Eff Conc.'!G9=0,'Eff Conc.'!G9=""), " ", 'Eff Conc.'!$D9*'Eff Conc.'!G9*3.78)</f>
        <v>108.2711448</v>
      </c>
      <c r="H9" s="279">
        <f>IF('Eff Conc.'!H9="", " ", 'Eff Conc.'!$D9*'Eff Conc.'!H9*3.78)</f>
        <v>9.7523999999999997</v>
      </c>
      <c r="I9" s="279">
        <f>IF('Eff Conc.'!I9="", " ", 'Eff Conc.'!$D9*'Eff Conc.'!I9*3.78)</f>
        <v>10.727640000000001</v>
      </c>
      <c r="J9" s="279">
        <f>IF('Eff Conc.'!J9="", " ", 'Eff Conc.'!$D9*'Eff Conc.'!J9*3.78)</f>
        <v>97.524000000000001</v>
      </c>
      <c r="K9" s="279">
        <f>IF('Eff Conc.'!K9="", " ", 'Eff Conc.'!$D9*'Eff Conc.'!K9*3.78)</f>
        <v>1.9504800000000003E-2</v>
      </c>
      <c r="L9" s="279">
        <f>IF('Eff Conc.'!L9="", " ", 'Eff Conc.'!$D9*'Eff Conc.'!L9*3.78)</f>
        <v>3.120768</v>
      </c>
      <c r="M9" s="279" t="str">
        <f>IF('Eff Conc.'!M9="", " ", 'Eff Conc.'!$D9*'Eff Conc.'!M9*3.78)</f>
        <v xml:space="preserve"> </v>
      </c>
      <c r="N9" s="279">
        <f>IF('Eff Conc.'!N9="", " ", 'Eff Conc.'!$D9*'Eff Conc.'!N9*3.78)</f>
        <v>33.158160000000002</v>
      </c>
      <c r="O9" s="279">
        <f>IF('Eff Conc.'!O9="", " ", 'Eff Conc.'!$D9*'Eff Conc.'!O9*3.78)</f>
        <v>31.20768</v>
      </c>
      <c r="P9" s="279">
        <f>IF('Eff Conc.'!P9="", " ", 'Eff Conc.'!$D9*'Eff Conc.'!P9*3.78)</f>
        <v>37.05912</v>
      </c>
      <c r="Q9" s="297">
        <f>IF('Eff Conc.'!U9="", " ", 'Eff Conc.'!$D9*'Eff Conc.'!U9*3.78)</f>
        <v>23.405760000000001</v>
      </c>
    </row>
    <row r="10" spans="1:17" ht="15" customHeight="1" x14ac:dyDescent="0.25">
      <c r="A10" s="296" t="str">
        <f>'Eff Conc.'!A10</f>
        <v>Q1 2013</v>
      </c>
      <c r="B10" s="88">
        <f>'Eff Conc.'!B10</f>
        <v>41283</v>
      </c>
      <c r="C10" s="128" t="str">
        <f>'Eff Conc.'!C10</f>
        <v>N</v>
      </c>
      <c r="D10" s="242">
        <f>'Eff Conc.'!D10</f>
        <v>1.7</v>
      </c>
      <c r="E10" s="242">
        <f>'Eff Conc.'!E10</f>
        <v>2.0699999999999998</v>
      </c>
      <c r="F10" s="279">
        <f>IF(OR('Eff Conc.'!F10=0,'Eff Conc.'!F10=""), " ", 'Eff Conc.'!$D10*'Eff Conc.'!F10*3.78)</f>
        <v>72.909396000000001</v>
      </c>
      <c r="G10" s="279">
        <f>IF(OR('Eff Conc.'!G10=0,'Eff Conc.'!G10=""), " ", 'Eff Conc.'!$D10*'Eff Conc.'!G10*3.78)</f>
        <v>72.266795999999985</v>
      </c>
      <c r="H10" s="279">
        <f>IF('Eff Conc.'!H10="", " ", 'Eff Conc.'!$D10*'Eff Conc.'!H10*3.78)</f>
        <v>8.3537999999999997</v>
      </c>
      <c r="I10" s="279">
        <f>IF('Eff Conc.'!I10="", " ", 'Eff Conc.'!$D10*'Eff Conc.'!I10*3.78)</f>
        <v>7.7111999999999998</v>
      </c>
      <c r="J10" s="279">
        <f>IF('Eff Conc.'!J10="", " ", 'Eff Conc.'!$D10*'Eff Conc.'!J10*3.78)</f>
        <v>64.259999999999991</v>
      </c>
      <c r="K10" s="279">
        <f>IF('Eff Conc.'!K10="", " ", 'Eff Conc.'!$D10*'Eff Conc.'!K10*3.78)</f>
        <v>0.29559599999999997</v>
      </c>
      <c r="L10" s="279">
        <f>IF('Eff Conc.'!L10="", " ", 'Eff Conc.'!$D10*'Eff Conc.'!L10*3.78)</f>
        <v>0.64260000000000006</v>
      </c>
      <c r="M10" s="279" t="str">
        <f>IF('Eff Conc.'!M10="", " ", 'Eff Conc.'!$D10*'Eff Conc.'!M10*3.78)</f>
        <v xml:space="preserve"> </v>
      </c>
      <c r="N10" s="279">
        <f>IF('Eff Conc.'!N10="", " ", 'Eff Conc.'!$D10*'Eff Conc.'!N10*3.78)</f>
        <v>24.418799999999997</v>
      </c>
      <c r="O10" s="279">
        <f>IF('Eff Conc.'!O10="", " ", 'Eff Conc.'!$D10*'Eff Conc.'!O10*3.78)</f>
        <v>25.061399999999999</v>
      </c>
      <c r="P10" s="279">
        <f>IF('Eff Conc.'!P10="", " ", 'Eff Conc.'!$D10*'Eff Conc.'!P10*3.78)</f>
        <v>1.9920599999999999</v>
      </c>
      <c r="Q10" s="297">
        <f>IF('Eff Conc.'!U10="", " ", 'Eff Conc.'!$D10*'Eff Conc.'!U10*3.78)</f>
        <v>15.4224</v>
      </c>
    </row>
    <row r="11" spans="1:17" x14ac:dyDescent="0.25">
      <c r="A11" s="296" t="str">
        <f>'Eff Conc.'!A11</f>
        <v>Q1 2013</v>
      </c>
      <c r="B11" s="88">
        <f>'Eff Conc.'!B11</f>
        <v>41313</v>
      </c>
      <c r="C11" s="128" t="str">
        <f>'Eff Conc.'!C11</f>
        <v>N</v>
      </c>
      <c r="D11" s="242">
        <f>'Eff Conc.'!D11</f>
        <v>1.5389999999999999</v>
      </c>
      <c r="E11" s="242">
        <f>'Eff Conc.'!E11</f>
        <v>2.0099999999999998</v>
      </c>
      <c r="F11" s="279">
        <f>IF(OR('Eff Conc.'!F11=0,'Eff Conc.'!F11=""), " ", 'Eff Conc.'!$D11*'Eff Conc.'!F11*3.78)</f>
        <v>59.587833059999987</v>
      </c>
      <c r="G11" s="279">
        <f>IF(OR('Eff Conc.'!G11=0,'Eff Conc.'!G11=""), " ", 'Eff Conc.'!$D11*'Eff Conc.'!G11*3.78)</f>
        <v>60.169575059999985</v>
      </c>
      <c r="H11" s="279">
        <f>IF('Eff Conc.'!H11="", " ", 'Eff Conc.'!$D11*'Eff Conc.'!H11*3.78)</f>
        <v>6.3991619999999996</v>
      </c>
      <c r="I11" s="279">
        <f>IF('Eff Conc.'!I11="", " ", 'Eff Conc.'!$D11*'Eff Conc.'!I11*3.78)</f>
        <v>6.9809039999999989</v>
      </c>
      <c r="J11" s="279">
        <f>IF('Eff Conc.'!J11="", " ", 'Eff Conc.'!$D11*'Eff Conc.'!J11*3.78)</f>
        <v>52.938521999999992</v>
      </c>
      <c r="K11" s="279">
        <f>IF('Eff Conc.'!K11="", " ", 'Eff Conc.'!$D11*'Eff Conc.'!K11*3.78)</f>
        <v>0.25014905999999992</v>
      </c>
      <c r="L11" s="279">
        <f>IF('Eff Conc.'!L11="", " ", 'Eff Conc.'!$D11*'Eff Conc.'!L11*3.78)</f>
        <v>1.3961807999999998</v>
      </c>
      <c r="M11" s="279" t="str">
        <f>IF('Eff Conc.'!M11="", " ", 'Eff Conc.'!$D11*'Eff Conc.'!M11*3.78)</f>
        <v xml:space="preserve"> </v>
      </c>
      <c r="N11" s="279">
        <f>IF('Eff Conc.'!N11="", " ", 'Eff Conc.'!$D11*'Eff Conc.'!N11*3.78)</f>
        <v>24.433163999999998</v>
      </c>
      <c r="O11" s="279">
        <f>IF('Eff Conc.'!O11="", " ", 'Eff Conc.'!$D11*'Eff Conc.'!O11*3.78)</f>
        <v>25.014905999999996</v>
      </c>
      <c r="P11" s="279">
        <f>IF('Eff Conc.'!P11="", " ", 'Eff Conc.'!$D11*'Eff Conc.'!P11*3.78)</f>
        <v>24.433163999999998</v>
      </c>
      <c r="Q11" s="297">
        <f>IF('Eff Conc.'!U11="", " ", 'Eff Conc.'!$D11*'Eff Conc.'!U11*3.78)</f>
        <v>13.961807999999998</v>
      </c>
    </row>
    <row r="12" spans="1:17" s="17" customFormat="1" x14ac:dyDescent="0.25">
      <c r="A12" s="296" t="str">
        <f>'Eff Conc.'!A12</f>
        <v>Q1 2013</v>
      </c>
      <c r="B12" s="88">
        <f>'Eff Conc.'!B12</f>
        <v>41340</v>
      </c>
      <c r="C12" s="128" t="str">
        <f>'Eff Conc.'!C12</f>
        <v>N</v>
      </c>
      <c r="D12" s="242">
        <f>'Eff Conc.'!D12</f>
        <v>1.585</v>
      </c>
      <c r="E12" s="242">
        <f>'Eff Conc.'!E12</f>
        <v>2.02</v>
      </c>
      <c r="F12" s="279">
        <f>IF(OR('Eff Conc.'!F12=0,'Eff Conc.'!F12=""), " ", 'Eff Conc.'!$D12*'Eff Conc.'!F12*3.78)</f>
        <v>64.412466300000006</v>
      </c>
      <c r="G12" s="279">
        <f>IF(OR('Eff Conc.'!G12=0,'Eff Conc.'!G12=""), " ", 'Eff Conc.'!$D12*'Eff Conc.'!G12*3.78)</f>
        <v>63.933162300000006</v>
      </c>
      <c r="H12" s="279">
        <f>IF('Eff Conc.'!H12="", " ", 'Eff Conc.'!$D12*'Eff Conc.'!H12*3.78)</f>
        <v>5.452083</v>
      </c>
      <c r="I12" s="279">
        <f>IF('Eff Conc.'!I12="", " ", 'Eff Conc.'!$D12*'Eff Conc.'!I12*3.78)</f>
        <v>4.9727790000000001</v>
      </c>
      <c r="J12" s="279">
        <f>IF('Eff Conc.'!J12="", " ", 'Eff Conc.'!$D12*'Eff Conc.'!J12*3.78)</f>
        <v>58.714739999999999</v>
      </c>
      <c r="K12" s="279">
        <f>IF('Eff Conc.'!K12="", " ", 'Eff Conc.'!$D12*'Eff Conc.'!K12*3.78)</f>
        <v>0.24564329999999998</v>
      </c>
      <c r="L12" s="279">
        <f>IF('Eff Conc.'!L12="", " ", 'Eff Conc.'!$D12*'Eff Conc.'!L12*3.78)</f>
        <v>1.497825</v>
      </c>
      <c r="M12" s="279" t="str">
        <f>IF('Eff Conc.'!M12="", " ", 'Eff Conc.'!$D12*'Eff Conc.'!M12*3.78)</f>
        <v xml:space="preserve"> </v>
      </c>
      <c r="N12" s="279">
        <f>IF('Eff Conc.'!N12="", " ", 'Eff Conc.'!$D12*'Eff Conc.'!N12*3.78)</f>
        <v>26.361719999999998</v>
      </c>
      <c r="O12" s="279">
        <f>IF('Eff Conc.'!O12="", " ", 'Eff Conc.'!$D12*'Eff Conc.'!O12*3.78)</f>
        <v>18.573029999999999</v>
      </c>
      <c r="P12" s="279">
        <f>IF('Eff Conc.'!P12="", " ", 'Eff Conc.'!$D12*'Eff Conc.'!P12*3.78)</f>
        <v>24.564329999999995</v>
      </c>
      <c r="Q12" s="297">
        <f>IF('Eff Conc.'!U12="", " ", 'Eff Conc.'!$D12*'Eff Conc.'!U12*3.78)</f>
        <v>14.379119999999999</v>
      </c>
    </row>
    <row r="13" spans="1:17" x14ac:dyDescent="0.25">
      <c r="A13" s="296" t="str">
        <f>'Eff Conc.'!A13</f>
        <v>Q2 2013</v>
      </c>
      <c r="B13" s="88">
        <f>'Eff Conc.'!B13</f>
        <v>41373</v>
      </c>
      <c r="C13" s="128" t="str">
        <f>'Eff Conc.'!C13</f>
        <v>N</v>
      </c>
      <c r="D13" s="242">
        <f>'Eff Conc.'!D13</f>
        <v>1.6930000000000001</v>
      </c>
      <c r="E13" s="242">
        <f>'Eff Conc.'!E13</f>
        <v>2.016</v>
      </c>
      <c r="F13" s="279">
        <f>IF(OR('Eff Conc.'!F13=0,'Eff Conc.'!F13=""), " ", 'Eff Conc.'!$D13*'Eff Conc.'!F13*3.78)</f>
        <v>55.25362836</v>
      </c>
      <c r="G13" s="279">
        <f>IF(OR('Eff Conc.'!G13=0,'Eff Conc.'!G13=""), " ", 'Eff Conc.'!$D13*'Eff Conc.'!G13*3.78)</f>
        <v>53.333766359999998</v>
      </c>
      <c r="H13" s="279">
        <f>IF('Eff Conc.'!H13="", " ", 'Eff Conc.'!$D13*'Eff Conc.'!H13*3.78)</f>
        <v>9.5993100000000009</v>
      </c>
      <c r="I13" s="279">
        <f>IF('Eff Conc.'!I13="", " ", 'Eff Conc.'!$D13*'Eff Conc.'!I13*3.78)</f>
        <v>7.6794479999999998</v>
      </c>
      <c r="J13" s="279">
        <f>IF('Eff Conc.'!J13="", " ", 'Eff Conc.'!$D13*'Eff Conc.'!J13*3.78)</f>
        <v>45.436734000000001</v>
      </c>
      <c r="K13" s="279">
        <f>IF('Eff Conc.'!K13="", " ", 'Eff Conc.'!$D13*'Eff Conc.'!K13*3.78)</f>
        <v>0.21758436000000003</v>
      </c>
      <c r="L13" s="279">
        <f>IF('Eff Conc.'!L13="", " ", 'Eff Conc.'!$D13*'Eff Conc.'!L13*3.78)</f>
        <v>2.0478527999999998</v>
      </c>
      <c r="M13" s="279" t="str">
        <f>IF('Eff Conc.'!M13="", " ", 'Eff Conc.'!$D13*'Eff Conc.'!M13*3.78)</f>
        <v xml:space="preserve"> </v>
      </c>
      <c r="N13" s="279">
        <f>IF('Eff Conc.'!N13="", " ", 'Eff Conc.'!$D13*'Eff Conc.'!N13*3.78)</f>
        <v>19.198620000000002</v>
      </c>
      <c r="O13" s="279">
        <f>IF('Eff Conc.'!O13="", " ", 'Eff Conc.'!$D13*'Eff Conc.'!O13*3.78)</f>
        <v>19.198620000000002</v>
      </c>
      <c r="P13" s="279">
        <f>IF('Eff Conc.'!P13="", " ", 'Eff Conc.'!$D13*'Eff Conc.'!P13*3.78)</f>
        <v>19.838574000000001</v>
      </c>
      <c r="Q13" s="297">
        <f>IF('Eff Conc.'!U13="", " ", 'Eff Conc.'!$D13*'Eff Conc.'!U13*3.78)</f>
        <v>15.358896</v>
      </c>
    </row>
    <row r="14" spans="1:17" x14ac:dyDescent="0.25">
      <c r="A14" s="296" t="str">
        <f>'Eff Conc.'!A14</f>
        <v>Q3 2013</v>
      </c>
      <c r="B14" s="88">
        <f>'Eff Conc.'!B14</f>
        <v>41492</v>
      </c>
      <c r="C14" s="128" t="str">
        <f>'Eff Conc.'!C14</f>
        <v>N</v>
      </c>
      <c r="D14" s="242">
        <f>'Eff Conc.'!D14</f>
        <v>1.2529999999999999</v>
      </c>
      <c r="E14" s="242">
        <f>'Eff Conc.'!E14</f>
        <v>1.4830000000000001</v>
      </c>
      <c r="F14" s="279">
        <f>IF(OR('Eff Conc.'!F14=0,'Eff Conc.'!F14=""), " ", 'Eff Conc.'!$D14*'Eff Conc.'!F14*3.78)</f>
        <v>111.39871679999997</v>
      </c>
      <c r="G14" s="279">
        <f>IF(OR('Eff Conc.'!G14=0,'Eff Conc.'!G14=""), " ", 'Eff Conc.'!$D14*'Eff Conc.'!G14*3.78)</f>
        <v>111.35135339999999</v>
      </c>
      <c r="H14" s="279">
        <f>IF('Eff Conc.'!H14="", " ", 'Eff Conc.'!$D14*'Eff Conc.'!H14*3.78)</f>
        <v>2.1313529999999998</v>
      </c>
      <c r="I14" s="279">
        <f>IF('Eff Conc.'!I14="", " ", 'Eff Conc.'!$D14*'Eff Conc.'!I14*3.78)</f>
        <v>2.0839895999999998</v>
      </c>
      <c r="J14" s="279">
        <f>IF('Eff Conc.'!J14="", " ", 'Eff Conc.'!$D14*'Eff Conc.'!J14*3.78)</f>
        <v>108.93581999999999</v>
      </c>
      <c r="K14" s="279">
        <f>IF('Eff Conc.'!K14="", " ", 'Eff Conc.'!$D14*'Eff Conc.'!K14*3.78)</f>
        <v>0.33154379999999994</v>
      </c>
      <c r="L14" s="279">
        <f>IF('Eff Conc.'!L14="", " ", 'Eff Conc.'!$D14*'Eff Conc.'!L14*3.78)</f>
        <v>1.5629921999999998</v>
      </c>
      <c r="M14" s="279" t="str">
        <f>IF('Eff Conc.'!M14="", " ", 'Eff Conc.'!$D14*'Eff Conc.'!M14*3.78)</f>
        <v xml:space="preserve"> </v>
      </c>
      <c r="N14" s="279">
        <f>IF('Eff Conc.'!N14="", " ", 'Eff Conc.'!$D14*'Eff Conc.'!N14*3.78)</f>
        <v>47.363399999999999</v>
      </c>
      <c r="O14" s="279">
        <f>IF('Eff Conc.'!O14="", " ", 'Eff Conc.'!$D14*'Eff Conc.'!O14*3.78)</f>
        <v>47.363399999999999</v>
      </c>
      <c r="P14" s="279">
        <f>IF('Eff Conc.'!P14="", " ", 'Eff Conc.'!$E14*'Eff Conc.'!P14*3.78)</f>
        <v>61.663140000000006</v>
      </c>
      <c r="Q14" s="297">
        <f>IF('Eff Conc.'!U14="", " ", 'Eff Conc.'!$D14*'Eff Conc.'!U14*3.78)</f>
        <v>11.367215999999997</v>
      </c>
    </row>
    <row r="15" spans="1:17" ht="15" customHeight="1" x14ac:dyDescent="0.25">
      <c r="A15" s="296" t="str">
        <f>'Eff Conc.'!A15</f>
        <v>Q4 2013</v>
      </c>
      <c r="B15" s="88">
        <f>'Eff Conc.'!B15</f>
        <v>41592</v>
      </c>
      <c r="C15" s="128" t="str">
        <f>'Eff Conc.'!C15</f>
        <v>N</v>
      </c>
      <c r="D15" s="242">
        <f>'Eff Conc.'!D15</f>
        <v>1.2030000000000001</v>
      </c>
      <c r="E15" s="242">
        <f>'Eff Conc.'!E15</f>
        <v>1.605</v>
      </c>
      <c r="F15" s="279">
        <f>IF(OR('Eff Conc.'!F15=0,'Eff Conc.'!F15=""), " ", 'Eff Conc.'!$D15*'Eff Conc.'!F15*3.78)</f>
        <v>75.622264200000018</v>
      </c>
      <c r="G15" s="279">
        <f>IF(OR('Eff Conc.'!G15=0,'Eff Conc.'!G15=""), " ", 'Eff Conc.'!$D15*'Eff Conc.'!G15*3.78)</f>
        <v>74.394482400000015</v>
      </c>
      <c r="H15" s="279">
        <f>IF('Eff Conc.'!H15="", " ", 'Eff Conc.'!$D15*'Eff Conc.'!H15*3.78)</f>
        <v>2.4100902000000004</v>
      </c>
      <c r="I15" s="279">
        <f>IF('Eff Conc.'!I15="", " ", 'Eff Conc.'!$D15*'Eff Conc.'!I15*3.78)</f>
        <v>1.1823083999999999</v>
      </c>
      <c r="J15" s="279">
        <f>IF('Eff Conc.'!J15="", " ", 'Eff Conc.'!$D15*'Eff Conc.'!J15*3.78)</f>
        <v>72.757440000000003</v>
      </c>
      <c r="K15" s="279">
        <f>IF('Eff Conc.'!K15="", " ", 'Eff Conc.'!$D15*'Eff Conc.'!K15*3.78)</f>
        <v>0.45473400000000003</v>
      </c>
      <c r="L15" s="279">
        <f>IF('Eff Conc.'!L15="", " ", 'Eff Conc.'!$D15*'Eff Conc.'!L15*3.78)</f>
        <v>4.9111272000000001</v>
      </c>
      <c r="M15" s="279" t="str">
        <f>IF('Eff Conc.'!M15="", " ", 'Eff Conc.'!$D15*'Eff Conc.'!M15*3.78)</f>
        <v xml:space="preserve"> </v>
      </c>
      <c r="N15" s="279">
        <f>IF('Eff Conc.'!N15="", " ", 'Eff Conc.'!$D15*'Eff Conc.'!N15*3.78)</f>
        <v>15.006221999999999</v>
      </c>
      <c r="O15" s="279">
        <f>IF('Eff Conc.'!O15="", " ", 'Eff Conc.'!$D15*'Eff Conc.'!O15*3.78)</f>
        <v>14.551488000000001</v>
      </c>
      <c r="P15" s="279">
        <f>IF('Eff Conc.'!P15="", " ", 'Eff Conc.'!$E15*'Eff Conc.'!P15*3.78)</f>
        <v>17.594009999999997</v>
      </c>
      <c r="Q15" s="297">
        <f>IF('Eff Conc.'!U15="", " ", 'Eff Conc.'!$D15*'Eff Conc.'!U15*3.78)</f>
        <v>10.913615999999999</v>
      </c>
    </row>
    <row r="16" spans="1:17" x14ac:dyDescent="0.25">
      <c r="A16" s="296" t="str">
        <f>'Eff Conc.'!A16</f>
        <v>Q4 2013</v>
      </c>
      <c r="B16" s="88">
        <f>'Eff Conc.'!B16</f>
        <v>41612</v>
      </c>
      <c r="C16" s="128" t="str">
        <f>'Eff Conc.'!C16</f>
        <v>N</v>
      </c>
      <c r="D16" s="242">
        <f>'Eff Conc.'!D16</f>
        <v>1.41</v>
      </c>
      <c r="E16" s="242">
        <f>'Eff Conc.'!E16</f>
        <v>1.637</v>
      </c>
      <c r="F16" s="279">
        <f>IF(OR('Eff Conc.'!F16=0,'Eff Conc.'!F16=""), " ", 'Eff Conc.'!$D16*'Eff Conc.'!F16*3.78)</f>
        <v>82.878389999999982</v>
      </c>
      <c r="G16" s="279">
        <f>IF(OR('Eff Conc.'!G16=0,'Eff Conc.'!G16=""), " ", 'Eff Conc.'!$D16*'Eff Conc.'!G16*3.78)</f>
        <v>82.185515999999993</v>
      </c>
      <c r="H16" s="279">
        <f>IF('Eff Conc.'!H16="", " ", 'Eff Conc.'!$D16*'Eff Conc.'!H16*3.78)</f>
        <v>2.3451119999999999</v>
      </c>
      <c r="I16" s="279">
        <f>IF('Eff Conc.'!I16="", " ", 'Eff Conc.'!$D16*'Eff Conc.'!I16*3.78)</f>
        <v>1.6522379999999999</v>
      </c>
      <c r="J16" s="279">
        <f>IF('Eff Conc.'!J16="", " ", 'Eff Conc.'!$D16*'Eff Conc.'!J16*3.78)</f>
        <v>79.946999999999989</v>
      </c>
      <c r="K16" s="279">
        <f>IF('Eff Conc.'!K16="", " ", 'Eff Conc.'!$D16*'Eff Conc.'!K16*3.78)</f>
        <v>0.58627799999999997</v>
      </c>
      <c r="L16" s="279">
        <f>IF('Eff Conc.'!L16="", " ", 'Eff Conc.'!$D16*'Eff Conc.'!L16*3.78)</f>
        <v>5.1166079999999994</v>
      </c>
      <c r="M16" s="279" t="str">
        <f>IF('Eff Conc.'!M16="", " ", 'Eff Conc.'!$D16*'Eff Conc.'!M16*3.78)</f>
        <v xml:space="preserve"> </v>
      </c>
      <c r="N16" s="279">
        <f>IF('Eff Conc.'!N16="", " ", 'Eff Conc.'!$D16*'Eff Conc.'!N16*3.78)</f>
        <v>30.912839999999996</v>
      </c>
      <c r="O16" s="279">
        <f>IF('Eff Conc.'!O16="", " ", 'Eff Conc.'!$D16*'Eff Conc.'!O16*3.78)</f>
        <v>29.846879999999995</v>
      </c>
      <c r="P16" s="279">
        <f>IF('Eff Conc.'!P16="", " ", 'Eff Conc.'!$E16*'Eff Conc.'!P16*3.78)</f>
        <v>33.414443999999996</v>
      </c>
      <c r="Q16" s="297">
        <f>IF('Eff Conc.'!U16="", " ", 'Eff Conc.'!$D16*'Eff Conc.'!U16*3.78)</f>
        <v>12.791519999999998</v>
      </c>
    </row>
    <row r="17" spans="1:17" x14ac:dyDescent="0.25">
      <c r="A17" s="296" t="str">
        <f>'Eff Conc.'!A17</f>
        <v>Q1 2014</v>
      </c>
      <c r="B17" s="88">
        <f>'Eff Conc.'!B17</f>
        <v>41646</v>
      </c>
      <c r="C17" s="128" t="str">
        <f>'Eff Conc.'!C17</f>
        <v>N</v>
      </c>
      <c r="D17" s="242">
        <f>'Eff Conc.'!D17</f>
        <v>1.0580000000000001</v>
      </c>
      <c r="E17" s="242">
        <f>'Eff Conc.'!E17</f>
        <v>1.6060000000000001</v>
      </c>
      <c r="F17" s="279">
        <f>IF(OR('Eff Conc.'!F17=0,'Eff Conc.'!F17=""), " ", 'Eff Conc.'!$D17*'Eff Conc.'!F17*3.78)</f>
        <v>61.428326399999989</v>
      </c>
      <c r="G17" s="279">
        <f>IF(OR('Eff Conc.'!G17=0,'Eff Conc.'!G17=""), " ", 'Eff Conc.'!$D17*'Eff Conc.'!G17*3.78)</f>
        <v>57.429086400000003</v>
      </c>
      <c r="H17" s="279">
        <f>IF('Eff Conc.'!H17="", " ", 'Eff Conc.'!$D17*'Eff Conc.'!H17*3.78)</f>
        <v>12.797568</v>
      </c>
      <c r="I17" s="279">
        <f>IF('Eff Conc.'!I17="", " ", 'Eff Conc.'!$D17*'Eff Conc.'!I17*3.78)</f>
        <v>8.7983280000000015</v>
      </c>
      <c r="J17" s="279">
        <f>IF('Eff Conc.'!J17="", " ", 'Eff Conc.'!$D17*'Eff Conc.'!J17*3.78)</f>
        <v>47.990880000000004</v>
      </c>
      <c r="K17" s="279">
        <f>IF('Eff Conc.'!K17="", " ", 'Eff Conc.'!$D17*'Eff Conc.'!K17*3.78)</f>
        <v>0.63987840000000007</v>
      </c>
      <c r="L17" s="279">
        <f>IF('Eff Conc.'!L17="", " ", 'Eff Conc.'!$D17*'Eff Conc.'!L17*3.78)</f>
        <v>15.796997999999999</v>
      </c>
      <c r="M17" s="279" t="str">
        <f>IF('Eff Conc.'!M17="", " ", 'Eff Conc.'!$D17*'Eff Conc.'!M17*3.78)</f>
        <v xml:space="preserve"> </v>
      </c>
      <c r="N17" s="279">
        <f>IF('Eff Conc.'!N17="", " ", 'Eff Conc.'!$D17*'Eff Conc.'!N17*3.78)</f>
        <v>28.794528</v>
      </c>
      <c r="O17" s="279">
        <f>IF('Eff Conc.'!O17="", " ", 'Eff Conc.'!$D17*'Eff Conc.'!O17*3.78)</f>
        <v>27.994680000000002</v>
      </c>
      <c r="P17" s="279">
        <f>IF('Eff Conc.'!P17="", " ", 'Eff Conc.'!$E17*'Eff Conc.'!P17*3.78)</f>
        <v>42.494759999999999</v>
      </c>
      <c r="Q17" s="297">
        <f>IF('Eff Conc.'!U17="", " ", 'Eff Conc.'!$D17*'Eff Conc.'!U17*3.78)</f>
        <v>9.5981760000000005</v>
      </c>
    </row>
    <row r="18" spans="1:17" x14ac:dyDescent="0.25">
      <c r="A18" s="296" t="str">
        <f>'Eff Conc.'!A18</f>
        <v>Q1 2014</v>
      </c>
      <c r="B18" s="88">
        <f>'Eff Conc.'!B18</f>
        <v>41675</v>
      </c>
      <c r="C18" s="128" t="str">
        <f>'Eff Conc.'!C18</f>
        <v>N</v>
      </c>
      <c r="D18" s="242">
        <f>'Eff Conc.'!D18</f>
        <v>1.4550000000000001</v>
      </c>
      <c r="E18" s="242">
        <f>'Eff Conc.'!E18</f>
        <v>2.7010000000000001</v>
      </c>
      <c r="F18" s="279">
        <f>IF(OR('Eff Conc.'!F18=0,'Eff Conc.'!F18=""), " ", 'Eff Conc.'!$D18*'Eff Conc.'!F18*3.78)</f>
        <v>67.439773799999998</v>
      </c>
      <c r="G18" s="279">
        <f>IF(OR('Eff Conc.'!G18=0,'Eff Conc.'!G18=""), " ", 'Eff Conc.'!$D18*'Eff Conc.'!G18*3.78)</f>
        <v>72.499681799999991</v>
      </c>
      <c r="H18" s="279">
        <f>IF('Eff Conc.'!H18="", " ", 'Eff Conc.'!$D18*'Eff Conc.'!H18*3.78)</f>
        <v>0.98998200000000003</v>
      </c>
      <c r="I18" s="279">
        <f>IF('Eff Conc.'!I18="", " ", 'Eff Conc.'!$D18*'Eff Conc.'!I18*3.78)</f>
        <v>6.0498900000000004</v>
      </c>
      <c r="J18" s="279">
        <f>IF('Eff Conc.'!J18="", " ", 'Eff Conc.'!$D18*'Eff Conc.'!J18*3.78)</f>
        <v>65.998800000000003</v>
      </c>
      <c r="K18" s="279">
        <f>IF('Eff Conc.'!K18="", " ", 'Eff Conc.'!$D18*'Eff Conc.'!K18*3.78)</f>
        <v>0.45099180000000005</v>
      </c>
      <c r="L18" s="279">
        <f>IF('Eff Conc.'!L18="", " ", 'Eff Conc.'!$D18*'Eff Conc.'!L18*3.78)</f>
        <v>5.059908000000001</v>
      </c>
      <c r="M18" s="279" t="str">
        <f>IF('Eff Conc.'!M18="", " ", 'Eff Conc.'!$D18*'Eff Conc.'!M18*3.78)</f>
        <v xml:space="preserve"> </v>
      </c>
      <c r="N18" s="279">
        <f>IF('Eff Conc.'!N18="", " ", 'Eff Conc.'!$D18*'Eff Conc.'!N18*3.78)</f>
        <v>20.349630000000001</v>
      </c>
      <c r="O18" s="279">
        <f>IF('Eff Conc.'!O18="", " ", 'Eff Conc.'!$D18*'Eff Conc.'!O18*3.78)</f>
        <v>20.349630000000001</v>
      </c>
      <c r="P18" s="279">
        <f>IF('Eff Conc.'!P18="", " ", 'Eff Conc.'!$E18*'Eff Conc.'!P18*3.78)</f>
        <v>34.713252000000004</v>
      </c>
      <c r="Q18" s="297">
        <f>IF('Eff Conc.'!U18="", " ", 'Eff Conc.'!$D18*'Eff Conc.'!U18*3.78)</f>
        <v>13.199759999999999</v>
      </c>
    </row>
    <row r="19" spans="1:17" x14ac:dyDescent="0.25">
      <c r="A19" s="296" t="str">
        <f>'Eff Conc.'!A19</f>
        <v>Q1 2014</v>
      </c>
      <c r="B19" s="88">
        <f>'Eff Conc.'!B19</f>
        <v>41704</v>
      </c>
      <c r="C19" s="128" t="str">
        <f>'Eff Conc.'!C19</f>
        <v>N</v>
      </c>
      <c r="D19" s="242">
        <f>'Eff Conc.'!D19</f>
        <v>1.976</v>
      </c>
      <c r="E19" s="242">
        <f>'Eff Conc.'!E19</f>
        <v>2.5920000000000001</v>
      </c>
      <c r="F19" s="279">
        <f>IF(OR('Eff Conc.'!F19=0,'Eff Conc.'!F19=""), " ", 'Eff Conc.'!$D19*'Eff Conc.'!F19*3.78)</f>
        <v>79.226652959999996</v>
      </c>
      <c r="G19" s="279">
        <f>IF(OR('Eff Conc.'!G19=0,'Eff Conc.'!G19=""), " ", 'Eff Conc.'!$D19*'Eff Conc.'!G19*3.78)</f>
        <v>85.72492656</v>
      </c>
      <c r="H19" s="279">
        <f>IF('Eff Conc.'!H19="", " ", 'Eff Conc.'!$D19*'Eff Conc.'!H19*3.78)</f>
        <v>3.9587184</v>
      </c>
      <c r="I19" s="279">
        <f>IF('Eff Conc.'!I19="", " ", 'Eff Conc.'!$D19*'Eff Conc.'!I19*3.78)</f>
        <v>10.456992</v>
      </c>
      <c r="J19" s="279">
        <f>IF('Eff Conc.'!J19="", " ", 'Eff Conc.'!$D19*'Eff Conc.'!J19*3.78)</f>
        <v>74.692799999999991</v>
      </c>
      <c r="K19" s="279">
        <f>IF('Eff Conc.'!K19="", " ", 'Eff Conc.'!$D19*'Eff Conc.'!K19*3.78)</f>
        <v>0.57513455999999996</v>
      </c>
      <c r="L19" s="279">
        <f>IF('Eff Conc.'!L19="", " ", 'Eff Conc.'!$D19*'Eff Conc.'!L19*3.78)</f>
        <v>5.7513455999999996</v>
      </c>
      <c r="M19" s="279" t="str">
        <f>IF('Eff Conc.'!M19="", " ", 'Eff Conc.'!$D19*'Eff Conc.'!M19*3.78)</f>
        <v xml:space="preserve"> </v>
      </c>
      <c r="N19" s="279">
        <f>IF('Eff Conc.'!N19="", " ", 'Eff Conc.'!$D19*'Eff Conc.'!N19*3.78)</f>
        <v>18.673199999999998</v>
      </c>
      <c r="O19" s="279">
        <f>IF('Eff Conc.'!O19="", " ", 'Eff Conc.'!$D19*'Eff Conc.'!O19*3.78)</f>
        <v>18.673199999999998</v>
      </c>
      <c r="P19" s="279">
        <f>IF('Eff Conc.'!P19="", " ", 'Eff Conc.'!$E19*'Eff Conc.'!P19*3.78)</f>
        <v>23.514623999999998</v>
      </c>
      <c r="Q19" s="297">
        <f>IF('Eff Conc.'!U19="", " ", 'Eff Conc.'!$D19*'Eff Conc.'!U19*3.78)</f>
        <v>17.926271999999997</v>
      </c>
    </row>
    <row r="20" spans="1:17" x14ac:dyDescent="0.25">
      <c r="A20" s="296">
        <f>'Eff Conc.'!A20</f>
        <v>0</v>
      </c>
      <c r="B20" s="88">
        <f>'Eff Conc.'!B20</f>
        <v>0</v>
      </c>
      <c r="C20" s="128">
        <f>'Eff Conc.'!C20</f>
        <v>0</v>
      </c>
      <c r="D20" s="242">
        <f>'Eff Conc.'!D20</f>
        <v>0</v>
      </c>
      <c r="E20" s="242">
        <f>'Eff Conc.'!E20</f>
        <v>0</v>
      </c>
      <c r="F20" s="279" t="str">
        <f>IF(OR('Eff Conc.'!F20=0,'Eff Conc.'!F20=""), " ", 'Eff Conc.'!$D20*'Eff Conc.'!F20*3.78)</f>
        <v xml:space="preserve"> </v>
      </c>
      <c r="G20" s="279" t="str">
        <f>IF(OR('Eff Conc.'!G20=0,'Eff Conc.'!G20=""), " ", 'Eff Conc.'!$D20*'Eff Conc.'!G20*3.78)</f>
        <v xml:space="preserve"> </v>
      </c>
      <c r="H20" s="279" t="str">
        <f>IF('Eff Conc.'!H20="", " ", 'Eff Conc.'!$D20*'Eff Conc.'!H20*3.78)</f>
        <v xml:space="preserve"> </v>
      </c>
      <c r="I20" s="279" t="str">
        <f>IF('Eff Conc.'!I20="", " ", 'Eff Conc.'!$D20*'Eff Conc.'!I20*3.78)</f>
        <v xml:space="preserve"> </v>
      </c>
      <c r="J20" s="279" t="str">
        <f>IF('Eff Conc.'!J20="", " ", 'Eff Conc.'!$D20*'Eff Conc.'!J20*3.78)</f>
        <v xml:space="preserve"> </v>
      </c>
      <c r="K20" s="279" t="str">
        <f>IF('Eff Conc.'!K20="", " ", 'Eff Conc.'!$D20*'Eff Conc.'!K20*3.78)</f>
        <v xml:space="preserve"> </v>
      </c>
      <c r="L20" s="279" t="str">
        <f>IF('Eff Conc.'!L20="", " ", 'Eff Conc.'!$D20*'Eff Conc.'!L20*3.78)</f>
        <v xml:space="preserve"> </v>
      </c>
      <c r="M20" s="279" t="str">
        <f>IF('Eff Conc.'!M20="", " ", 'Eff Conc.'!$D20*'Eff Conc.'!M20*3.78)</f>
        <v xml:space="preserve"> </v>
      </c>
      <c r="N20" s="279" t="str">
        <f>IF('Eff Conc.'!N20="", " ", 'Eff Conc.'!$D20*'Eff Conc.'!N20*3.78)</f>
        <v xml:space="preserve"> </v>
      </c>
      <c r="O20" s="279" t="str">
        <f>IF('Eff Conc.'!O20="", " ", 'Eff Conc.'!$D20*'Eff Conc.'!O20*3.78)</f>
        <v xml:space="preserve"> </v>
      </c>
      <c r="P20" s="279" t="str">
        <f>IF('Eff Conc.'!P20="", " ", 'Eff Conc.'!$E20*'Eff Conc.'!P20*3.78)</f>
        <v xml:space="preserve"> </v>
      </c>
      <c r="Q20" s="297" t="str">
        <f>IF('Eff Conc.'!U20="", " ", 'Eff Conc.'!$D20*'Eff Conc.'!U20*3.78)</f>
        <v xml:space="preserve"> </v>
      </c>
    </row>
    <row r="21" spans="1:17" ht="15" customHeight="1" x14ac:dyDescent="0.25">
      <c r="A21" s="296">
        <f>'Eff Conc.'!A21</f>
        <v>0</v>
      </c>
      <c r="B21" s="88">
        <f>'Eff Conc.'!B21</f>
        <v>0</v>
      </c>
      <c r="C21" s="128">
        <f>'Eff Conc.'!C21</f>
        <v>0</v>
      </c>
      <c r="D21" s="242">
        <f>'Eff Conc.'!D21</f>
        <v>0</v>
      </c>
      <c r="E21" s="242">
        <f>'Eff Conc.'!E21</f>
        <v>0</v>
      </c>
      <c r="F21" s="279" t="str">
        <f>IF(OR('Eff Conc.'!F21=0,'Eff Conc.'!F21=""), " ", 'Eff Conc.'!$D21*'Eff Conc.'!F21*3.78)</f>
        <v xml:space="preserve"> </v>
      </c>
      <c r="G21" s="279" t="str">
        <f>IF(OR('Eff Conc.'!G21=0,'Eff Conc.'!G21=""), " ", 'Eff Conc.'!$D21*'Eff Conc.'!G21*3.78)</f>
        <v xml:space="preserve"> </v>
      </c>
      <c r="H21" s="279" t="str">
        <f>IF('Eff Conc.'!H21="", " ", 'Eff Conc.'!$D21*'Eff Conc.'!H21*3.78)</f>
        <v xml:space="preserve"> </v>
      </c>
      <c r="I21" s="279" t="str">
        <f>IF('Eff Conc.'!I21="", " ", 'Eff Conc.'!$D21*'Eff Conc.'!I21*3.78)</f>
        <v xml:space="preserve"> </v>
      </c>
      <c r="J21" s="279" t="str">
        <f>IF('Eff Conc.'!J21="", " ", 'Eff Conc.'!$D21*'Eff Conc.'!J21*3.78)</f>
        <v xml:space="preserve"> </v>
      </c>
      <c r="K21" s="279" t="str">
        <f>IF('Eff Conc.'!K21="", " ", 'Eff Conc.'!$D21*'Eff Conc.'!K21*3.78)</f>
        <v xml:space="preserve"> </v>
      </c>
      <c r="L21" s="279" t="str">
        <f>IF('Eff Conc.'!L21="", " ", 'Eff Conc.'!$D21*'Eff Conc.'!L21*3.78)</f>
        <v xml:space="preserve"> </v>
      </c>
      <c r="M21" s="279" t="str">
        <f>IF('Eff Conc.'!M21="", " ", 'Eff Conc.'!$D21*'Eff Conc.'!M21*3.78)</f>
        <v xml:space="preserve"> </v>
      </c>
      <c r="N21" s="279" t="str">
        <f>IF('Eff Conc.'!N21="", " ", 'Eff Conc.'!$D21*'Eff Conc.'!N21*3.78)</f>
        <v xml:space="preserve"> </v>
      </c>
      <c r="O21" s="279" t="str">
        <f>IF('Eff Conc.'!O21="", " ", 'Eff Conc.'!$D21*'Eff Conc.'!O21*3.78)</f>
        <v xml:space="preserve"> </v>
      </c>
      <c r="P21" s="279" t="str">
        <f>IF('Eff Conc.'!P21="", " ", 'Eff Conc.'!$E21*'Eff Conc.'!P21*3.78)</f>
        <v xml:space="preserve"> </v>
      </c>
      <c r="Q21" s="297" t="str">
        <f>IF('Eff Conc.'!U21="", " ", 'Eff Conc.'!$D21*'Eff Conc.'!U21*3.78)</f>
        <v xml:space="preserve"> </v>
      </c>
    </row>
    <row r="22" spans="1:17" x14ac:dyDescent="0.25">
      <c r="A22" s="296">
        <f>'Eff Conc.'!A22</f>
        <v>0</v>
      </c>
      <c r="B22" s="88">
        <f>'Eff Conc.'!B22</f>
        <v>0</v>
      </c>
      <c r="C22" s="128">
        <f>'Eff Conc.'!C22</f>
        <v>0</v>
      </c>
      <c r="D22" s="242">
        <f>'Eff Conc.'!D22</f>
        <v>0</v>
      </c>
      <c r="E22" s="242">
        <f>'Eff Conc.'!E22</f>
        <v>0</v>
      </c>
      <c r="F22" s="279" t="str">
        <f>IF(OR('Eff Conc.'!F22=0,'Eff Conc.'!F22=""), " ", 'Eff Conc.'!$D22*'Eff Conc.'!F22*3.78)</f>
        <v xml:space="preserve"> </v>
      </c>
      <c r="G22" s="279" t="str">
        <f>IF(OR('Eff Conc.'!G22=0,'Eff Conc.'!G22=""), " ", 'Eff Conc.'!$D22*'Eff Conc.'!G22*3.78)</f>
        <v xml:space="preserve"> </v>
      </c>
      <c r="H22" s="279" t="str">
        <f>IF('Eff Conc.'!H22="", " ", 'Eff Conc.'!$D22*'Eff Conc.'!H22*3.78)</f>
        <v xml:space="preserve"> </v>
      </c>
      <c r="I22" s="279" t="str">
        <f>IF('Eff Conc.'!I22="", " ", 'Eff Conc.'!$D22*'Eff Conc.'!I22*3.78)</f>
        <v xml:space="preserve"> </v>
      </c>
      <c r="J22" s="279" t="str">
        <f>IF('Eff Conc.'!J22="", " ", 'Eff Conc.'!$D22*'Eff Conc.'!J22*3.78)</f>
        <v xml:space="preserve"> </v>
      </c>
      <c r="K22" s="279" t="str">
        <f>IF('Eff Conc.'!K22="", " ", 'Eff Conc.'!$D22*'Eff Conc.'!K22*3.78)</f>
        <v xml:space="preserve"> </v>
      </c>
      <c r="L22" s="279" t="str">
        <f>IF('Eff Conc.'!L22="", " ", 'Eff Conc.'!$D22*'Eff Conc.'!L22*3.78)</f>
        <v xml:space="preserve"> </v>
      </c>
      <c r="M22" s="279" t="str">
        <f>IF('Eff Conc.'!M22="", " ", 'Eff Conc.'!$D22*'Eff Conc.'!M22*3.78)</f>
        <v xml:space="preserve"> </v>
      </c>
      <c r="N22" s="279" t="str">
        <f>IF('Eff Conc.'!N22="", " ", 'Eff Conc.'!$D22*'Eff Conc.'!N22*3.78)</f>
        <v xml:space="preserve"> </v>
      </c>
      <c r="O22" s="279" t="str">
        <f>IF('Eff Conc.'!O22="", " ", 'Eff Conc.'!$D22*'Eff Conc.'!O22*3.78)</f>
        <v xml:space="preserve"> </v>
      </c>
      <c r="P22" s="279" t="str">
        <f>IF('Eff Conc.'!P22="", " ", 'Eff Conc.'!$E22*'Eff Conc.'!P22*3.78)</f>
        <v xml:space="preserve"> </v>
      </c>
      <c r="Q22" s="297" t="str">
        <f>IF('Eff Conc.'!U22="", " ", 'Eff Conc.'!$D22*'Eff Conc.'!U22*3.78)</f>
        <v xml:space="preserve"> </v>
      </c>
    </row>
    <row r="23" spans="1:17" x14ac:dyDescent="0.25">
      <c r="A23" s="296">
        <f>'Eff Conc.'!A23</f>
        <v>0</v>
      </c>
      <c r="B23" s="88">
        <f>'Eff Conc.'!B23</f>
        <v>0</v>
      </c>
      <c r="C23" s="128">
        <f>'Eff Conc.'!C23</f>
        <v>0</v>
      </c>
      <c r="D23" s="242">
        <f>'Eff Conc.'!D23</f>
        <v>0</v>
      </c>
      <c r="E23" s="242">
        <f>'Eff Conc.'!E23</f>
        <v>0</v>
      </c>
      <c r="F23" s="279" t="str">
        <f>IF(OR('Eff Conc.'!F23=0,'Eff Conc.'!F23=""), " ", 'Eff Conc.'!$D23*'Eff Conc.'!F23*3.78)</f>
        <v xml:space="preserve"> </v>
      </c>
      <c r="G23" s="279" t="str">
        <f>IF(OR('Eff Conc.'!G23=0,'Eff Conc.'!G23=""), " ", 'Eff Conc.'!$D23*'Eff Conc.'!G23*3.78)</f>
        <v xml:space="preserve"> </v>
      </c>
      <c r="H23" s="279" t="str">
        <f>IF('Eff Conc.'!H23="", " ", 'Eff Conc.'!$D23*'Eff Conc.'!H23*3.78)</f>
        <v xml:space="preserve"> </v>
      </c>
      <c r="I23" s="279" t="str">
        <f>IF('Eff Conc.'!I23="", " ", 'Eff Conc.'!$D23*'Eff Conc.'!I23*3.78)</f>
        <v xml:space="preserve"> </v>
      </c>
      <c r="J23" s="279" t="str">
        <f>IF('Eff Conc.'!J23="", " ", 'Eff Conc.'!$D23*'Eff Conc.'!J23*3.78)</f>
        <v xml:space="preserve"> </v>
      </c>
      <c r="K23" s="279" t="str">
        <f>IF('Eff Conc.'!K23="", " ", 'Eff Conc.'!$D23*'Eff Conc.'!K23*3.78)</f>
        <v xml:space="preserve"> </v>
      </c>
      <c r="L23" s="279" t="str">
        <f>IF('Eff Conc.'!L23="", " ", 'Eff Conc.'!$D23*'Eff Conc.'!L23*3.78)</f>
        <v xml:space="preserve"> </v>
      </c>
      <c r="M23" s="279" t="str">
        <f>IF('Eff Conc.'!M23="", " ", 'Eff Conc.'!$D23*'Eff Conc.'!M23*3.78)</f>
        <v xml:space="preserve"> </v>
      </c>
      <c r="N23" s="279" t="str">
        <f>IF('Eff Conc.'!N23="", " ", 'Eff Conc.'!$D23*'Eff Conc.'!N23*3.78)</f>
        <v xml:space="preserve"> </v>
      </c>
      <c r="O23" s="279" t="str">
        <f>IF('Eff Conc.'!O23="", " ", 'Eff Conc.'!$D23*'Eff Conc.'!O23*3.78)</f>
        <v xml:space="preserve"> </v>
      </c>
      <c r="P23" s="279" t="str">
        <f>IF('Eff Conc.'!P23="", " ", 'Eff Conc.'!$E23*'Eff Conc.'!P23*3.78)</f>
        <v xml:space="preserve"> </v>
      </c>
      <c r="Q23" s="297" t="str">
        <f>IF('Eff Conc.'!U23="", " ", 'Eff Conc.'!$D23*'Eff Conc.'!U23*3.78)</f>
        <v xml:space="preserve"> </v>
      </c>
    </row>
    <row r="24" spans="1:17" x14ac:dyDescent="0.25">
      <c r="A24" s="296">
        <f>'Eff Conc.'!A24</f>
        <v>0</v>
      </c>
      <c r="B24" s="88">
        <f>'Eff Conc.'!B24</f>
        <v>0</v>
      </c>
      <c r="C24" s="128">
        <f>'Eff Conc.'!C24</f>
        <v>0</v>
      </c>
      <c r="D24" s="242">
        <f>'Eff Conc.'!D24</f>
        <v>0</v>
      </c>
      <c r="E24" s="242">
        <f>'Eff Conc.'!E24</f>
        <v>0</v>
      </c>
      <c r="F24" s="279" t="str">
        <f>IF(OR('Eff Conc.'!F24=0,'Eff Conc.'!F24=""), " ", 'Eff Conc.'!$D24*'Eff Conc.'!F24*3.78)</f>
        <v xml:space="preserve"> </v>
      </c>
      <c r="G24" s="279" t="str">
        <f>IF(OR('Eff Conc.'!G24=0,'Eff Conc.'!G24=""), " ", 'Eff Conc.'!$D24*'Eff Conc.'!G24*3.78)</f>
        <v xml:space="preserve"> </v>
      </c>
      <c r="H24" s="279" t="str">
        <f>IF('Eff Conc.'!H24="", " ", 'Eff Conc.'!$D24*'Eff Conc.'!H24*3.78)</f>
        <v xml:space="preserve"> </v>
      </c>
      <c r="I24" s="279" t="str">
        <f>IF('Eff Conc.'!I24="", " ", 'Eff Conc.'!$D24*'Eff Conc.'!I24*3.78)</f>
        <v xml:space="preserve"> </v>
      </c>
      <c r="J24" s="279" t="str">
        <f>IF('Eff Conc.'!J24="", " ", 'Eff Conc.'!$D24*'Eff Conc.'!J24*3.78)</f>
        <v xml:space="preserve"> </v>
      </c>
      <c r="K24" s="279" t="str">
        <f>IF('Eff Conc.'!K24="", " ", 'Eff Conc.'!$D24*'Eff Conc.'!K24*3.78)</f>
        <v xml:space="preserve"> </v>
      </c>
      <c r="L24" s="279" t="str">
        <f>IF('Eff Conc.'!L24="", " ", 'Eff Conc.'!$D24*'Eff Conc.'!L24*3.78)</f>
        <v xml:space="preserve"> </v>
      </c>
      <c r="M24" s="279" t="str">
        <f>IF('Eff Conc.'!M24="", " ", 'Eff Conc.'!$D24*'Eff Conc.'!M24*3.78)</f>
        <v xml:space="preserve"> </v>
      </c>
      <c r="N24" s="279" t="str">
        <f>IF('Eff Conc.'!N24="", " ", 'Eff Conc.'!$D24*'Eff Conc.'!N24*3.78)</f>
        <v xml:space="preserve"> </v>
      </c>
      <c r="O24" s="279" t="str">
        <f>IF('Eff Conc.'!O24="", " ", 'Eff Conc.'!$D24*'Eff Conc.'!O24*3.78)</f>
        <v xml:space="preserve"> </v>
      </c>
      <c r="P24" s="279" t="str">
        <f>IF('Eff Conc.'!P24="", " ", 'Eff Conc.'!$E24*'Eff Conc.'!P24*3.78)</f>
        <v xml:space="preserve"> </v>
      </c>
      <c r="Q24" s="297" t="str">
        <f>IF('Eff Conc.'!U24="", " ", 'Eff Conc.'!$D24*'Eff Conc.'!U24*3.78)</f>
        <v xml:space="preserve"> </v>
      </c>
    </row>
    <row r="25" spans="1:17" x14ac:dyDescent="0.25">
      <c r="A25" s="296">
        <f>'Eff Conc.'!A25</f>
        <v>0</v>
      </c>
      <c r="B25" s="88">
        <f>'Eff Conc.'!B25</f>
        <v>0</v>
      </c>
      <c r="C25" s="128">
        <f>'Eff Conc.'!C25</f>
        <v>0</v>
      </c>
      <c r="D25" s="242">
        <f>'Eff Conc.'!D25</f>
        <v>0</v>
      </c>
      <c r="E25" s="242">
        <f>'Eff Conc.'!E25</f>
        <v>0</v>
      </c>
      <c r="F25" s="279" t="str">
        <f>IF(OR('Eff Conc.'!F25=0,'Eff Conc.'!F25=""), " ", 'Eff Conc.'!$D25*'Eff Conc.'!F25*3.78)</f>
        <v xml:space="preserve"> </v>
      </c>
      <c r="G25" s="279" t="str">
        <f>IF(OR('Eff Conc.'!G25=0,'Eff Conc.'!G25=""), " ", 'Eff Conc.'!$D25*'Eff Conc.'!G25*3.78)</f>
        <v xml:space="preserve"> </v>
      </c>
      <c r="H25" s="279" t="str">
        <f>IF('Eff Conc.'!H25="", " ", 'Eff Conc.'!$D25*'Eff Conc.'!H25*3.78)</f>
        <v xml:space="preserve"> </v>
      </c>
      <c r="I25" s="279" t="str">
        <f>IF('Eff Conc.'!I25="", " ", 'Eff Conc.'!$D25*'Eff Conc.'!I25*3.78)</f>
        <v xml:space="preserve"> </v>
      </c>
      <c r="J25" s="279" t="str">
        <f>IF('Eff Conc.'!J25="", " ", 'Eff Conc.'!$D25*'Eff Conc.'!J25*3.78)</f>
        <v xml:space="preserve"> </v>
      </c>
      <c r="K25" s="279" t="str">
        <f>IF('Eff Conc.'!K25="", " ", 'Eff Conc.'!$D25*'Eff Conc.'!K25*3.78)</f>
        <v xml:space="preserve"> </v>
      </c>
      <c r="L25" s="279" t="str">
        <f>IF('Eff Conc.'!L25="", " ", 'Eff Conc.'!$D25*'Eff Conc.'!L25*3.78)</f>
        <v xml:space="preserve"> </v>
      </c>
      <c r="M25" s="279" t="str">
        <f>IF('Eff Conc.'!M25="", " ", 'Eff Conc.'!$D25*'Eff Conc.'!M25*3.78)</f>
        <v xml:space="preserve"> </v>
      </c>
      <c r="N25" s="279" t="str">
        <f>IF('Eff Conc.'!N25="", " ", 'Eff Conc.'!$D25*'Eff Conc.'!N25*3.78)</f>
        <v xml:space="preserve"> </v>
      </c>
      <c r="O25" s="279" t="str">
        <f>IF('Eff Conc.'!O25="", " ", 'Eff Conc.'!$D25*'Eff Conc.'!O25*3.78)</f>
        <v xml:space="preserve"> </v>
      </c>
      <c r="P25" s="279" t="str">
        <f>IF('Eff Conc.'!P25="", " ", 'Eff Conc.'!$E25*'Eff Conc.'!P25*3.78)</f>
        <v xml:space="preserve"> </v>
      </c>
      <c r="Q25" s="297" t="str">
        <f>IF('Eff Conc.'!U25="", " ", 'Eff Conc.'!$D25*'Eff Conc.'!U25*3.78)</f>
        <v xml:space="preserve"> </v>
      </c>
    </row>
    <row r="26" spans="1:17" x14ac:dyDescent="0.25">
      <c r="A26" s="296">
        <f>'Eff Conc.'!A26</f>
        <v>0</v>
      </c>
      <c r="B26" s="88">
        <f>'Eff Conc.'!B26</f>
        <v>0</v>
      </c>
      <c r="C26" s="128">
        <f>'Eff Conc.'!C26</f>
        <v>0</v>
      </c>
      <c r="D26" s="242">
        <f>'Eff Conc.'!D26</f>
        <v>0</v>
      </c>
      <c r="E26" s="242">
        <f>'Eff Conc.'!E26</f>
        <v>0</v>
      </c>
      <c r="F26" s="279" t="str">
        <f>IF(OR('Eff Conc.'!F26=0,'Eff Conc.'!F26=""), " ", 'Eff Conc.'!$D26*'Eff Conc.'!F26*3.78)</f>
        <v xml:space="preserve"> </v>
      </c>
      <c r="G26" s="279" t="str">
        <f>IF(OR('Eff Conc.'!G26=0,'Eff Conc.'!G26=""), " ", 'Eff Conc.'!$D26*'Eff Conc.'!G26*3.78)</f>
        <v xml:space="preserve"> </v>
      </c>
      <c r="H26" s="279" t="str">
        <f>IF('Eff Conc.'!H26="", " ", 'Eff Conc.'!$D26*'Eff Conc.'!H26*3.78)</f>
        <v xml:space="preserve"> </v>
      </c>
      <c r="I26" s="279" t="str">
        <f>IF('Eff Conc.'!I26="", " ", 'Eff Conc.'!$D26*'Eff Conc.'!I26*3.78)</f>
        <v xml:space="preserve"> </v>
      </c>
      <c r="J26" s="279" t="str">
        <f>IF('Eff Conc.'!J26="", " ", 'Eff Conc.'!$D26*'Eff Conc.'!J26*3.78)</f>
        <v xml:space="preserve"> </v>
      </c>
      <c r="K26" s="279" t="str">
        <f>IF('Eff Conc.'!K26="", " ", 'Eff Conc.'!$D26*'Eff Conc.'!K26*3.78)</f>
        <v xml:space="preserve"> </v>
      </c>
      <c r="L26" s="279" t="str">
        <f>IF('Eff Conc.'!L26="", " ", 'Eff Conc.'!$D26*'Eff Conc.'!L26*3.78)</f>
        <v xml:space="preserve"> </v>
      </c>
      <c r="M26" s="279" t="str">
        <f>IF('Eff Conc.'!M26="", " ", 'Eff Conc.'!$D26*'Eff Conc.'!M26*3.78)</f>
        <v xml:space="preserve"> </v>
      </c>
      <c r="N26" s="279" t="str">
        <f>IF('Eff Conc.'!N26="", " ", 'Eff Conc.'!$D26*'Eff Conc.'!N26*3.78)</f>
        <v xml:space="preserve"> </v>
      </c>
      <c r="O26" s="279" t="str">
        <f>IF('Eff Conc.'!O26="", " ", 'Eff Conc.'!$D26*'Eff Conc.'!O26*3.78)</f>
        <v xml:space="preserve"> </v>
      </c>
      <c r="P26" s="279" t="str">
        <f>IF('Eff Conc.'!P26="", " ", 'Eff Conc.'!$E26*'Eff Conc.'!P26*3.78)</f>
        <v xml:space="preserve"> </v>
      </c>
      <c r="Q26" s="297" t="str">
        <f>IF('Eff Conc.'!U26="", " ", 'Eff Conc.'!$D26*'Eff Conc.'!U26*3.78)</f>
        <v xml:space="preserve"> </v>
      </c>
    </row>
    <row r="27" spans="1:17" ht="15" customHeight="1" x14ac:dyDescent="0.25">
      <c r="A27" s="296">
        <f>'Eff Conc.'!A27</f>
        <v>0</v>
      </c>
      <c r="B27" s="88">
        <f>'Eff Conc.'!B27</f>
        <v>0</v>
      </c>
      <c r="C27" s="128">
        <f>'Eff Conc.'!C27</f>
        <v>0</v>
      </c>
      <c r="D27" s="242">
        <f>'Eff Conc.'!D27</f>
        <v>0</v>
      </c>
      <c r="E27" s="242">
        <f>'Eff Conc.'!E27</f>
        <v>0</v>
      </c>
      <c r="F27" s="279" t="str">
        <f>IF(OR('Eff Conc.'!F27=0,'Eff Conc.'!F27=""), " ", 'Eff Conc.'!$D27*'Eff Conc.'!F27*3.78)</f>
        <v xml:space="preserve"> </v>
      </c>
      <c r="G27" s="279" t="str">
        <f>IF(OR('Eff Conc.'!G27=0,'Eff Conc.'!G27=""), " ", 'Eff Conc.'!$D27*'Eff Conc.'!G27*3.78)</f>
        <v xml:space="preserve"> </v>
      </c>
      <c r="H27" s="279" t="str">
        <f>IF('Eff Conc.'!H27="", " ", 'Eff Conc.'!$D27*'Eff Conc.'!H27*3.78)</f>
        <v xml:space="preserve"> </v>
      </c>
      <c r="I27" s="279" t="str">
        <f>IF('Eff Conc.'!I27="", " ", 'Eff Conc.'!$D27*'Eff Conc.'!I27*3.78)</f>
        <v xml:space="preserve"> </v>
      </c>
      <c r="J27" s="279" t="str">
        <f>IF('Eff Conc.'!J27="", " ", 'Eff Conc.'!$D27*'Eff Conc.'!J27*3.78)</f>
        <v xml:space="preserve"> </v>
      </c>
      <c r="K27" s="279" t="str">
        <f>IF('Eff Conc.'!K27="", " ", 'Eff Conc.'!$D27*'Eff Conc.'!K27*3.78)</f>
        <v xml:space="preserve"> </v>
      </c>
      <c r="L27" s="279" t="str">
        <f>IF('Eff Conc.'!L27="", " ", 'Eff Conc.'!$D27*'Eff Conc.'!L27*3.78)</f>
        <v xml:space="preserve"> </v>
      </c>
      <c r="M27" s="279" t="str">
        <f>IF('Eff Conc.'!M27="", " ", 'Eff Conc.'!$D27*'Eff Conc.'!M27*3.78)</f>
        <v xml:space="preserve"> </v>
      </c>
      <c r="N27" s="279" t="str">
        <f>IF('Eff Conc.'!N27="", " ", 'Eff Conc.'!$D27*'Eff Conc.'!N27*3.78)</f>
        <v xml:space="preserve"> </v>
      </c>
      <c r="O27" s="279" t="str">
        <f>IF('Eff Conc.'!O27="", " ", 'Eff Conc.'!$D27*'Eff Conc.'!O27*3.78)</f>
        <v xml:space="preserve"> </v>
      </c>
      <c r="P27" s="279" t="str">
        <f>IF('Eff Conc.'!P27="", " ", 'Eff Conc.'!$E27*'Eff Conc.'!P27*3.78)</f>
        <v xml:space="preserve"> </v>
      </c>
      <c r="Q27" s="297" t="str">
        <f>IF('Eff Conc.'!U27="", " ", 'Eff Conc.'!$D27*'Eff Conc.'!U27*3.78)</f>
        <v xml:space="preserve"> </v>
      </c>
    </row>
    <row r="28" spans="1:17" ht="15" customHeight="1" x14ac:dyDescent="0.25">
      <c r="A28" s="296">
        <f>'Eff Conc.'!A28</f>
        <v>0</v>
      </c>
      <c r="B28" s="88">
        <f>'Eff Conc.'!B28</f>
        <v>0</v>
      </c>
      <c r="C28" s="128">
        <f>'Eff Conc.'!C28</f>
        <v>0</v>
      </c>
      <c r="D28" s="242">
        <f>'Eff Conc.'!D28</f>
        <v>0</v>
      </c>
      <c r="E28" s="242">
        <f>'Eff Conc.'!E28</f>
        <v>0</v>
      </c>
      <c r="F28" s="279" t="str">
        <f>IF(OR('Eff Conc.'!F28=0,'Eff Conc.'!F28=""), " ", 'Eff Conc.'!$D28*'Eff Conc.'!F28*3.78)</f>
        <v xml:space="preserve"> </v>
      </c>
      <c r="G28" s="279" t="str">
        <f>IF(OR('Eff Conc.'!G28=0,'Eff Conc.'!G28=""), " ", 'Eff Conc.'!$D28*'Eff Conc.'!G28*3.78)</f>
        <v xml:space="preserve"> </v>
      </c>
      <c r="H28" s="279" t="str">
        <f>IF('Eff Conc.'!H28="", " ", 'Eff Conc.'!$D28*'Eff Conc.'!H28*3.78)</f>
        <v xml:space="preserve"> </v>
      </c>
      <c r="I28" s="279" t="str">
        <f>IF('Eff Conc.'!I28="", " ", 'Eff Conc.'!$D28*'Eff Conc.'!I28*3.78)</f>
        <v xml:space="preserve"> </v>
      </c>
      <c r="J28" s="279" t="str">
        <f>IF('Eff Conc.'!J28="", " ", 'Eff Conc.'!$D28*'Eff Conc.'!J28*3.78)</f>
        <v xml:space="preserve"> </v>
      </c>
      <c r="K28" s="279" t="str">
        <f>IF('Eff Conc.'!K28="", " ", 'Eff Conc.'!$D28*'Eff Conc.'!K28*3.78)</f>
        <v xml:space="preserve"> </v>
      </c>
      <c r="L28" s="279" t="str">
        <f>IF('Eff Conc.'!L28="", " ", 'Eff Conc.'!$D28*'Eff Conc.'!L28*3.78)</f>
        <v xml:space="preserve"> </v>
      </c>
      <c r="M28" s="279" t="str">
        <f>IF('Eff Conc.'!M28="", " ", 'Eff Conc.'!$D28*'Eff Conc.'!M28*3.78)</f>
        <v xml:space="preserve"> </v>
      </c>
      <c r="N28" s="279" t="str">
        <f>IF('Eff Conc.'!N28="", " ", 'Eff Conc.'!$D28*'Eff Conc.'!N28*3.78)</f>
        <v xml:space="preserve"> </v>
      </c>
      <c r="O28" s="279" t="str">
        <f>IF('Eff Conc.'!O28="", " ", 'Eff Conc.'!$D28*'Eff Conc.'!O28*3.78)</f>
        <v xml:space="preserve"> </v>
      </c>
      <c r="P28" s="279" t="str">
        <f>IF('Eff Conc.'!P28="", " ", 'Eff Conc.'!$E28*'Eff Conc.'!P28*3.78)</f>
        <v xml:space="preserve"> </v>
      </c>
      <c r="Q28" s="297" t="str">
        <f>IF('Eff Conc.'!U28="", " ", 'Eff Conc.'!$D28*'Eff Conc.'!U28*3.78)</f>
        <v xml:space="preserve"> </v>
      </c>
    </row>
    <row r="29" spans="1:17" ht="15" customHeight="1" x14ac:dyDescent="0.25">
      <c r="A29" s="296">
        <f>'Eff Conc.'!A29</f>
        <v>0</v>
      </c>
      <c r="B29" s="88">
        <f>'Eff Conc.'!B29</f>
        <v>0</v>
      </c>
      <c r="C29" s="128">
        <f>'Eff Conc.'!C29</f>
        <v>0</v>
      </c>
      <c r="D29" s="242">
        <f>'Eff Conc.'!D29</f>
        <v>0</v>
      </c>
      <c r="E29" s="242">
        <f>'Eff Conc.'!E29</f>
        <v>0</v>
      </c>
      <c r="F29" s="279" t="str">
        <f>IF(OR('Eff Conc.'!F29=0,'Eff Conc.'!F29=""), " ", 'Eff Conc.'!$D29*'Eff Conc.'!F29*3.78)</f>
        <v xml:space="preserve"> </v>
      </c>
      <c r="G29" s="279" t="str">
        <f>IF(OR('Eff Conc.'!G29=0,'Eff Conc.'!G29=""), " ", 'Eff Conc.'!$D29*'Eff Conc.'!G29*3.78)</f>
        <v xml:space="preserve"> </v>
      </c>
      <c r="H29" s="279" t="str">
        <f>IF('Eff Conc.'!H29="", " ", 'Eff Conc.'!$D29*'Eff Conc.'!H29*3.78)</f>
        <v xml:space="preserve"> </v>
      </c>
      <c r="I29" s="279" t="str">
        <f>IF('Eff Conc.'!I29="", " ", 'Eff Conc.'!$D29*'Eff Conc.'!I29*3.78)</f>
        <v xml:space="preserve"> </v>
      </c>
      <c r="J29" s="279" t="str">
        <f>IF('Eff Conc.'!J29="", " ", 'Eff Conc.'!$D29*'Eff Conc.'!J29*3.78)</f>
        <v xml:space="preserve"> </v>
      </c>
      <c r="K29" s="279" t="str">
        <f>IF('Eff Conc.'!K29="", " ", 'Eff Conc.'!$D29*'Eff Conc.'!K29*3.78)</f>
        <v xml:space="preserve"> </v>
      </c>
      <c r="L29" s="279" t="str">
        <f>IF('Eff Conc.'!L29="", " ", 'Eff Conc.'!$D29*'Eff Conc.'!L29*3.78)</f>
        <v xml:space="preserve"> </v>
      </c>
      <c r="M29" s="279" t="str">
        <f>IF('Eff Conc.'!M29="", " ", 'Eff Conc.'!$D29*'Eff Conc.'!M29*3.78)</f>
        <v xml:space="preserve"> </v>
      </c>
      <c r="N29" s="279" t="str">
        <f>IF('Eff Conc.'!N29="", " ", 'Eff Conc.'!$D29*'Eff Conc.'!N29*3.78)</f>
        <v xml:space="preserve"> </v>
      </c>
      <c r="O29" s="279" t="str">
        <f>IF('Eff Conc.'!O29="", " ", 'Eff Conc.'!$D29*'Eff Conc.'!O29*3.78)</f>
        <v xml:space="preserve"> </v>
      </c>
      <c r="P29" s="279" t="str">
        <f>IF('Eff Conc.'!P29="", " ", 'Eff Conc.'!$E29*'Eff Conc.'!P29*3.78)</f>
        <v xml:space="preserve"> </v>
      </c>
      <c r="Q29" s="297" t="str">
        <f>IF('Eff Conc.'!U29="", " ", 'Eff Conc.'!$D29*'Eff Conc.'!U29*3.78)</f>
        <v xml:space="preserve"> </v>
      </c>
    </row>
    <row r="30" spans="1:17" ht="15" customHeight="1" x14ac:dyDescent="0.25">
      <c r="A30" s="296">
        <f>'Eff Conc.'!A30</f>
        <v>0</v>
      </c>
      <c r="B30" s="88">
        <f>'Eff Conc.'!B30</f>
        <v>0</v>
      </c>
      <c r="C30" s="128">
        <f>'Eff Conc.'!C30</f>
        <v>0</v>
      </c>
      <c r="D30" s="242">
        <f>'Eff Conc.'!D30</f>
        <v>0</v>
      </c>
      <c r="E30" s="242">
        <f>'Eff Conc.'!E30</f>
        <v>0</v>
      </c>
      <c r="F30" s="279" t="str">
        <f>IF(OR('Eff Conc.'!F30=0,'Eff Conc.'!F30=""), " ", 'Eff Conc.'!$D30*'Eff Conc.'!F30*3.78)</f>
        <v xml:space="preserve"> </v>
      </c>
      <c r="G30" s="279" t="str">
        <f>IF(OR('Eff Conc.'!G30=0,'Eff Conc.'!G30=""), " ", 'Eff Conc.'!$D30*'Eff Conc.'!G30*3.78)</f>
        <v xml:space="preserve"> </v>
      </c>
      <c r="H30" s="279" t="str">
        <f>IF('Eff Conc.'!H30="", " ", 'Eff Conc.'!$D30*'Eff Conc.'!H30*3.78)</f>
        <v xml:space="preserve"> </v>
      </c>
      <c r="I30" s="279" t="str">
        <f>IF('Eff Conc.'!I30="", " ", 'Eff Conc.'!$D30*'Eff Conc.'!I30*3.78)</f>
        <v xml:space="preserve"> </v>
      </c>
      <c r="J30" s="279" t="str">
        <f>IF('Eff Conc.'!J30="", " ", 'Eff Conc.'!$D30*'Eff Conc.'!J30*3.78)</f>
        <v xml:space="preserve"> </v>
      </c>
      <c r="K30" s="279" t="str">
        <f>IF('Eff Conc.'!K30="", " ", 'Eff Conc.'!$D30*'Eff Conc.'!K30*3.78)</f>
        <v xml:space="preserve"> </v>
      </c>
      <c r="L30" s="279" t="str">
        <f>IF('Eff Conc.'!L30="", " ", 'Eff Conc.'!$D30*'Eff Conc.'!L30*3.78)</f>
        <v xml:space="preserve"> </v>
      </c>
      <c r="M30" s="279" t="str">
        <f>IF('Eff Conc.'!M30="", " ", 'Eff Conc.'!$D30*'Eff Conc.'!M30*3.78)</f>
        <v xml:space="preserve"> </v>
      </c>
      <c r="N30" s="279" t="str">
        <f>IF('Eff Conc.'!N30="", " ", 'Eff Conc.'!$D30*'Eff Conc.'!N30*3.78)</f>
        <v xml:space="preserve"> </v>
      </c>
      <c r="O30" s="279" t="str">
        <f>IF('Eff Conc.'!O30="", " ", 'Eff Conc.'!$D30*'Eff Conc.'!O30*3.78)</f>
        <v xml:space="preserve"> </v>
      </c>
      <c r="P30" s="279" t="str">
        <f>IF('Eff Conc.'!P30="", " ", 'Eff Conc.'!$E30*'Eff Conc.'!P30*3.78)</f>
        <v xml:space="preserve"> </v>
      </c>
      <c r="Q30" s="297" t="str">
        <f>IF('Eff Conc.'!U30="", " ", 'Eff Conc.'!$D30*'Eff Conc.'!U30*3.78)</f>
        <v xml:space="preserve"> </v>
      </c>
    </row>
    <row r="31" spans="1:17" ht="15" customHeight="1" x14ac:dyDescent="0.25">
      <c r="A31" s="296">
        <f>'Eff Conc.'!A31</f>
        <v>0</v>
      </c>
      <c r="B31" s="88">
        <f>'Eff Conc.'!B31</f>
        <v>0</v>
      </c>
      <c r="C31" s="128">
        <f>'Eff Conc.'!C31</f>
        <v>0</v>
      </c>
      <c r="D31" s="242">
        <f>'Eff Conc.'!D31</f>
        <v>0</v>
      </c>
      <c r="E31" s="242">
        <f>'Eff Conc.'!E31</f>
        <v>0</v>
      </c>
      <c r="F31" s="279" t="str">
        <f>IF(OR('Eff Conc.'!F31=0,'Eff Conc.'!F31=""), " ", 'Eff Conc.'!$D31*'Eff Conc.'!F31*3.78)</f>
        <v xml:space="preserve"> </v>
      </c>
      <c r="G31" s="279" t="str">
        <f>IF(OR('Eff Conc.'!G31=0,'Eff Conc.'!G31=""), " ", 'Eff Conc.'!$D31*'Eff Conc.'!G31*3.78)</f>
        <v xml:space="preserve"> </v>
      </c>
      <c r="H31" s="279" t="str">
        <f>IF('Eff Conc.'!H31="", " ", 'Eff Conc.'!$D31*'Eff Conc.'!H31*3.78)</f>
        <v xml:space="preserve"> </v>
      </c>
      <c r="I31" s="279" t="str">
        <f>IF('Eff Conc.'!I31="", " ", 'Eff Conc.'!$D31*'Eff Conc.'!I31*3.78)</f>
        <v xml:space="preserve"> </v>
      </c>
      <c r="J31" s="279" t="str">
        <f>IF('Eff Conc.'!J31="", " ", 'Eff Conc.'!$D31*'Eff Conc.'!J31*3.78)</f>
        <v xml:space="preserve"> </v>
      </c>
      <c r="K31" s="279" t="str">
        <f>IF('Eff Conc.'!K31="", " ", 'Eff Conc.'!$D31*'Eff Conc.'!K31*3.78)</f>
        <v xml:space="preserve"> </v>
      </c>
      <c r="L31" s="279" t="str">
        <f>IF('Eff Conc.'!L31="", " ", 'Eff Conc.'!$D31*'Eff Conc.'!L31*3.78)</f>
        <v xml:space="preserve"> </v>
      </c>
      <c r="M31" s="279" t="str">
        <f>IF('Eff Conc.'!M31="", " ", 'Eff Conc.'!$D31*'Eff Conc.'!M31*3.78)</f>
        <v xml:space="preserve"> </v>
      </c>
      <c r="N31" s="279" t="str">
        <f>IF('Eff Conc.'!N31="", " ", 'Eff Conc.'!$D31*'Eff Conc.'!N31*3.78)</f>
        <v xml:space="preserve"> </v>
      </c>
      <c r="O31" s="279" t="str">
        <f>IF('Eff Conc.'!O31="", " ", 'Eff Conc.'!$D31*'Eff Conc.'!O31*3.78)</f>
        <v xml:space="preserve"> </v>
      </c>
      <c r="P31" s="279" t="str">
        <f>IF('Eff Conc.'!P31="", " ", 'Eff Conc.'!$E31*'Eff Conc.'!P31*3.78)</f>
        <v xml:space="preserve"> </v>
      </c>
      <c r="Q31" s="297" t="str">
        <f>IF('Eff Conc.'!U31="", " ", 'Eff Conc.'!$D31*'Eff Conc.'!U31*3.78)</f>
        <v xml:space="preserve"> </v>
      </c>
    </row>
    <row r="32" spans="1:17" ht="15" customHeight="1" x14ac:dyDescent="0.25">
      <c r="A32" s="296">
        <f>'Eff Conc.'!A32</f>
        <v>0</v>
      </c>
      <c r="B32" s="88">
        <f>'Eff Conc.'!B32</f>
        <v>0</v>
      </c>
      <c r="C32" s="128">
        <f>'Eff Conc.'!C32</f>
        <v>0</v>
      </c>
      <c r="D32" s="242">
        <f>'Eff Conc.'!D32</f>
        <v>0</v>
      </c>
      <c r="E32" s="242">
        <f>'Eff Conc.'!E32</f>
        <v>0</v>
      </c>
      <c r="F32" s="279" t="str">
        <f>IF(OR('Eff Conc.'!F32=0,'Eff Conc.'!F32=""), " ", 'Eff Conc.'!$D32*'Eff Conc.'!F32*3.78)</f>
        <v xml:space="preserve"> </v>
      </c>
      <c r="G32" s="279" t="str">
        <f>IF(OR('Eff Conc.'!G32=0,'Eff Conc.'!G32=""), " ", 'Eff Conc.'!$D32*'Eff Conc.'!G32*3.78)</f>
        <v xml:space="preserve"> </v>
      </c>
      <c r="H32" s="279" t="str">
        <f>IF('Eff Conc.'!H32="", " ", 'Eff Conc.'!$D32*'Eff Conc.'!H32*3.78)</f>
        <v xml:space="preserve"> </v>
      </c>
      <c r="I32" s="279" t="str">
        <f>IF('Eff Conc.'!I32="", " ", 'Eff Conc.'!$D32*'Eff Conc.'!I32*3.78)</f>
        <v xml:space="preserve"> </v>
      </c>
      <c r="J32" s="279" t="str">
        <f>IF('Eff Conc.'!J32="", " ", 'Eff Conc.'!$D32*'Eff Conc.'!J32*3.78)</f>
        <v xml:space="preserve"> </v>
      </c>
      <c r="K32" s="279" t="str">
        <f>IF('Eff Conc.'!K32="", " ", 'Eff Conc.'!$D32*'Eff Conc.'!K32*3.78)</f>
        <v xml:space="preserve"> </v>
      </c>
      <c r="L32" s="279" t="str">
        <f>IF('Eff Conc.'!L32="", " ", 'Eff Conc.'!$D32*'Eff Conc.'!L32*3.78)</f>
        <v xml:space="preserve"> </v>
      </c>
      <c r="M32" s="279" t="str">
        <f>IF('Eff Conc.'!M32="", " ", 'Eff Conc.'!$D32*'Eff Conc.'!M32*3.78)</f>
        <v xml:space="preserve"> </v>
      </c>
      <c r="N32" s="279" t="str">
        <f>IF('Eff Conc.'!N32="", " ", 'Eff Conc.'!$D32*'Eff Conc.'!N32*3.78)</f>
        <v xml:space="preserve"> </v>
      </c>
      <c r="O32" s="279" t="str">
        <f>IF('Eff Conc.'!O32="", " ", 'Eff Conc.'!$D32*'Eff Conc.'!O32*3.78)</f>
        <v xml:space="preserve"> </v>
      </c>
      <c r="P32" s="279" t="str">
        <f>IF('Eff Conc.'!P32="", " ", 'Eff Conc.'!$E32*'Eff Conc.'!P32*3.78)</f>
        <v xml:space="preserve"> </v>
      </c>
      <c r="Q32" s="297" t="str">
        <f>IF('Eff Conc.'!U32="", " ", 'Eff Conc.'!$D32*'Eff Conc.'!U32*3.78)</f>
        <v xml:space="preserve"> </v>
      </c>
    </row>
    <row r="33" spans="1:17" ht="15" customHeight="1" x14ac:dyDescent="0.25">
      <c r="A33" s="296">
        <f>'Eff Conc.'!A33</f>
        <v>0</v>
      </c>
      <c r="B33" s="88">
        <f>'Eff Conc.'!B33</f>
        <v>0</v>
      </c>
      <c r="C33" s="128">
        <f>'Eff Conc.'!C33</f>
        <v>0</v>
      </c>
      <c r="D33" s="242">
        <f>'Eff Conc.'!D33</f>
        <v>0</v>
      </c>
      <c r="E33" s="242">
        <f>'Eff Conc.'!E33</f>
        <v>0</v>
      </c>
      <c r="F33" s="279" t="str">
        <f>IF(OR('Eff Conc.'!F33=0,'Eff Conc.'!F33=""), " ", 'Eff Conc.'!$D33*'Eff Conc.'!F33*3.78)</f>
        <v xml:space="preserve"> </v>
      </c>
      <c r="G33" s="279" t="str">
        <f>IF(OR('Eff Conc.'!G33=0,'Eff Conc.'!G33=""), " ", 'Eff Conc.'!$D33*'Eff Conc.'!G33*3.78)</f>
        <v xml:space="preserve"> </v>
      </c>
      <c r="H33" s="279" t="str">
        <f>IF('Eff Conc.'!H33="", " ", 'Eff Conc.'!$D33*'Eff Conc.'!H33*3.78)</f>
        <v xml:space="preserve"> </v>
      </c>
      <c r="I33" s="279" t="str">
        <f>IF('Eff Conc.'!I33="", " ", 'Eff Conc.'!$D33*'Eff Conc.'!I33*3.78)</f>
        <v xml:space="preserve"> </v>
      </c>
      <c r="J33" s="279" t="str">
        <f>IF('Eff Conc.'!J33="", " ", 'Eff Conc.'!$D33*'Eff Conc.'!J33*3.78)</f>
        <v xml:space="preserve"> </v>
      </c>
      <c r="K33" s="279" t="str">
        <f>IF('Eff Conc.'!K33="", " ", 'Eff Conc.'!$D33*'Eff Conc.'!K33*3.78)</f>
        <v xml:space="preserve"> </v>
      </c>
      <c r="L33" s="279" t="str">
        <f>IF('Eff Conc.'!L33="", " ", 'Eff Conc.'!$D33*'Eff Conc.'!L33*3.78)</f>
        <v xml:space="preserve"> </v>
      </c>
      <c r="M33" s="279" t="str">
        <f>IF('Eff Conc.'!M33="", " ", 'Eff Conc.'!$D33*'Eff Conc.'!M33*3.78)</f>
        <v xml:space="preserve"> </v>
      </c>
      <c r="N33" s="279" t="str">
        <f>IF('Eff Conc.'!N33="", " ", 'Eff Conc.'!$D33*'Eff Conc.'!N33*3.78)</f>
        <v xml:space="preserve"> </v>
      </c>
      <c r="O33" s="279" t="str">
        <f>IF('Eff Conc.'!O33="", " ", 'Eff Conc.'!$D33*'Eff Conc.'!O33*3.78)</f>
        <v xml:space="preserve"> </v>
      </c>
      <c r="P33" s="279" t="str">
        <f>IF('Eff Conc.'!P33="", " ", 'Eff Conc.'!$E33*'Eff Conc.'!P33*3.78)</f>
        <v xml:space="preserve"> </v>
      </c>
      <c r="Q33" s="297" t="str">
        <f>IF('Eff Conc.'!U33="", " ", 'Eff Conc.'!$D33*'Eff Conc.'!U33*3.78)</f>
        <v xml:space="preserve"> </v>
      </c>
    </row>
    <row r="34" spans="1:17" ht="15" customHeight="1" x14ac:dyDescent="0.25">
      <c r="A34" s="296">
        <f>'Eff Conc.'!A34</f>
        <v>0</v>
      </c>
      <c r="B34" s="88">
        <f>'Eff Conc.'!B34</f>
        <v>0</v>
      </c>
      <c r="C34" s="128">
        <f>'Eff Conc.'!C34</f>
        <v>0</v>
      </c>
      <c r="D34" s="242">
        <f>'Eff Conc.'!D34</f>
        <v>0</v>
      </c>
      <c r="E34" s="242">
        <f>'Eff Conc.'!E34</f>
        <v>0</v>
      </c>
      <c r="F34" s="279" t="str">
        <f>IF(OR('Eff Conc.'!F34=0,'Eff Conc.'!F34=""), " ", 'Eff Conc.'!$D34*'Eff Conc.'!F34*3.78)</f>
        <v xml:space="preserve"> </v>
      </c>
      <c r="G34" s="279" t="str">
        <f>IF(OR('Eff Conc.'!G34=0,'Eff Conc.'!G34=""), " ", 'Eff Conc.'!$D34*'Eff Conc.'!G34*3.78)</f>
        <v xml:space="preserve"> </v>
      </c>
      <c r="H34" s="279" t="str">
        <f>IF('Eff Conc.'!H34="", " ", 'Eff Conc.'!$D34*'Eff Conc.'!H34*3.78)</f>
        <v xml:space="preserve"> </v>
      </c>
      <c r="I34" s="279" t="str">
        <f>IF('Eff Conc.'!I34="", " ", 'Eff Conc.'!$D34*'Eff Conc.'!I34*3.78)</f>
        <v xml:space="preserve"> </v>
      </c>
      <c r="J34" s="279" t="str">
        <f>IF('Eff Conc.'!J34="", " ", 'Eff Conc.'!$D34*'Eff Conc.'!J34*3.78)</f>
        <v xml:space="preserve"> </v>
      </c>
      <c r="K34" s="279" t="str">
        <f>IF('Eff Conc.'!K34="", " ", 'Eff Conc.'!$D34*'Eff Conc.'!K34*3.78)</f>
        <v xml:space="preserve"> </v>
      </c>
      <c r="L34" s="279" t="str">
        <f>IF('Eff Conc.'!L34="", " ", 'Eff Conc.'!$D34*'Eff Conc.'!L34*3.78)</f>
        <v xml:space="preserve"> </v>
      </c>
      <c r="M34" s="279" t="str">
        <f>IF('Eff Conc.'!M34="", " ", 'Eff Conc.'!$D34*'Eff Conc.'!M34*3.78)</f>
        <v xml:space="preserve"> </v>
      </c>
      <c r="N34" s="279" t="str">
        <f>IF('Eff Conc.'!N34="", " ", 'Eff Conc.'!$D34*'Eff Conc.'!N34*3.78)</f>
        <v xml:space="preserve"> </v>
      </c>
      <c r="O34" s="279" t="str">
        <f>IF('Eff Conc.'!O34="", " ", 'Eff Conc.'!$D34*'Eff Conc.'!O34*3.78)</f>
        <v xml:space="preserve"> </v>
      </c>
      <c r="P34" s="279" t="str">
        <f>IF('Eff Conc.'!P34="", " ", 'Eff Conc.'!$E34*'Eff Conc.'!P34*3.78)</f>
        <v xml:space="preserve"> </v>
      </c>
      <c r="Q34" s="297" t="str">
        <f>IF('Eff Conc.'!U34="", " ", 'Eff Conc.'!$D34*'Eff Conc.'!U34*3.78)</f>
        <v xml:space="preserve"> </v>
      </c>
    </row>
    <row r="35" spans="1:17" ht="15" customHeight="1" x14ac:dyDescent="0.25">
      <c r="A35" s="296">
        <f>'Eff Conc.'!A35</f>
        <v>0</v>
      </c>
      <c r="B35" s="88">
        <f>'Eff Conc.'!B35</f>
        <v>0</v>
      </c>
      <c r="C35" s="128">
        <f>'Eff Conc.'!C35</f>
        <v>0</v>
      </c>
      <c r="D35" s="242">
        <f>'Eff Conc.'!D35</f>
        <v>0</v>
      </c>
      <c r="E35" s="242">
        <f>'Eff Conc.'!E35</f>
        <v>0</v>
      </c>
      <c r="F35" s="279" t="str">
        <f>IF(OR('Eff Conc.'!F35=0,'Eff Conc.'!F35=""), " ", 'Eff Conc.'!$D35*'Eff Conc.'!F35*3.78)</f>
        <v xml:space="preserve"> </v>
      </c>
      <c r="G35" s="279" t="str">
        <f>IF(OR('Eff Conc.'!G35=0,'Eff Conc.'!G35=""), " ", 'Eff Conc.'!$D35*'Eff Conc.'!G35*3.78)</f>
        <v xml:space="preserve"> </v>
      </c>
      <c r="H35" s="279" t="str">
        <f>IF('Eff Conc.'!H35="", " ", 'Eff Conc.'!$D35*'Eff Conc.'!H35*3.78)</f>
        <v xml:space="preserve"> </v>
      </c>
      <c r="I35" s="279" t="str">
        <f>IF('Eff Conc.'!I35="", " ", 'Eff Conc.'!$D35*'Eff Conc.'!I35*3.78)</f>
        <v xml:space="preserve"> </v>
      </c>
      <c r="J35" s="279" t="str">
        <f>IF('Eff Conc.'!J35="", " ", 'Eff Conc.'!$D35*'Eff Conc.'!J35*3.78)</f>
        <v xml:space="preserve"> </v>
      </c>
      <c r="K35" s="279" t="str">
        <f>IF('Eff Conc.'!K35="", " ", 'Eff Conc.'!$D35*'Eff Conc.'!K35*3.78)</f>
        <v xml:space="preserve"> </v>
      </c>
      <c r="L35" s="279" t="str">
        <f>IF('Eff Conc.'!L35="", " ", 'Eff Conc.'!$D35*'Eff Conc.'!L35*3.78)</f>
        <v xml:space="preserve"> </v>
      </c>
      <c r="M35" s="279" t="str">
        <f>IF('Eff Conc.'!M35="", " ", 'Eff Conc.'!$D35*'Eff Conc.'!M35*3.78)</f>
        <v xml:space="preserve"> </v>
      </c>
      <c r="N35" s="279" t="str">
        <f>IF('Eff Conc.'!N35="", " ", 'Eff Conc.'!$D35*'Eff Conc.'!N35*3.78)</f>
        <v xml:space="preserve"> </v>
      </c>
      <c r="O35" s="279" t="str">
        <f>IF('Eff Conc.'!O35="", " ", 'Eff Conc.'!$D35*'Eff Conc.'!O35*3.78)</f>
        <v xml:space="preserve"> </v>
      </c>
      <c r="P35" s="279" t="str">
        <f>IF('Eff Conc.'!P35="", " ", 'Eff Conc.'!$E35*'Eff Conc.'!P35*3.78)</f>
        <v xml:space="preserve"> </v>
      </c>
      <c r="Q35" s="297" t="str">
        <f>IF('Eff Conc.'!U35="", " ", 'Eff Conc.'!$D35*'Eff Conc.'!U35*3.78)</f>
        <v xml:space="preserve"> </v>
      </c>
    </row>
    <row r="36" spans="1:17" ht="15" customHeight="1" x14ac:dyDescent="0.25">
      <c r="A36" s="296">
        <f>'Eff Conc.'!A36</f>
        <v>0</v>
      </c>
      <c r="B36" s="88">
        <f>'Eff Conc.'!B36</f>
        <v>0</v>
      </c>
      <c r="C36" s="128">
        <f>'Eff Conc.'!C36</f>
        <v>0</v>
      </c>
      <c r="D36" s="242">
        <f>'Eff Conc.'!D36</f>
        <v>0</v>
      </c>
      <c r="E36" s="242">
        <f>'Eff Conc.'!E36</f>
        <v>0</v>
      </c>
      <c r="F36" s="279" t="str">
        <f>IF(OR('Eff Conc.'!F36=0,'Eff Conc.'!F36=""), " ", 'Eff Conc.'!$D36*'Eff Conc.'!F36*3.78)</f>
        <v xml:space="preserve"> </v>
      </c>
      <c r="G36" s="279" t="str">
        <f>IF(OR('Eff Conc.'!G36=0,'Eff Conc.'!G36=""), " ", 'Eff Conc.'!$D36*'Eff Conc.'!G36*3.78)</f>
        <v xml:space="preserve"> </v>
      </c>
      <c r="H36" s="279" t="str">
        <f>IF('Eff Conc.'!H36="", " ", 'Eff Conc.'!$D36*'Eff Conc.'!H36*3.78)</f>
        <v xml:space="preserve"> </v>
      </c>
      <c r="I36" s="279" t="str">
        <f>IF('Eff Conc.'!I36="", " ", 'Eff Conc.'!$D36*'Eff Conc.'!I36*3.78)</f>
        <v xml:space="preserve"> </v>
      </c>
      <c r="J36" s="279" t="str">
        <f>IF('Eff Conc.'!J36="", " ", 'Eff Conc.'!$D36*'Eff Conc.'!J36*3.78)</f>
        <v xml:space="preserve"> </v>
      </c>
      <c r="K36" s="279" t="str">
        <f>IF('Eff Conc.'!K36="", " ", 'Eff Conc.'!$D36*'Eff Conc.'!K36*3.78)</f>
        <v xml:space="preserve"> </v>
      </c>
      <c r="L36" s="279" t="str">
        <f>IF('Eff Conc.'!L36="", " ", 'Eff Conc.'!$D36*'Eff Conc.'!L36*3.78)</f>
        <v xml:space="preserve"> </v>
      </c>
      <c r="M36" s="279" t="str">
        <f>IF('Eff Conc.'!M36="", " ", 'Eff Conc.'!$D36*'Eff Conc.'!M36*3.78)</f>
        <v xml:space="preserve"> </v>
      </c>
      <c r="N36" s="279" t="str">
        <f>IF('Eff Conc.'!N36="", " ", 'Eff Conc.'!$D36*'Eff Conc.'!N36*3.78)</f>
        <v xml:space="preserve"> </v>
      </c>
      <c r="O36" s="279" t="str">
        <f>IF('Eff Conc.'!O36="", " ", 'Eff Conc.'!$D36*'Eff Conc.'!O36*3.78)</f>
        <v xml:space="preserve"> </v>
      </c>
      <c r="P36" s="279" t="str">
        <f>IF('Eff Conc.'!P36="", " ", 'Eff Conc.'!$E36*'Eff Conc.'!P36*3.78)</f>
        <v xml:space="preserve"> </v>
      </c>
      <c r="Q36" s="297" t="str">
        <f>IF('Eff Conc.'!U36="", " ", 'Eff Conc.'!$D36*'Eff Conc.'!U36*3.78)</f>
        <v xml:space="preserve"> </v>
      </c>
    </row>
    <row r="37" spans="1:17" ht="15" customHeight="1" x14ac:dyDescent="0.25">
      <c r="A37" s="296">
        <f>'Eff Conc.'!A37</f>
        <v>0</v>
      </c>
      <c r="B37" s="88">
        <f>'Eff Conc.'!B37</f>
        <v>0</v>
      </c>
      <c r="C37" s="128">
        <f>'Eff Conc.'!C37</f>
        <v>0</v>
      </c>
      <c r="D37" s="242">
        <f>'Eff Conc.'!D37</f>
        <v>0</v>
      </c>
      <c r="E37" s="242">
        <f>'Eff Conc.'!E37</f>
        <v>0</v>
      </c>
      <c r="F37" s="279" t="str">
        <f>IF(OR('Eff Conc.'!F37=0,'Eff Conc.'!F37=""), " ", 'Eff Conc.'!$D37*'Eff Conc.'!F37*3.78)</f>
        <v xml:space="preserve"> </v>
      </c>
      <c r="G37" s="279" t="str">
        <f>IF(OR('Eff Conc.'!G37=0,'Eff Conc.'!G37=""), " ", 'Eff Conc.'!$D37*'Eff Conc.'!G37*3.78)</f>
        <v xml:space="preserve"> </v>
      </c>
      <c r="H37" s="279" t="str">
        <f>IF('Eff Conc.'!H37="", " ", 'Eff Conc.'!$D37*'Eff Conc.'!H37*3.78)</f>
        <v xml:space="preserve"> </v>
      </c>
      <c r="I37" s="279" t="str">
        <f>IF('Eff Conc.'!I37="", " ", 'Eff Conc.'!$D37*'Eff Conc.'!I37*3.78)</f>
        <v xml:space="preserve"> </v>
      </c>
      <c r="J37" s="279" t="str">
        <f>IF('Eff Conc.'!J37="", " ", 'Eff Conc.'!$D37*'Eff Conc.'!J37*3.78)</f>
        <v xml:space="preserve"> </v>
      </c>
      <c r="K37" s="279" t="str">
        <f>IF('Eff Conc.'!K37="", " ", 'Eff Conc.'!$D37*'Eff Conc.'!K37*3.78)</f>
        <v xml:space="preserve"> </v>
      </c>
      <c r="L37" s="279" t="str">
        <f>IF('Eff Conc.'!L37="", " ", 'Eff Conc.'!$D37*'Eff Conc.'!L37*3.78)</f>
        <v xml:space="preserve"> </v>
      </c>
      <c r="M37" s="279" t="str">
        <f>IF('Eff Conc.'!M37="", " ", 'Eff Conc.'!$D37*'Eff Conc.'!M37*3.78)</f>
        <v xml:space="preserve"> </v>
      </c>
      <c r="N37" s="279" t="str">
        <f>IF('Eff Conc.'!N37="", " ", 'Eff Conc.'!$D37*'Eff Conc.'!N37*3.78)</f>
        <v xml:space="preserve"> </v>
      </c>
      <c r="O37" s="279" t="str">
        <f>IF('Eff Conc.'!O37="", " ", 'Eff Conc.'!$D37*'Eff Conc.'!O37*3.78)</f>
        <v xml:space="preserve"> </v>
      </c>
      <c r="P37" s="279" t="str">
        <f>IF('Eff Conc.'!P37="", " ", 'Eff Conc.'!$E37*'Eff Conc.'!P37*3.78)</f>
        <v xml:space="preserve"> </v>
      </c>
      <c r="Q37" s="297" t="str">
        <f>IF('Eff Conc.'!U37="", " ", 'Eff Conc.'!$D37*'Eff Conc.'!U37*3.78)</f>
        <v xml:space="preserve"> </v>
      </c>
    </row>
    <row r="38" spans="1:17" ht="15" customHeight="1" x14ac:dyDescent="0.25">
      <c r="A38" s="296">
        <f>'Eff Conc.'!A38</f>
        <v>0</v>
      </c>
      <c r="B38" s="88">
        <f>'Eff Conc.'!B38</f>
        <v>0</v>
      </c>
      <c r="C38" s="128">
        <f>'Eff Conc.'!C38</f>
        <v>0</v>
      </c>
      <c r="D38" s="242">
        <f>'Eff Conc.'!D38</f>
        <v>0</v>
      </c>
      <c r="E38" s="242">
        <f>'Eff Conc.'!E38</f>
        <v>0</v>
      </c>
      <c r="F38" s="279" t="str">
        <f>IF(OR('Eff Conc.'!F38=0,'Eff Conc.'!F38=""), " ", 'Eff Conc.'!$D38*'Eff Conc.'!F38*3.78)</f>
        <v xml:space="preserve"> </v>
      </c>
      <c r="G38" s="279" t="str">
        <f>IF(OR('Eff Conc.'!G38=0,'Eff Conc.'!G38=""), " ", 'Eff Conc.'!$D38*'Eff Conc.'!G38*3.78)</f>
        <v xml:space="preserve"> </v>
      </c>
      <c r="H38" s="279" t="str">
        <f>IF('Eff Conc.'!H38="", " ", 'Eff Conc.'!$D38*'Eff Conc.'!H38*3.78)</f>
        <v xml:space="preserve"> </v>
      </c>
      <c r="I38" s="279" t="str">
        <f>IF('Eff Conc.'!I38="", " ", 'Eff Conc.'!$D38*'Eff Conc.'!I38*3.78)</f>
        <v xml:space="preserve"> </v>
      </c>
      <c r="J38" s="279" t="str">
        <f>IF('Eff Conc.'!J38="", " ", 'Eff Conc.'!$D38*'Eff Conc.'!J38*3.78)</f>
        <v xml:space="preserve"> </v>
      </c>
      <c r="K38" s="279" t="str">
        <f>IF('Eff Conc.'!K38="", " ", 'Eff Conc.'!$D38*'Eff Conc.'!K38*3.78)</f>
        <v xml:space="preserve"> </v>
      </c>
      <c r="L38" s="279" t="str">
        <f>IF('Eff Conc.'!L38="", " ", 'Eff Conc.'!$D38*'Eff Conc.'!L38*3.78)</f>
        <v xml:space="preserve"> </v>
      </c>
      <c r="M38" s="279" t="str">
        <f>IF('Eff Conc.'!M38="", " ", 'Eff Conc.'!$D38*'Eff Conc.'!M38*3.78)</f>
        <v xml:space="preserve"> </v>
      </c>
      <c r="N38" s="279" t="str">
        <f>IF('Eff Conc.'!N38="", " ", 'Eff Conc.'!$D38*'Eff Conc.'!N38*3.78)</f>
        <v xml:space="preserve"> </v>
      </c>
      <c r="O38" s="279" t="str">
        <f>IF('Eff Conc.'!O38="", " ", 'Eff Conc.'!$D38*'Eff Conc.'!O38*3.78)</f>
        <v xml:space="preserve"> </v>
      </c>
      <c r="P38" s="279" t="str">
        <f>IF('Eff Conc.'!P38="", " ", 'Eff Conc.'!$E38*'Eff Conc.'!P38*3.78)</f>
        <v xml:space="preserve"> </v>
      </c>
      <c r="Q38" s="297" t="str">
        <f>IF('Eff Conc.'!U38="", " ", 'Eff Conc.'!$D38*'Eff Conc.'!U38*3.78)</f>
        <v xml:space="preserve"> </v>
      </c>
    </row>
    <row r="39" spans="1:17" ht="15" customHeight="1" x14ac:dyDescent="0.25">
      <c r="A39" s="296">
        <f>'Eff Conc.'!A39</f>
        <v>0</v>
      </c>
      <c r="B39" s="88">
        <f>'Eff Conc.'!B39</f>
        <v>0</v>
      </c>
      <c r="C39" s="128">
        <f>'Eff Conc.'!C39</f>
        <v>0</v>
      </c>
      <c r="D39" s="242">
        <f>'Eff Conc.'!D39</f>
        <v>0</v>
      </c>
      <c r="E39" s="242">
        <f>'Eff Conc.'!E39</f>
        <v>0</v>
      </c>
      <c r="F39" s="279" t="str">
        <f>IF(OR('Eff Conc.'!F39=0,'Eff Conc.'!F39=""), " ", 'Eff Conc.'!$D39*'Eff Conc.'!F39*3.78)</f>
        <v xml:space="preserve"> </v>
      </c>
      <c r="G39" s="279" t="str">
        <f>IF(OR('Eff Conc.'!G39=0,'Eff Conc.'!G39=""), " ", 'Eff Conc.'!$D39*'Eff Conc.'!G39*3.78)</f>
        <v xml:space="preserve"> </v>
      </c>
      <c r="H39" s="279" t="str">
        <f>IF('Eff Conc.'!H39="", " ", 'Eff Conc.'!$D39*'Eff Conc.'!H39*3.78)</f>
        <v xml:space="preserve"> </v>
      </c>
      <c r="I39" s="279" t="str">
        <f>IF('Eff Conc.'!I39="", " ", 'Eff Conc.'!$D39*'Eff Conc.'!I39*3.78)</f>
        <v xml:space="preserve"> </v>
      </c>
      <c r="J39" s="279" t="str">
        <f>IF('Eff Conc.'!J39="", " ", 'Eff Conc.'!$D39*'Eff Conc.'!J39*3.78)</f>
        <v xml:space="preserve"> </v>
      </c>
      <c r="K39" s="279" t="str">
        <f>IF('Eff Conc.'!K39="", " ", 'Eff Conc.'!$D39*'Eff Conc.'!K39*3.78)</f>
        <v xml:space="preserve"> </v>
      </c>
      <c r="L39" s="279" t="str">
        <f>IF('Eff Conc.'!L39="", " ", 'Eff Conc.'!$D39*'Eff Conc.'!L39*3.78)</f>
        <v xml:space="preserve"> </v>
      </c>
      <c r="M39" s="279" t="str">
        <f>IF('Eff Conc.'!M39="", " ", 'Eff Conc.'!$D39*'Eff Conc.'!M39*3.78)</f>
        <v xml:space="preserve"> </v>
      </c>
      <c r="N39" s="279" t="str">
        <f>IF('Eff Conc.'!N39="", " ", 'Eff Conc.'!$D39*'Eff Conc.'!N39*3.78)</f>
        <v xml:space="preserve"> </v>
      </c>
      <c r="O39" s="279" t="str">
        <f>IF('Eff Conc.'!O39="", " ", 'Eff Conc.'!$D39*'Eff Conc.'!O39*3.78)</f>
        <v xml:space="preserve"> </v>
      </c>
      <c r="P39" s="279" t="str">
        <f>IF('Eff Conc.'!P39="", " ", 'Eff Conc.'!$E39*'Eff Conc.'!P39*3.78)</f>
        <v xml:space="preserve"> </v>
      </c>
      <c r="Q39" s="297" t="str">
        <f>IF('Eff Conc.'!U39="", " ", 'Eff Conc.'!$D39*'Eff Conc.'!U39*3.78)</f>
        <v xml:space="preserve"> </v>
      </c>
    </row>
    <row r="40" spans="1:17" ht="15" customHeight="1" x14ac:dyDescent="0.25">
      <c r="A40" s="296">
        <f>'Eff Conc.'!A40</f>
        <v>0</v>
      </c>
      <c r="B40" s="88">
        <f>'Eff Conc.'!B40</f>
        <v>0</v>
      </c>
      <c r="C40" s="128">
        <f>'Eff Conc.'!C40</f>
        <v>0</v>
      </c>
      <c r="D40" s="242">
        <f>'Eff Conc.'!D40</f>
        <v>0</v>
      </c>
      <c r="E40" s="242">
        <f>'Eff Conc.'!E40</f>
        <v>0</v>
      </c>
      <c r="F40" s="279" t="str">
        <f>IF(OR('Eff Conc.'!F40=0,'Eff Conc.'!F40=""), " ", 'Eff Conc.'!$D40*'Eff Conc.'!F40*3.78)</f>
        <v xml:space="preserve"> </v>
      </c>
      <c r="G40" s="279" t="str">
        <f>IF(OR('Eff Conc.'!G40=0,'Eff Conc.'!G40=""), " ", 'Eff Conc.'!$D40*'Eff Conc.'!G40*3.78)</f>
        <v xml:space="preserve"> </v>
      </c>
      <c r="H40" s="279" t="str">
        <f>IF('Eff Conc.'!H40="", " ", 'Eff Conc.'!$D40*'Eff Conc.'!H40*3.78)</f>
        <v xml:space="preserve"> </v>
      </c>
      <c r="I40" s="279" t="str">
        <f>IF('Eff Conc.'!I40="", " ", 'Eff Conc.'!$D40*'Eff Conc.'!I40*3.78)</f>
        <v xml:space="preserve"> </v>
      </c>
      <c r="J40" s="279" t="str">
        <f>IF('Eff Conc.'!J40="", " ", 'Eff Conc.'!$D40*'Eff Conc.'!J40*3.78)</f>
        <v xml:space="preserve"> </v>
      </c>
      <c r="K40" s="279" t="str">
        <f>IF('Eff Conc.'!K40="", " ", 'Eff Conc.'!$D40*'Eff Conc.'!K40*3.78)</f>
        <v xml:space="preserve"> </v>
      </c>
      <c r="L40" s="279" t="str">
        <f>IF('Eff Conc.'!L40="", " ", 'Eff Conc.'!$D40*'Eff Conc.'!L40*3.78)</f>
        <v xml:space="preserve"> </v>
      </c>
      <c r="M40" s="279" t="str">
        <f>IF('Eff Conc.'!M40="", " ", 'Eff Conc.'!$D40*'Eff Conc.'!M40*3.78)</f>
        <v xml:space="preserve"> </v>
      </c>
      <c r="N40" s="279" t="str">
        <f>IF('Eff Conc.'!N40="", " ", 'Eff Conc.'!$D40*'Eff Conc.'!N40*3.78)</f>
        <v xml:space="preserve"> </v>
      </c>
      <c r="O40" s="279" t="str">
        <f>IF('Eff Conc.'!O40="", " ", 'Eff Conc.'!$D40*'Eff Conc.'!O40*3.78)</f>
        <v xml:space="preserve"> </v>
      </c>
      <c r="P40" s="279" t="str">
        <f>IF('Eff Conc.'!P40="", " ", 'Eff Conc.'!$E40*'Eff Conc.'!P40*3.78)</f>
        <v xml:space="preserve"> </v>
      </c>
      <c r="Q40" s="297" t="str">
        <f>IF('Eff Conc.'!U40="", " ", 'Eff Conc.'!$D40*'Eff Conc.'!U40*3.78)</f>
        <v xml:space="preserve"> </v>
      </c>
    </row>
    <row r="41" spans="1:17" ht="15" customHeight="1" x14ac:dyDescent="0.25">
      <c r="A41" s="296">
        <f>'Eff Conc.'!A41</f>
        <v>0</v>
      </c>
      <c r="B41" s="88">
        <f>'Eff Conc.'!B41</f>
        <v>0</v>
      </c>
      <c r="C41" s="128">
        <f>'Eff Conc.'!C41</f>
        <v>0</v>
      </c>
      <c r="D41" s="242">
        <f>'Eff Conc.'!D41</f>
        <v>0</v>
      </c>
      <c r="E41" s="242">
        <f>'Eff Conc.'!E41</f>
        <v>0</v>
      </c>
      <c r="F41" s="279" t="str">
        <f>IF(OR('Eff Conc.'!F41=0,'Eff Conc.'!F41=""), " ", 'Eff Conc.'!$D41*'Eff Conc.'!F41*3.78)</f>
        <v xml:space="preserve"> </v>
      </c>
      <c r="G41" s="279" t="str">
        <f>IF(OR('Eff Conc.'!G41=0,'Eff Conc.'!G41=""), " ", 'Eff Conc.'!$D41*'Eff Conc.'!G41*3.78)</f>
        <v xml:space="preserve"> </v>
      </c>
      <c r="H41" s="279" t="str">
        <f>IF('Eff Conc.'!H41="", " ", 'Eff Conc.'!$D41*'Eff Conc.'!H41*3.78)</f>
        <v xml:space="preserve"> </v>
      </c>
      <c r="I41" s="279" t="str">
        <f>IF('Eff Conc.'!I41="", " ", 'Eff Conc.'!$D41*'Eff Conc.'!I41*3.78)</f>
        <v xml:space="preserve"> </v>
      </c>
      <c r="J41" s="279" t="str">
        <f>IF('Eff Conc.'!J41="", " ", 'Eff Conc.'!$D41*'Eff Conc.'!J41*3.78)</f>
        <v xml:space="preserve"> </v>
      </c>
      <c r="K41" s="279" t="str">
        <f>IF('Eff Conc.'!K41="", " ", 'Eff Conc.'!$D41*'Eff Conc.'!K41*3.78)</f>
        <v xml:space="preserve"> </v>
      </c>
      <c r="L41" s="279" t="str">
        <f>IF('Eff Conc.'!L41="", " ", 'Eff Conc.'!$D41*'Eff Conc.'!L41*3.78)</f>
        <v xml:space="preserve"> </v>
      </c>
      <c r="M41" s="279" t="str">
        <f>IF('Eff Conc.'!M41="", " ", 'Eff Conc.'!$D41*'Eff Conc.'!M41*3.78)</f>
        <v xml:space="preserve"> </v>
      </c>
      <c r="N41" s="279" t="str">
        <f>IF('Eff Conc.'!N41="", " ", 'Eff Conc.'!$D41*'Eff Conc.'!N41*3.78)</f>
        <v xml:space="preserve"> </v>
      </c>
      <c r="O41" s="279" t="str">
        <f>IF('Eff Conc.'!O41="", " ", 'Eff Conc.'!$D41*'Eff Conc.'!O41*3.78)</f>
        <v xml:space="preserve"> </v>
      </c>
      <c r="P41" s="279" t="str">
        <f>IF('Eff Conc.'!P41="", " ", 'Eff Conc.'!$E41*'Eff Conc.'!P41*3.78)</f>
        <v xml:space="preserve"> </v>
      </c>
      <c r="Q41" s="297" t="str">
        <f>IF('Eff Conc.'!U41="", " ", 'Eff Conc.'!$D41*'Eff Conc.'!U41*3.78)</f>
        <v xml:space="preserve"> </v>
      </c>
    </row>
    <row r="42" spans="1:17" ht="15" customHeight="1" x14ac:dyDescent="0.25">
      <c r="A42" s="296">
        <f>'Eff Conc.'!A42</f>
        <v>0</v>
      </c>
      <c r="B42" s="88">
        <f>'Eff Conc.'!B42</f>
        <v>0</v>
      </c>
      <c r="C42" s="128">
        <f>'Eff Conc.'!C42</f>
        <v>0</v>
      </c>
      <c r="D42" s="242">
        <f>'Eff Conc.'!D42</f>
        <v>0</v>
      </c>
      <c r="E42" s="242">
        <f>'Eff Conc.'!E42</f>
        <v>0</v>
      </c>
      <c r="F42" s="279" t="str">
        <f>IF(OR('Eff Conc.'!F42=0,'Eff Conc.'!F42=""), " ", 'Eff Conc.'!$D42*'Eff Conc.'!F42*3.78)</f>
        <v xml:space="preserve"> </v>
      </c>
      <c r="G42" s="279" t="str">
        <f>IF(OR('Eff Conc.'!G42=0,'Eff Conc.'!G42=""), " ", 'Eff Conc.'!$D42*'Eff Conc.'!G42*3.78)</f>
        <v xml:space="preserve"> </v>
      </c>
      <c r="H42" s="279" t="str">
        <f>IF('Eff Conc.'!H42="", " ", 'Eff Conc.'!$D42*'Eff Conc.'!H42*3.78)</f>
        <v xml:space="preserve"> </v>
      </c>
      <c r="I42" s="279" t="str">
        <f>IF('Eff Conc.'!I42="", " ", 'Eff Conc.'!$D42*'Eff Conc.'!I42*3.78)</f>
        <v xml:space="preserve"> </v>
      </c>
      <c r="J42" s="279" t="str">
        <f>IF('Eff Conc.'!J42="", " ", 'Eff Conc.'!$D42*'Eff Conc.'!J42*3.78)</f>
        <v xml:space="preserve"> </v>
      </c>
      <c r="K42" s="279" t="str">
        <f>IF('Eff Conc.'!K42="", " ", 'Eff Conc.'!$D42*'Eff Conc.'!K42*3.78)</f>
        <v xml:space="preserve"> </v>
      </c>
      <c r="L42" s="279" t="str">
        <f>IF('Eff Conc.'!L42="", " ", 'Eff Conc.'!$D42*'Eff Conc.'!L42*3.78)</f>
        <v xml:space="preserve"> </v>
      </c>
      <c r="M42" s="279" t="str">
        <f>IF('Eff Conc.'!M42="", " ", 'Eff Conc.'!$D42*'Eff Conc.'!M42*3.78)</f>
        <v xml:space="preserve"> </v>
      </c>
      <c r="N42" s="279" t="str">
        <f>IF('Eff Conc.'!N42="", " ", 'Eff Conc.'!$D42*'Eff Conc.'!N42*3.78)</f>
        <v xml:space="preserve"> </v>
      </c>
      <c r="O42" s="279" t="str">
        <f>IF('Eff Conc.'!O42="", " ", 'Eff Conc.'!$D42*'Eff Conc.'!O42*3.78)</f>
        <v xml:space="preserve"> </v>
      </c>
      <c r="P42" s="279" t="str">
        <f>IF('Eff Conc.'!P42="", " ", 'Eff Conc.'!$E42*'Eff Conc.'!P42*3.78)</f>
        <v xml:space="preserve"> </v>
      </c>
      <c r="Q42" s="297" t="str">
        <f>IF('Eff Conc.'!U42="", " ", 'Eff Conc.'!$D42*'Eff Conc.'!U42*3.78)</f>
        <v xml:space="preserve"> </v>
      </c>
    </row>
    <row r="43" spans="1:17" ht="15" customHeight="1" x14ac:dyDescent="0.25">
      <c r="A43" s="296">
        <f>'Eff Conc.'!A43</f>
        <v>0</v>
      </c>
      <c r="B43" s="88">
        <f>'Eff Conc.'!B43</f>
        <v>0</v>
      </c>
      <c r="C43" s="128">
        <f>'Eff Conc.'!C43</f>
        <v>0</v>
      </c>
      <c r="D43" s="242">
        <f>'Eff Conc.'!D43</f>
        <v>0</v>
      </c>
      <c r="E43" s="242">
        <f>'Eff Conc.'!E43</f>
        <v>0</v>
      </c>
      <c r="F43" s="279" t="str">
        <f>IF(OR('Eff Conc.'!F43=0,'Eff Conc.'!F43=""), " ", 'Eff Conc.'!$D43*'Eff Conc.'!F43*3.78)</f>
        <v xml:space="preserve"> </v>
      </c>
      <c r="G43" s="279" t="str">
        <f>IF(OR('Eff Conc.'!G43=0,'Eff Conc.'!G43=""), " ", 'Eff Conc.'!$D43*'Eff Conc.'!G43*3.78)</f>
        <v xml:space="preserve"> </v>
      </c>
      <c r="H43" s="279" t="str">
        <f>IF('Eff Conc.'!H43="", " ", 'Eff Conc.'!$D43*'Eff Conc.'!H43*3.78)</f>
        <v xml:space="preserve"> </v>
      </c>
      <c r="I43" s="279" t="str">
        <f>IF('Eff Conc.'!I43="", " ", 'Eff Conc.'!$D43*'Eff Conc.'!I43*3.78)</f>
        <v xml:space="preserve"> </v>
      </c>
      <c r="J43" s="279" t="str">
        <f>IF('Eff Conc.'!J43="", " ", 'Eff Conc.'!$D43*'Eff Conc.'!J43*3.78)</f>
        <v xml:space="preserve"> </v>
      </c>
      <c r="K43" s="279" t="str">
        <f>IF('Eff Conc.'!K43="", " ", 'Eff Conc.'!$D43*'Eff Conc.'!K43*3.78)</f>
        <v xml:space="preserve"> </v>
      </c>
      <c r="L43" s="279" t="str">
        <f>IF('Eff Conc.'!L43="", " ", 'Eff Conc.'!$D43*'Eff Conc.'!L43*3.78)</f>
        <v xml:space="preserve"> </v>
      </c>
      <c r="M43" s="279" t="str">
        <f>IF('Eff Conc.'!M43="", " ", 'Eff Conc.'!$D43*'Eff Conc.'!M43*3.78)</f>
        <v xml:space="preserve"> </v>
      </c>
      <c r="N43" s="279" t="str">
        <f>IF('Eff Conc.'!N43="", " ", 'Eff Conc.'!$D43*'Eff Conc.'!N43*3.78)</f>
        <v xml:space="preserve"> </v>
      </c>
      <c r="O43" s="279" t="str">
        <f>IF('Eff Conc.'!O43="", " ", 'Eff Conc.'!$D43*'Eff Conc.'!O43*3.78)</f>
        <v xml:space="preserve"> </v>
      </c>
      <c r="P43" s="279" t="str">
        <f>IF('Eff Conc.'!P43="", " ", 'Eff Conc.'!$E43*'Eff Conc.'!P43*3.78)</f>
        <v xml:space="preserve"> </v>
      </c>
      <c r="Q43" s="297" t="str">
        <f>IF('Eff Conc.'!U43="", " ", 'Eff Conc.'!$D43*'Eff Conc.'!U43*3.78)</f>
        <v xml:space="preserve"> </v>
      </c>
    </row>
    <row r="44" spans="1:17" x14ac:dyDescent="0.25">
      <c r="A44" s="296">
        <f>'Eff Conc.'!A44</f>
        <v>0</v>
      </c>
      <c r="B44" s="88">
        <f>'Eff Conc.'!B44</f>
        <v>0</v>
      </c>
      <c r="C44" s="128">
        <f>'Eff Conc.'!C44</f>
        <v>0</v>
      </c>
      <c r="D44" s="242">
        <f>'Eff Conc.'!D44</f>
        <v>0</v>
      </c>
      <c r="E44" s="242">
        <f>'Eff Conc.'!E44</f>
        <v>0</v>
      </c>
      <c r="F44" s="279" t="str">
        <f>IF(OR('Eff Conc.'!F44=0,'Eff Conc.'!F44=""), " ", 'Eff Conc.'!$D44*'Eff Conc.'!F44*3.78)</f>
        <v xml:space="preserve"> </v>
      </c>
      <c r="G44" s="279" t="str">
        <f>IF(OR('Eff Conc.'!G44=0,'Eff Conc.'!G44=""), " ", 'Eff Conc.'!$D44*'Eff Conc.'!G44*3.78)</f>
        <v xml:space="preserve"> </v>
      </c>
      <c r="H44" s="279" t="str">
        <f>IF('Eff Conc.'!H44="", " ", 'Eff Conc.'!$D44*'Eff Conc.'!H44*3.78)</f>
        <v xml:space="preserve"> </v>
      </c>
      <c r="I44" s="279" t="str">
        <f>IF('Eff Conc.'!I44="", " ", 'Eff Conc.'!$D44*'Eff Conc.'!I44*3.78)</f>
        <v xml:space="preserve"> </v>
      </c>
      <c r="J44" s="279" t="str">
        <f>IF('Eff Conc.'!J44="", " ", 'Eff Conc.'!$D44*'Eff Conc.'!J44*3.78)</f>
        <v xml:space="preserve"> </v>
      </c>
      <c r="K44" s="279" t="str">
        <f>IF('Eff Conc.'!K44="", " ", 'Eff Conc.'!$D44*'Eff Conc.'!K44*3.78)</f>
        <v xml:space="preserve"> </v>
      </c>
      <c r="L44" s="279" t="str">
        <f>IF('Eff Conc.'!L44="", " ", 'Eff Conc.'!$D44*'Eff Conc.'!L44*3.78)</f>
        <v xml:space="preserve"> </v>
      </c>
      <c r="M44" s="279" t="str">
        <f>IF('Eff Conc.'!M44="", " ", 'Eff Conc.'!$D44*'Eff Conc.'!M44*3.78)</f>
        <v xml:space="preserve"> </v>
      </c>
      <c r="N44" s="279" t="str">
        <f>IF('Eff Conc.'!N44="", " ", 'Eff Conc.'!$D44*'Eff Conc.'!N44*3.78)</f>
        <v xml:space="preserve"> </v>
      </c>
      <c r="O44" s="279" t="str">
        <f>IF('Eff Conc.'!O44="", " ", 'Eff Conc.'!$D44*'Eff Conc.'!O44*3.78)</f>
        <v xml:space="preserve"> </v>
      </c>
      <c r="P44" s="279" t="str">
        <f>IF('Eff Conc.'!P44="", " ", 'Eff Conc.'!$E44*'Eff Conc.'!P44*3.78)</f>
        <v xml:space="preserve"> </v>
      </c>
      <c r="Q44" s="297" t="str">
        <f>IF('Eff Conc.'!U44="", " ", 'Eff Conc.'!$D44*'Eff Conc.'!U44*3.78)</f>
        <v xml:space="preserve"> </v>
      </c>
    </row>
    <row r="45" spans="1:17" x14ac:dyDescent="0.25">
      <c r="A45" s="296">
        <f>'Eff Conc.'!A45</f>
        <v>0</v>
      </c>
      <c r="B45" s="88">
        <f>'Eff Conc.'!B45</f>
        <v>0</v>
      </c>
      <c r="C45" s="128">
        <f>'Eff Conc.'!C45</f>
        <v>0</v>
      </c>
      <c r="D45" s="242">
        <f>'Eff Conc.'!D45</f>
        <v>0</v>
      </c>
      <c r="E45" s="242">
        <f>'Eff Conc.'!E45</f>
        <v>0</v>
      </c>
      <c r="F45" s="279" t="str">
        <f>IF(OR('Eff Conc.'!F45=0,'Eff Conc.'!F45=""), " ", 'Eff Conc.'!$D45*'Eff Conc.'!F45*3.78)</f>
        <v xml:space="preserve"> </v>
      </c>
      <c r="G45" s="279" t="str">
        <f>IF(OR('Eff Conc.'!G45=0,'Eff Conc.'!G45=""), " ", 'Eff Conc.'!$D45*'Eff Conc.'!G45*3.78)</f>
        <v xml:space="preserve"> </v>
      </c>
      <c r="H45" s="279" t="str">
        <f>IF('Eff Conc.'!H45="", " ", 'Eff Conc.'!$D45*'Eff Conc.'!H45*3.78)</f>
        <v xml:space="preserve"> </v>
      </c>
      <c r="I45" s="279" t="str">
        <f>IF('Eff Conc.'!I45="", " ", 'Eff Conc.'!$D45*'Eff Conc.'!I45*3.78)</f>
        <v xml:space="preserve"> </v>
      </c>
      <c r="J45" s="279" t="str">
        <f>IF('Eff Conc.'!J45="", " ", 'Eff Conc.'!$D45*'Eff Conc.'!J45*3.78)</f>
        <v xml:space="preserve"> </v>
      </c>
      <c r="K45" s="279" t="str">
        <f>IF('Eff Conc.'!K45="", " ", 'Eff Conc.'!$D45*'Eff Conc.'!K45*3.78)</f>
        <v xml:space="preserve"> </v>
      </c>
      <c r="L45" s="279" t="str">
        <f>IF('Eff Conc.'!L45="", " ", 'Eff Conc.'!$D45*'Eff Conc.'!L45*3.78)</f>
        <v xml:space="preserve"> </v>
      </c>
      <c r="M45" s="279" t="str">
        <f>IF('Eff Conc.'!M45="", " ", 'Eff Conc.'!$D45*'Eff Conc.'!M45*3.78)</f>
        <v xml:space="preserve"> </v>
      </c>
      <c r="N45" s="279" t="str">
        <f>IF('Eff Conc.'!N45="", " ", 'Eff Conc.'!$D45*'Eff Conc.'!N45*3.78)</f>
        <v xml:space="preserve"> </v>
      </c>
      <c r="O45" s="279" t="str">
        <f>IF('Eff Conc.'!O45="", " ", 'Eff Conc.'!$D45*'Eff Conc.'!O45*3.78)</f>
        <v xml:space="preserve"> </v>
      </c>
      <c r="P45" s="279" t="str">
        <f>IF('Eff Conc.'!P45="", " ", 'Eff Conc.'!$E45*'Eff Conc.'!P45*3.78)</f>
        <v xml:space="preserve"> </v>
      </c>
      <c r="Q45" s="297" t="str">
        <f>IF('Eff Conc.'!U45="", " ", 'Eff Conc.'!$D45*'Eff Conc.'!U45*3.78)</f>
        <v xml:space="preserve"> </v>
      </c>
    </row>
    <row r="46" spans="1:17" x14ac:dyDescent="0.25">
      <c r="A46" s="296">
        <f>'Eff Conc.'!A46</f>
        <v>0</v>
      </c>
      <c r="B46" s="88">
        <f>'Eff Conc.'!B46</f>
        <v>0</v>
      </c>
      <c r="C46" s="128">
        <f>'Eff Conc.'!C46</f>
        <v>0</v>
      </c>
      <c r="D46" s="242">
        <f>'Eff Conc.'!D46</f>
        <v>0</v>
      </c>
      <c r="E46" s="242">
        <f>'Eff Conc.'!E46</f>
        <v>0</v>
      </c>
      <c r="F46" s="279" t="str">
        <f>IF(OR('Eff Conc.'!F46=0,'Eff Conc.'!F46=""), " ", 'Eff Conc.'!$D46*'Eff Conc.'!F46*3.78)</f>
        <v xml:space="preserve"> </v>
      </c>
      <c r="G46" s="279" t="str">
        <f>IF(OR('Eff Conc.'!G46=0,'Eff Conc.'!G46=""), " ", 'Eff Conc.'!$D46*'Eff Conc.'!G46*3.78)</f>
        <v xml:space="preserve"> </v>
      </c>
      <c r="H46" s="279" t="str">
        <f>IF('Eff Conc.'!H46="", " ", 'Eff Conc.'!$D46*'Eff Conc.'!H46*3.78)</f>
        <v xml:space="preserve"> </v>
      </c>
      <c r="I46" s="279" t="str">
        <f>IF('Eff Conc.'!I46="", " ", 'Eff Conc.'!$D46*'Eff Conc.'!I46*3.78)</f>
        <v xml:space="preserve"> </v>
      </c>
      <c r="J46" s="279" t="str">
        <f>IF('Eff Conc.'!J46="", " ", 'Eff Conc.'!$D46*'Eff Conc.'!J46*3.78)</f>
        <v xml:space="preserve"> </v>
      </c>
      <c r="K46" s="279" t="str">
        <f>IF('Eff Conc.'!K46="", " ", 'Eff Conc.'!$D46*'Eff Conc.'!K46*3.78)</f>
        <v xml:space="preserve"> </v>
      </c>
      <c r="L46" s="279" t="str">
        <f>IF('Eff Conc.'!L46="", " ", 'Eff Conc.'!$D46*'Eff Conc.'!L46*3.78)</f>
        <v xml:space="preserve"> </v>
      </c>
      <c r="M46" s="279" t="str">
        <f>IF('Eff Conc.'!M46="", " ", 'Eff Conc.'!$D46*'Eff Conc.'!M46*3.78)</f>
        <v xml:space="preserve"> </v>
      </c>
      <c r="N46" s="279" t="str">
        <f>IF('Eff Conc.'!N46="", " ", 'Eff Conc.'!$D46*'Eff Conc.'!N46*3.78)</f>
        <v xml:space="preserve"> </v>
      </c>
      <c r="O46" s="279" t="str">
        <f>IF('Eff Conc.'!O46="", " ", 'Eff Conc.'!$D46*'Eff Conc.'!O46*3.78)</f>
        <v xml:space="preserve"> </v>
      </c>
      <c r="P46" s="279" t="str">
        <f>IF('Eff Conc.'!P46="", " ", 'Eff Conc.'!$E46*'Eff Conc.'!P46*3.78)</f>
        <v xml:space="preserve"> </v>
      </c>
      <c r="Q46" s="297" t="str">
        <f>IF('Eff Conc.'!U46="", " ", 'Eff Conc.'!$D46*'Eff Conc.'!U46*3.78)</f>
        <v xml:space="preserve"> </v>
      </c>
    </row>
    <row r="47" spans="1:17" x14ac:dyDescent="0.25">
      <c r="A47" s="296">
        <f>'Eff Conc.'!A47</f>
        <v>0</v>
      </c>
      <c r="B47" s="88">
        <f>'Eff Conc.'!B47</f>
        <v>0</v>
      </c>
      <c r="C47" s="128">
        <f>'Eff Conc.'!C47</f>
        <v>0</v>
      </c>
      <c r="D47" s="242">
        <f>'Eff Conc.'!D47</f>
        <v>0</v>
      </c>
      <c r="E47" s="242">
        <f>'Eff Conc.'!E47</f>
        <v>0</v>
      </c>
      <c r="F47" s="279" t="str">
        <f>IF(OR('Eff Conc.'!F47=0,'Eff Conc.'!F47=""), " ", 'Eff Conc.'!$D47*'Eff Conc.'!F47*3.78)</f>
        <v xml:space="preserve"> </v>
      </c>
      <c r="G47" s="279" t="str">
        <f>IF(OR('Eff Conc.'!G47=0,'Eff Conc.'!G47=""), " ", 'Eff Conc.'!$D47*'Eff Conc.'!G47*3.78)</f>
        <v xml:space="preserve"> </v>
      </c>
      <c r="H47" s="279" t="str">
        <f>IF('Eff Conc.'!H47="", " ", 'Eff Conc.'!$D47*'Eff Conc.'!H47*3.78)</f>
        <v xml:space="preserve"> </v>
      </c>
      <c r="I47" s="279" t="str">
        <f>IF('Eff Conc.'!I47="", " ", 'Eff Conc.'!$D47*'Eff Conc.'!I47*3.78)</f>
        <v xml:space="preserve"> </v>
      </c>
      <c r="J47" s="279" t="str">
        <f>IF('Eff Conc.'!J47="", " ", 'Eff Conc.'!$D47*'Eff Conc.'!J47*3.78)</f>
        <v xml:space="preserve"> </v>
      </c>
      <c r="K47" s="279" t="str">
        <f>IF('Eff Conc.'!K47="", " ", 'Eff Conc.'!$D47*'Eff Conc.'!K47*3.78)</f>
        <v xml:space="preserve"> </v>
      </c>
      <c r="L47" s="279" t="str">
        <f>IF('Eff Conc.'!L47="", " ", 'Eff Conc.'!$D47*'Eff Conc.'!L47*3.78)</f>
        <v xml:space="preserve"> </v>
      </c>
      <c r="M47" s="279" t="str">
        <f>IF('Eff Conc.'!M47="", " ", 'Eff Conc.'!$D47*'Eff Conc.'!M47*3.78)</f>
        <v xml:space="preserve"> </v>
      </c>
      <c r="N47" s="279" t="str">
        <f>IF('Eff Conc.'!N47="", " ", 'Eff Conc.'!$D47*'Eff Conc.'!N47*3.78)</f>
        <v xml:space="preserve"> </v>
      </c>
      <c r="O47" s="279" t="str">
        <f>IF('Eff Conc.'!O47="", " ", 'Eff Conc.'!$D47*'Eff Conc.'!O47*3.78)</f>
        <v xml:space="preserve"> </v>
      </c>
      <c r="P47" s="279" t="str">
        <f>IF('Eff Conc.'!P47="", " ", 'Eff Conc.'!$E47*'Eff Conc.'!P47*3.78)</f>
        <v xml:space="preserve"> </v>
      </c>
      <c r="Q47" s="297" t="str">
        <f>IF('Eff Conc.'!U47="", " ", 'Eff Conc.'!$D47*'Eff Conc.'!U47*3.78)</f>
        <v xml:space="preserve"> </v>
      </c>
    </row>
    <row r="48" spans="1:17" x14ac:dyDescent="0.25">
      <c r="A48" s="296">
        <f>'Eff Conc.'!A48</f>
        <v>0</v>
      </c>
      <c r="B48" s="88">
        <f>'Eff Conc.'!B48</f>
        <v>0</v>
      </c>
      <c r="C48" s="128">
        <f>'Eff Conc.'!C48</f>
        <v>0</v>
      </c>
      <c r="D48" s="242">
        <f>'Eff Conc.'!D48</f>
        <v>0</v>
      </c>
      <c r="E48" s="242">
        <f>'Eff Conc.'!E48</f>
        <v>0</v>
      </c>
      <c r="F48" s="279" t="str">
        <f>IF(OR('Eff Conc.'!F48=0,'Eff Conc.'!F48=""), " ", 'Eff Conc.'!$D48*'Eff Conc.'!F48*3.78)</f>
        <v xml:space="preserve"> </v>
      </c>
      <c r="G48" s="279" t="str">
        <f>IF(OR('Eff Conc.'!G48=0,'Eff Conc.'!G48=""), " ", 'Eff Conc.'!$D48*'Eff Conc.'!G48*3.78)</f>
        <v xml:space="preserve"> </v>
      </c>
      <c r="H48" s="279" t="str">
        <f>IF('Eff Conc.'!H48="", " ", 'Eff Conc.'!$D48*'Eff Conc.'!H48*3.78)</f>
        <v xml:space="preserve"> </v>
      </c>
      <c r="I48" s="279" t="str">
        <f>IF('Eff Conc.'!I48="", " ", 'Eff Conc.'!$D48*'Eff Conc.'!I48*3.78)</f>
        <v xml:space="preserve"> </v>
      </c>
      <c r="J48" s="279" t="str">
        <f>IF('Eff Conc.'!J48="", " ", 'Eff Conc.'!$D48*'Eff Conc.'!J48*3.78)</f>
        <v xml:space="preserve"> </v>
      </c>
      <c r="K48" s="279" t="str">
        <f>IF('Eff Conc.'!K48="", " ", 'Eff Conc.'!$D48*'Eff Conc.'!K48*3.78)</f>
        <v xml:space="preserve"> </v>
      </c>
      <c r="L48" s="279" t="str">
        <f>IF('Eff Conc.'!L48="", " ", 'Eff Conc.'!$D48*'Eff Conc.'!L48*3.78)</f>
        <v xml:space="preserve"> </v>
      </c>
      <c r="M48" s="279" t="str">
        <f>IF('Eff Conc.'!M48="", " ", 'Eff Conc.'!$D48*'Eff Conc.'!M48*3.78)</f>
        <v xml:space="preserve"> </v>
      </c>
      <c r="N48" s="279" t="str">
        <f>IF('Eff Conc.'!N48="", " ", 'Eff Conc.'!$D48*'Eff Conc.'!N48*3.78)</f>
        <v xml:space="preserve"> </v>
      </c>
      <c r="O48" s="279" t="str">
        <f>IF('Eff Conc.'!O48="", " ", 'Eff Conc.'!$D48*'Eff Conc.'!O48*3.78)</f>
        <v xml:space="preserve"> </v>
      </c>
      <c r="P48" s="279" t="str">
        <f>IF('Eff Conc.'!P48="", " ", 'Eff Conc.'!$E48*'Eff Conc.'!P48*3.78)</f>
        <v xml:space="preserve"> </v>
      </c>
      <c r="Q48" s="297" t="str">
        <f>IF('Eff Conc.'!U48="", " ", 'Eff Conc.'!$D48*'Eff Conc.'!U48*3.78)</f>
        <v xml:space="preserve"> </v>
      </c>
    </row>
    <row r="49" spans="1:17" x14ac:dyDescent="0.25">
      <c r="A49" s="296">
        <f>'Eff Conc.'!A49</f>
        <v>0</v>
      </c>
      <c r="B49" s="88">
        <f>'Eff Conc.'!B49</f>
        <v>0</v>
      </c>
      <c r="C49" s="128">
        <f>'Eff Conc.'!C49</f>
        <v>0</v>
      </c>
      <c r="D49" s="242">
        <f>'Eff Conc.'!D49</f>
        <v>0</v>
      </c>
      <c r="E49" s="242">
        <f>'Eff Conc.'!E49</f>
        <v>0</v>
      </c>
      <c r="F49" s="279" t="str">
        <f>IF(OR('Eff Conc.'!F49=0,'Eff Conc.'!F49=""), " ", 'Eff Conc.'!$D49*'Eff Conc.'!F49*3.78)</f>
        <v xml:space="preserve"> </v>
      </c>
      <c r="G49" s="279" t="str">
        <f>IF(OR('Eff Conc.'!G49=0,'Eff Conc.'!G49=""), " ", 'Eff Conc.'!$D49*'Eff Conc.'!G49*3.78)</f>
        <v xml:space="preserve"> </v>
      </c>
      <c r="H49" s="279" t="str">
        <f>IF('Eff Conc.'!H49="", " ", 'Eff Conc.'!$D49*'Eff Conc.'!H49*3.78)</f>
        <v xml:space="preserve"> </v>
      </c>
      <c r="I49" s="279" t="str">
        <f>IF('Eff Conc.'!I49="", " ", 'Eff Conc.'!$D49*'Eff Conc.'!I49*3.78)</f>
        <v xml:space="preserve"> </v>
      </c>
      <c r="J49" s="279" t="str">
        <f>IF('Eff Conc.'!J49="", " ", 'Eff Conc.'!$D49*'Eff Conc.'!J49*3.78)</f>
        <v xml:space="preserve"> </v>
      </c>
      <c r="K49" s="279" t="str">
        <f>IF('Eff Conc.'!K49="", " ", 'Eff Conc.'!$D49*'Eff Conc.'!K49*3.78)</f>
        <v xml:space="preserve"> </v>
      </c>
      <c r="L49" s="279" t="str">
        <f>IF('Eff Conc.'!L49="", " ", 'Eff Conc.'!$D49*'Eff Conc.'!L49*3.78)</f>
        <v xml:space="preserve"> </v>
      </c>
      <c r="M49" s="279" t="str">
        <f>IF('Eff Conc.'!M49="", " ", 'Eff Conc.'!$D49*'Eff Conc.'!M49*3.78)</f>
        <v xml:space="preserve"> </v>
      </c>
      <c r="N49" s="279" t="str">
        <f>IF('Eff Conc.'!N49="", " ", 'Eff Conc.'!$D49*'Eff Conc.'!N49*3.78)</f>
        <v xml:space="preserve"> </v>
      </c>
      <c r="O49" s="279" t="str">
        <f>IF('Eff Conc.'!O49="", " ", 'Eff Conc.'!$D49*'Eff Conc.'!O49*3.78)</f>
        <v xml:space="preserve"> </v>
      </c>
      <c r="P49" s="279" t="str">
        <f>IF('Eff Conc.'!P49="", " ", 'Eff Conc.'!$E49*'Eff Conc.'!P49*3.78)</f>
        <v xml:space="preserve"> </v>
      </c>
      <c r="Q49" s="297" t="str">
        <f>IF('Eff Conc.'!U49="", " ", 'Eff Conc.'!$D49*'Eff Conc.'!U49*3.78)</f>
        <v xml:space="preserve"> </v>
      </c>
    </row>
    <row r="50" spans="1:17" x14ac:dyDescent="0.25">
      <c r="A50" s="296">
        <f>'Eff Conc.'!A50</f>
        <v>0</v>
      </c>
      <c r="B50" s="88">
        <f>'Eff Conc.'!B50</f>
        <v>0</v>
      </c>
      <c r="C50" s="128">
        <f>'Eff Conc.'!C50</f>
        <v>0</v>
      </c>
      <c r="D50" s="242">
        <f>'Eff Conc.'!D50</f>
        <v>0</v>
      </c>
      <c r="E50" s="242">
        <f>'Eff Conc.'!E50</f>
        <v>0</v>
      </c>
      <c r="F50" s="279" t="str">
        <f>IF(OR('Eff Conc.'!F50=0,'Eff Conc.'!F50=""), " ", 'Eff Conc.'!$D50*'Eff Conc.'!F50*3.78)</f>
        <v xml:space="preserve"> </v>
      </c>
      <c r="G50" s="279" t="str">
        <f>IF(OR('Eff Conc.'!G50=0,'Eff Conc.'!G50=""), " ", 'Eff Conc.'!$D50*'Eff Conc.'!G50*3.78)</f>
        <v xml:space="preserve"> </v>
      </c>
      <c r="H50" s="279" t="str">
        <f>IF('Eff Conc.'!H50="", " ", 'Eff Conc.'!$D50*'Eff Conc.'!H50*3.78)</f>
        <v xml:space="preserve"> </v>
      </c>
      <c r="I50" s="279" t="str">
        <f>IF('Eff Conc.'!I50="", " ", 'Eff Conc.'!$D50*'Eff Conc.'!I50*3.78)</f>
        <v xml:space="preserve"> </v>
      </c>
      <c r="J50" s="279" t="str">
        <f>IF('Eff Conc.'!J50="", " ", 'Eff Conc.'!$D50*'Eff Conc.'!J50*3.78)</f>
        <v xml:space="preserve"> </v>
      </c>
      <c r="K50" s="279" t="str">
        <f>IF('Eff Conc.'!K50="", " ", 'Eff Conc.'!$D50*'Eff Conc.'!K50*3.78)</f>
        <v xml:space="preserve"> </v>
      </c>
      <c r="L50" s="279" t="str">
        <f>IF('Eff Conc.'!L50="", " ", 'Eff Conc.'!$D50*'Eff Conc.'!L50*3.78)</f>
        <v xml:space="preserve"> </v>
      </c>
      <c r="M50" s="279" t="str">
        <f>IF('Eff Conc.'!M50="", " ", 'Eff Conc.'!$D50*'Eff Conc.'!M50*3.78)</f>
        <v xml:space="preserve"> </v>
      </c>
      <c r="N50" s="279" t="str">
        <f>IF('Eff Conc.'!N50="", " ", 'Eff Conc.'!$D50*'Eff Conc.'!N50*3.78)</f>
        <v xml:space="preserve"> </v>
      </c>
      <c r="O50" s="279" t="str">
        <f>IF('Eff Conc.'!O50="", " ", 'Eff Conc.'!$D50*'Eff Conc.'!O50*3.78)</f>
        <v xml:space="preserve"> </v>
      </c>
      <c r="P50" s="279" t="str">
        <f>IF('Eff Conc.'!P50="", " ", 'Eff Conc.'!$E50*'Eff Conc.'!P50*3.78)</f>
        <v xml:space="preserve"> </v>
      </c>
      <c r="Q50" s="297" t="str">
        <f>IF('Eff Conc.'!U50="", " ", 'Eff Conc.'!$D50*'Eff Conc.'!U50*3.78)</f>
        <v xml:space="preserve"> </v>
      </c>
    </row>
    <row r="51" spans="1:17" x14ac:dyDescent="0.25">
      <c r="A51" s="296">
        <f>'Eff Conc.'!A51</f>
        <v>0</v>
      </c>
      <c r="B51" s="88">
        <f>'Eff Conc.'!B51</f>
        <v>0</v>
      </c>
      <c r="C51" s="128">
        <f>'Eff Conc.'!C51</f>
        <v>0</v>
      </c>
      <c r="D51" s="242">
        <f>'Eff Conc.'!D51</f>
        <v>0</v>
      </c>
      <c r="E51" s="242">
        <f>'Eff Conc.'!E51</f>
        <v>0</v>
      </c>
      <c r="F51" s="279" t="str">
        <f>IF(OR('Eff Conc.'!F51=0,'Eff Conc.'!F51=""), " ", 'Eff Conc.'!$D51*'Eff Conc.'!F51*3.78)</f>
        <v xml:space="preserve"> </v>
      </c>
      <c r="G51" s="279" t="str">
        <f>IF(OR('Eff Conc.'!G51=0,'Eff Conc.'!G51=""), " ", 'Eff Conc.'!$D51*'Eff Conc.'!G51*3.78)</f>
        <v xml:space="preserve"> </v>
      </c>
      <c r="H51" s="279" t="str">
        <f>IF('Eff Conc.'!H51="", " ", 'Eff Conc.'!$D51*'Eff Conc.'!H51*3.78)</f>
        <v xml:space="preserve"> </v>
      </c>
      <c r="I51" s="279" t="str">
        <f>IF('Eff Conc.'!I51="", " ", 'Eff Conc.'!$D51*'Eff Conc.'!I51*3.78)</f>
        <v xml:space="preserve"> </v>
      </c>
      <c r="J51" s="279" t="str">
        <f>IF('Eff Conc.'!J51="", " ", 'Eff Conc.'!$D51*'Eff Conc.'!J51*3.78)</f>
        <v xml:space="preserve"> </v>
      </c>
      <c r="K51" s="279" t="str">
        <f>IF('Eff Conc.'!K51="", " ", 'Eff Conc.'!$D51*'Eff Conc.'!K51*3.78)</f>
        <v xml:space="preserve"> </v>
      </c>
      <c r="L51" s="279" t="str">
        <f>IF('Eff Conc.'!L51="", " ", 'Eff Conc.'!$D51*'Eff Conc.'!L51*3.78)</f>
        <v xml:space="preserve"> </v>
      </c>
      <c r="M51" s="279" t="str">
        <f>IF('Eff Conc.'!M51="", " ", 'Eff Conc.'!$D51*'Eff Conc.'!M51*3.78)</f>
        <v xml:space="preserve"> </v>
      </c>
      <c r="N51" s="279" t="str">
        <f>IF('Eff Conc.'!N51="", " ", 'Eff Conc.'!$D51*'Eff Conc.'!N51*3.78)</f>
        <v xml:space="preserve"> </v>
      </c>
      <c r="O51" s="279" t="str">
        <f>IF('Eff Conc.'!O51="", " ", 'Eff Conc.'!$D51*'Eff Conc.'!O51*3.78)</f>
        <v xml:space="preserve"> </v>
      </c>
      <c r="P51" s="279" t="str">
        <f>IF('Eff Conc.'!P51="", " ", 'Eff Conc.'!$E51*'Eff Conc.'!P51*3.78)</f>
        <v xml:space="preserve"> </v>
      </c>
      <c r="Q51" s="297" t="str">
        <f>IF('Eff Conc.'!U51="", " ", 'Eff Conc.'!$D51*'Eff Conc.'!U51*3.78)</f>
        <v xml:space="preserve"> </v>
      </c>
    </row>
    <row r="52" spans="1:17" x14ac:dyDescent="0.25">
      <c r="A52" s="296">
        <f>'Eff Conc.'!A52</f>
        <v>0</v>
      </c>
      <c r="B52" s="88">
        <f>'Eff Conc.'!B52</f>
        <v>0</v>
      </c>
      <c r="C52" s="128">
        <f>'Eff Conc.'!C52</f>
        <v>0</v>
      </c>
      <c r="D52" s="242">
        <f>'Eff Conc.'!D52</f>
        <v>0</v>
      </c>
      <c r="E52" s="242">
        <f>'Eff Conc.'!E52</f>
        <v>0</v>
      </c>
      <c r="F52" s="279" t="str">
        <f>IF(OR('Eff Conc.'!F52=0,'Eff Conc.'!F52=""), " ", 'Eff Conc.'!$D52*'Eff Conc.'!F52*3.78)</f>
        <v xml:space="preserve"> </v>
      </c>
      <c r="G52" s="279" t="str">
        <f>IF(OR('Eff Conc.'!G52=0,'Eff Conc.'!G52=""), " ", 'Eff Conc.'!$D52*'Eff Conc.'!G52*3.78)</f>
        <v xml:space="preserve"> </v>
      </c>
      <c r="H52" s="279" t="str">
        <f>IF('Eff Conc.'!H52="", " ", 'Eff Conc.'!$D52*'Eff Conc.'!H52*3.78)</f>
        <v xml:space="preserve"> </v>
      </c>
      <c r="I52" s="279" t="str">
        <f>IF('Eff Conc.'!I52="", " ", 'Eff Conc.'!$D52*'Eff Conc.'!I52*3.78)</f>
        <v xml:space="preserve"> </v>
      </c>
      <c r="J52" s="279" t="str">
        <f>IF('Eff Conc.'!J52="", " ", 'Eff Conc.'!$D52*'Eff Conc.'!J52*3.78)</f>
        <v xml:space="preserve"> </v>
      </c>
      <c r="K52" s="279" t="str">
        <f>IF('Eff Conc.'!K52="", " ", 'Eff Conc.'!$D52*'Eff Conc.'!K52*3.78)</f>
        <v xml:space="preserve"> </v>
      </c>
      <c r="L52" s="279" t="str">
        <f>IF('Eff Conc.'!L52="", " ", 'Eff Conc.'!$D52*'Eff Conc.'!L52*3.78)</f>
        <v xml:space="preserve"> </v>
      </c>
      <c r="M52" s="279" t="str">
        <f>IF('Eff Conc.'!M52="", " ", 'Eff Conc.'!$D52*'Eff Conc.'!M52*3.78)</f>
        <v xml:space="preserve"> </v>
      </c>
      <c r="N52" s="279" t="str">
        <f>IF('Eff Conc.'!N52="", " ", 'Eff Conc.'!$D52*'Eff Conc.'!N52*3.78)</f>
        <v xml:space="preserve"> </v>
      </c>
      <c r="O52" s="279" t="str">
        <f>IF('Eff Conc.'!O52="", " ", 'Eff Conc.'!$D52*'Eff Conc.'!O52*3.78)</f>
        <v xml:space="preserve"> </v>
      </c>
      <c r="P52" s="279" t="str">
        <f>IF('Eff Conc.'!P52="", " ", 'Eff Conc.'!$E52*'Eff Conc.'!P52*3.78)</f>
        <v xml:space="preserve"> </v>
      </c>
      <c r="Q52" s="297" t="str">
        <f>IF('Eff Conc.'!U52="", " ", 'Eff Conc.'!$D52*'Eff Conc.'!U52*3.78)</f>
        <v xml:space="preserve"> </v>
      </c>
    </row>
    <row r="53" spans="1:17" x14ac:dyDescent="0.25">
      <c r="A53" s="296">
        <f>'Eff Conc.'!A53</f>
        <v>0</v>
      </c>
      <c r="B53" s="88">
        <f>'Eff Conc.'!B53</f>
        <v>0</v>
      </c>
      <c r="C53" s="128">
        <f>'Eff Conc.'!C53</f>
        <v>0</v>
      </c>
      <c r="D53" s="242">
        <f>'Eff Conc.'!D53</f>
        <v>0</v>
      </c>
      <c r="E53" s="242">
        <f>'Eff Conc.'!E53</f>
        <v>0</v>
      </c>
      <c r="F53" s="279" t="str">
        <f>IF(OR('Eff Conc.'!F53=0,'Eff Conc.'!F53=""), " ", 'Eff Conc.'!$D53*'Eff Conc.'!F53*3.78)</f>
        <v xml:space="preserve"> </v>
      </c>
      <c r="G53" s="279" t="str">
        <f>IF(OR('Eff Conc.'!G53=0,'Eff Conc.'!G53=""), " ", 'Eff Conc.'!$D53*'Eff Conc.'!G53*3.78)</f>
        <v xml:space="preserve"> </v>
      </c>
      <c r="H53" s="279" t="str">
        <f>IF('Eff Conc.'!H53="", " ", 'Eff Conc.'!$D53*'Eff Conc.'!H53*3.78)</f>
        <v xml:space="preserve"> </v>
      </c>
      <c r="I53" s="279" t="str">
        <f>IF('Eff Conc.'!I53="", " ", 'Eff Conc.'!$D53*'Eff Conc.'!I53*3.78)</f>
        <v xml:space="preserve"> </v>
      </c>
      <c r="J53" s="279" t="str">
        <f>IF('Eff Conc.'!J53="", " ", 'Eff Conc.'!$D53*'Eff Conc.'!J53*3.78)</f>
        <v xml:space="preserve"> </v>
      </c>
      <c r="K53" s="279" t="str">
        <f>IF('Eff Conc.'!K53="", " ", 'Eff Conc.'!$D53*'Eff Conc.'!K53*3.78)</f>
        <v xml:space="preserve"> </v>
      </c>
      <c r="L53" s="279" t="str">
        <f>IF('Eff Conc.'!L53="", " ", 'Eff Conc.'!$D53*'Eff Conc.'!L53*3.78)</f>
        <v xml:space="preserve"> </v>
      </c>
      <c r="M53" s="279" t="str">
        <f>IF('Eff Conc.'!M53="", " ", 'Eff Conc.'!$D53*'Eff Conc.'!M53*3.78)</f>
        <v xml:space="preserve"> </v>
      </c>
      <c r="N53" s="279" t="str">
        <f>IF('Eff Conc.'!N53="", " ", 'Eff Conc.'!$D53*'Eff Conc.'!N53*3.78)</f>
        <v xml:space="preserve"> </v>
      </c>
      <c r="O53" s="279" t="str">
        <f>IF('Eff Conc.'!O53="", " ", 'Eff Conc.'!$D53*'Eff Conc.'!O53*3.78)</f>
        <v xml:space="preserve"> </v>
      </c>
      <c r="P53" s="279" t="str">
        <f>IF('Eff Conc.'!P53="", " ", 'Eff Conc.'!$E53*'Eff Conc.'!P53*3.78)</f>
        <v xml:space="preserve"> </v>
      </c>
      <c r="Q53" s="297" t="str">
        <f>IF('Eff Conc.'!U53="", " ", 'Eff Conc.'!$D53*'Eff Conc.'!U53*3.78)</f>
        <v xml:space="preserve"> </v>
      </c>
    </row>
    <row r="54" spans="1:17" x14ac:dyDescent="0.25">
      <c r="A54" s="296">
        <f>'Eff Conc.'!A54</f>
        <v>0</v>
      </c>
      <c r="B54" s="88">
        <f>'Eff Conc.'!B54</f>
        <v>0</v>
      </c>
      <c r="C54" s="128">
        <f>'Eff Conc.'!C54</f>
        <v>0</v>
      </c>
      <c r="D54" s="242">
        <f>'Eff Conc.'!D54</f>
        <v>0</v>
      </c>
      <c r="E54" s="242">
        <f>'Eff Conc.'!E54</f>
        <v>0</v>
      </c>
      <c r="F54" s="279" t="str">
        <f>IF(OR('Eff Conc.'!F54=0,'Eff Conc.'!F54=""), " ", 'Eff Conc.'!$D54*'Eff Conc.'!F54*3.78)</f>
        <v xml:space="preserve"> </v>
      </c>
      <c r="G54" s="279" t="str">
        <f>IF(OR('Eff Conc.'!G54=0,'Eff Conc.'!G54=""), " ", 'Eff Conc.'!$D54*'Eff Conc.'!G54*3.78)</f>
        <v xml:space="preserve"> </v>
      </c>
      <c r="H54" s="279" t="str">
        <f>IF('Eff Conc.'!H54="", " ", 'Eff Conc.'!$D54*'Eff Conc.'!H54*3.78)</f>
        <v xml:space="preserve"> </v>
      </c>
      <c r="I54" s="279" t="str">
        <f>IF('Eff Conc.'!I54="", " ", 'Eff Conc.'!$D54*'Eff Conc.'!I54*3.78)</f>
        <v xml:space="preserve"> </v>
      </c>
      <c r="J54" s="279" t="str">
        <f>IF('Eff Conc.'!J54="", " ", 'Eff Conc.'!$D54*'Eff Conc.'!J54*3.78)</f>
        <v xml:space="preserve"> </v>
      </c>
      <c r="K54" s="279" t="str">
        <f>IF('Eff Conc.'!K54="", " ", 'Eff Conc.'!$D54*'Eff Conc.'!K54*3.78)</f>
        <v xml:space="preserve"> </v>
      </c>
      <c r="L54" s="279" t="str">
        <f>IF('Eff Conc.'!L54="", " ", 'Eff Conc.'!$D54*'Eff Conc.'!L54*3.78)</f>
        <v xml:space="preserve"> </v>
      </c>
      <c r="M54" s="279" t="str">
        <f>IF('Eff Conc.'!M54="", " ", 'Eff Conc.'!$D54*'Eff Conc.'!M54*3.78)</f>
        <v xml:space="preserve"> </v>
      </c>
      <c r="N54" s="279" t="str">
        <f>IF('Eff Conc.'!N54="", " ", 'Eff Conc.'!$D54*'Eff Conc.'!N54*3.78)</f>
        <v xml:space="preserve"> </v>
      </c>
      <c r="O54" s="279" t="str">
        <f>IF('Eff Conc.'!O54="", " ", 'Eff Conc.'!$D54*'Eff Conc.'!O54*3.78)</f>
        <v xml:space="preserve"> </v>
      </c>
      <c r="P54" s="279" t="str">
        <f>IF('Eff Conc.'!P54="", " ", 'Eff Conc.'!$E54*'Eff Conc.'!P54*3.78)</f>
        <v xml:space="preserve"> </v>
      </c>
      <c r="Q54" s="297" t="str">
        <f>IF('Eff Conc.'!U54="", " ", 'Eff Conc.'!$D54*'Eff Conc.'!U54*3.78)</f>
        <v xml:space="preserve"> </v>
      </c>
    </row>
    <row r="55" spans="1:17" x14ac:dyDescent="0.25">
      <c r="A55" s="296">
        <f>'Eff Conc.'!A55</f>
        <v>0</v>
      </c>
      <c r="B55" s="88">
        <f>'Eff Conc.'!B55</f>
        <v>0</v>
      </c>
      <c r="C55" s="128">
        <f>'Eff Conc.'!C55</f>
        <v>0</v>
      </c>
      <c r="D55" s="242">
        <f>'Eff Conc.'!D55</f>
        <v>0</v>
      </c>
      <c r="E55" s="242">
        <f>'Eff Conc.'!E55</f>
        <v>0</v>
      </c>
      <c r="F55" s="279" t="str">
        <f>IF(OR('Eff Conc.'!F55=0,'Eff Conc.'!F55=""), " ", 'Eff Conc.'!$D55*'Eff Conc.'!F55*3.78)</f>
        <v xml:space="preserve"> </v>
      </c>
      <c r="G55" s="279" t="str">
        <f>IF(OR('Eff Conc.'!G55=0,'Eff Conc.'!G55=""), " ", 'Eff Conc.'!$D55*'Eff Conc.'!G55*3.78)</f>
        <v xml:space="preserve"> </v>
      </c>
      <c r="H55" s="279" t="str">
        <f>IF('Eff Conc.'!H55="", " ", 'Eff Conc.'!$D55*'Eff Conc.'!H55*3.78)</f>
        <v xml:space="preserve"> </v>
      </c>
      <c r="I55" s="279" t="str">
        <f>IF('Eff Conc.'!I55="", " ", 'Eff Conc.'!$D55*'Eff Conc.'!I55*3.78)</f>
        <v xml:space="preserve"> </v>
      </c>
      <c r="J55" s="279" t="str">
        <f>IF('Eff Conc.'!J55="", " ", 'Eff Conc.'!$D55*'Eff Conc.'!J55*3.78)</f>
        <v xml:space="preserve"> </v>
      </c>
      <c r="K55" s="279" t="str">
        <f>IF('Eff Conc.'!K55="", " ", 'Eff Conc.'!$D55*'Eff Conc.'!K55*3.78)</f>
        <v xml:space="preserve"> </v>
      </c>
      <c r="L55" s="279" t="str">
        <f>IF('Eff Conc.'!L55="", " ", 'Eff Conc.'!$D55*'Eff Conc.'!L55*3.78)</f>
        <v xml:space="preserve"> </v>
      </c>
      <c r="M55" s="279" t="str">
        <f>IF('Eff Conc.'!M55="", " ", 'Eff Conc.'!$D55*'Eff Conc.'!M55*3.78)</f>
        <v xml:space="preserve"> </v>
      </c>
      <c r="N55" s="279" t="str">
        <f>IF('Eff Conc.'!N55="", " ", 'Eff Conc.'!$D55*'Eff Conc.'!N55*3.78)</f>
        <v xml:space="preserve"> </v>
      </c>
      <c r="O55" s="279" t="str">
        <f>IF('Eff Conc.'!O55="", " ", 'Eff Conc.'!$D55*'Eff Conc.'!O55*3.78)</f>
        <v xml:space="preserve"> </v>
      </c>
      <c r="P55" s="279" t="str">
        <f>IF('Eff Conc.'!P55="", " ", 'Eff Conc.'!$E55*'Eff Conc.'!P55*3.78)</f>
        <v xml:space="preserve"> </v>
      </c>
      <c r="Q55" s="297" t="str">
        <f>IF('Eff Conc.'!U55="", " ", 'Eff Conc.'!$D55*'Eff Conc.'!U55*3.78)</f>
        <v xml:space="preserve"> </v>
      </c>
    </row>
    <row r="56" spans="1:17" x14ac:dyDescent="0.25">
      <c r="A56" s="296">
        <f>'Eff Conc.'!A56</f>
        <v>0</v>
      </c>
      <c r="B56" s="88">
        <f>'Eff Conc.'!B56</f>
        <v>0</v>
      </c>
      <c r="C56" s="128">
        <f>'Eff Conc.'!C56</f>
        <v>0</v>
      </c>
      <c r="D56" s="242">
        <f>'Eff Conc.'!D56</f>
        <v>0</v>
      </c>
      <c r="E56" s="242">
        <f>'Eff Conc.'!E56</f>
        <v>0</v>
      </c>
      <c r="F56" s="279" t="str">
        <f>IF(OR('Eff Conc.'!F56=0,'Eff Conc.'!F56=""), " ", 'Eff Conc.'!$D56*'Eff Conc.'!F56*3.78)</f>
        <v xml:space="preserve"> </v>
      </c>
      <c r="G56" s="279" t="str">
        <f>IF(OR('Eff Conc.'!G56=0,'Eff Conc.'!G56=""), " ", 'Eff Conc.'!$D56*'Eff Conc.'!G56*3.78)</f>
        <v xml:space="preserve"> </v>
      </c>
      <c r="H56" s="279" t="str">
        <f>IF('Eff Conc.'!H56="", " ", 'Eff Conc.'!$D56*'Eff Conc.'!H56*3.78)</f>
        <v xml:space="preserve"> </v>
      </c>
      <c r="I56" s="279" t="str">
        <f>IF('Eff Conc.'!I56="", " ", 'Eff Conc.'!$D56*'Eff Conc.'!I56*3.78)</f>
        <v xml:space="preserve"> </v>
      </c>
      <c r="J56" s="279" t="str">
        <f>IF('Eff Conc.'!J56="", " ", 'Eff Conc.'!$D56*'Eff Conc.'!J56*3.78)</f>
        <v xml:space="preserve"> </v>
      </c>
      <c r="K56" s="279" t="str">
        <f>IF('Eff Conc.'!K56="", " ", 'Eff Conc.'!$D56*'Eff Conc.'!K56*3.78)</f>
        <v xml:space="preserve"> </v>
      </c>
      <c r="L56" s="279" t="str">
        <f>IF('Eff Conc.'!L56="", " ", 'Eff Conc.'!$D56*'Eff Conc.'!L56*3.78)</f>
        <v xml:space="preserve"> </v>
      </c>
      <c r="M56" s="279" t="str">
        <f>IF('Eff Conc.'!M56="", " ", 'Eff Conc.'!$D56*'Eff Conc.'!M56*3.78)</f>
        <v xml:space="preserve"> </v>
      </c>
      <c r="N56" s="279" t="str">
        <f>IF('Eff Conc.'!N56="", " ", 'Eff Conc.'!$D56*'Eff Conc.'!N56*3.78)</f>
        <v xml:space="preserve"> </v>
      </c>
      <c r="O56" s="279" t="str">
        <f>IF('Eff Conc.'!O56="", " ", 'Eff Conc.'!$D56*'Eff Conc.'!O56*3.78)</f>
        <v xml:space="preserve"> </v>
      </c>
      <c r="P56" s="279" t="str">
        <f>IF('Eff Conc.'!P56="", " ", 'Eff Conc.'!$E56*'Eff Conc.'!P56*3.78)</f>
        <v xml:space="preserve"> </v>
      </c>
      <c r="Q56" s="297" t="str">
        <f>IF('Eff Conc.'!U56="", " ", 'Eff Conc.'!$D56*'Eff Conc.'!U56*3.78)</f>
        <v xml:space="preserve"> </v>
      </c>
    </row>
    <row r="57" spans="1:17" x14ac:dyDescent="0.25">
      <c r="A57" s="296">
        <f>'Eff Conc.'!A57</f>
        <v>0</v>
      </c>
      <c r="B57" s="88">
        <f>'Eff Conc.'!B57</f>
        <v>0</v>
      </c>
      <c r="C57" s="128">
        <f>'Eff Conc.'!C57</f>
        <v>0</v>
      </c>
      <c r="D57" s="242">
        <f>'Eff Conc.'!D57</f>
        <v>0</v>
      </c>
      <c r="E57" s="242">
        <f>'Eff Conc.'!E57</f>
        <v>0</v>
      </c>
      <c r="F57" s="279" t="str">
        <f>IF(OR('Eff Conc.'!F57=0,'Eff Conc.'!F57=""), " ", 'Eff Conc.'!$D57*'Eff Conc.'!F57*3.78)</f>
        <v xml:space="preserve"> </v>
      </c>
      <c r="G57" s="279" t="str">
        <f>IF(OR('Eff Conc.'!G57=0,'Eff Conc.'!G57=""), " ", 'Eff Conc.'!$D57*'Eff Conc.'!G57*3.78)</f>
        <v xml:space="preserve"> </v>
      </c>
      <c r="H57" s="279" t="str">
        <f>IF('Eff Conc.'!H57="", " ", 'Eff Conc.'!$D57*'Eff Conc.'!H57*3.78)</f>
        <v xml:space="preserve"> </v>
      </c>
      <c r="I57" s="279" t="str">
        <f>IF('Eff Conc.'!I57="", " ", 'Eff Conc.'!$D57*'Eff Conc.'!I57*3.78)</f>
        <v xml:space="preserve"> </v>
      </c>
      <c r="J57" s="279" t="str">
        <f>IF('Eff Conc.'!J57="", " ", 'Eff Conc.'!$D57*'Eff Conc.'!J57*3.78)</f>
        <v xml:space="preserve"> </v>
      </c>
      <c r="K57" s="279" t="str">
        <f>IF('Eff Conc.'!K57="", " ", 'Eff Conc.'!$D57*'Eff Conc.'!K57*3.78)</f>
        <v xml:space="preserve"> </v>
      </c>
      <c r="L57" s="279" t="str">
        <f>IF('Eff Conc.'!L57="", " ", 'Eff Conc.'!$D57*'Eff Conc.'!L57*3.78)</f>
        <v xml:space="preserve"> </v>
      </c>
      <c r="M57" s="279" t="str">
        <f>IF('Eff Conc.'!M57="", " ", 'Eff Conc.'!$D57*'Eff Conc.'!M57*3.78)</f>
        <v xml:space="preserve"> </v>
      </c>
      <c r="N57" s="279" t="str">
        <f>IF('Eff Conc.'!N57="", " ", 'Eff Conc.'!$D57*'Eff Conc.'!N57*3.78)</f>
        <v xml:space="preserve"> </v>
      </c>
      <c r="O57" s="279" t="str">
        <f>IF('Eff Conc.'!O57="", " ", 'Eff Conc.'!$D57*'Eff Conc.'!O57*3.78)</f>
        <v xml:space="preserve"> </v>
      </c>
      <c r="P57" s="279" t="str">
        <f>IF('Eff Conc.'!P57="", " ", 'Eff Conc.'!$E57*'Eff Conc.'!P57*3.78)</f>
        <v xml:space="preserve"> </v>
      </c>
      <c r="Q57" s="297" t="str">
        <f>IF('Eff Conc.'!U57="", " ", 'Eff Conc.'!$D57*'Eff Conc.'!U57*3.78)</f>
        <v xml:space="preserve"> </v>
      </c>
    </row>
    <row r="58" spans="1:17" x14ac:dyDescent="0.25">
      <c r="A58" s="296">
        <f>'Eff Conc.'!A58</f>
        <v>0</v>
      </c>
      <c r="B58" s="88">
        <f>'Eff Conc.'!B58</f>
        <v>0</v>
      </c>
      <c r="C58" s="128">
        <f>'Eff Conc.'!C58</f>
        <v>0</v>
      </c>
      <c r="D58" s="242">
        <f>'Eff Conc.'!D58</f>
        <v>0</v>
      </c>
      <c r="E58" s="242">
        <f>'Eff Conc.'!E58</f>
        <v>0</v>
      </c>
      <c r="F58" s="279" t="str">
        <f>IF(OR('Eff Conc.'!F58=0,'Eff Conc.'!F58=""), " ", 'Eff Conc.'!$D58*'Eff Conc.'!F58*3.78)</f>
        <v xml:space="preserve"> </v>
      </c>
      <c r="G58" s="279" t="str">
        <f>IF(OR('Eff Conc.'!G58=0,'Eff Conc.'!G58=""), " ", 'Eff Conc.'!$D58*'Eff Conc.'!G58*3.78)</f>
        <v xml:space="preserve"> </v>
      </c>
      <c r="H58" s="279" t="str">
        <f>IF('Eff Conc.'!H58="", " ", 'Eff Conc.'!$D58*'Eff Conc.'!H58*3.78)</f>
        <v xml:space="preserve"> </v>
      </c>
      <c r="I58" s="279" t="str">
        <f>IF('Eff Conc.'!I58="", " ", 'Eff Conc.'!$D58*'Eff Conc.'!I58*3.78)</f>
        <v xml:space="preserve"> </v>
      </c>
      <c r="J58" s="279" t="str">
        <f>IF('Eff Conc.'!J58="", " ", 'Eff Conc.'!$D58*'Eff Conc.'!J58*3.78)</f>
        <v xml:space="preserve"> </v>
      </c>
      <c r="K58" s="279" t="str">
        <f>IF('Eff Conc.'!K58="", " ", 'Eff Conc.'!$D58*'Eff Conc.'!K58*3.78)</f>
        <v xml:space="preserve"> </v>
      </c>
      <c r="L58" s="279" t="str">
        <f>IF('Eff Conc.'!L58="", " ", 'Eff Conc.'!$D58*'Eff Conc.'!L58*3.78)</f>
        <v xml:space="preserve"> </v>
      </c>
      <c r="M58" s="279" t="str">
        <f>IF('Eff Conc.'!M58="", " ", 'Eff Conc.'!$D58*'Eff Conc.'!M58*3.78)</f>
        <v xml:space="preserve"> </v>
      </c>
      <c r="N58" s="279" t="str">
        <f>IF('Eff Conc.'!N58="", " ", 'Eff Conc.'!$D58*'Eff Conc.'!N58*3.78)</f>
        <v xml:space="preserve"> </v>
      </c>
      <c r="O58" s="279" t="str">
        <f>IF('Eff Conc.'!O58="", " ", 'Eff Conc.'!$D58*'Eff Conc.'!O58*3.78)</f>
        <v xml:space="preserve"> </v>
      </c>
      <c r="P58" s="279" t="str">
        <f>IF('Eff Conc.'!P58="", " ", 'Eff Conc.'!$E58*'Eff Conc.'!P58*3.78)</f>
        <v xml:space="preserve"> </v>
      </c>
      <c r="Q58" s="297" t="str">
        <f>IF('Eff Conc.'!U58="", " ", 'Eff Conc.'!$D58*'Eff Conc.'!U58*3.78)</f>
        <v xml:space="preserve"> </v>
      </c>
    </row>
    <row r="59" spans="1:17" ht="15" customHeight="1" x14ac:dyDescent="0.25">
      <c r="A59" s="296">
        <f>'Eff Conc.'!A59</f>
        <v>0</v>
      </c>
      <c r="B59" s="88">
        <f>'Eff Conc.'!B59</f>
        <v>0</v>
      </c>
      <c r="C59" s="128">
        <f>'Eff Conc.'!C59</f>
        <v>0</v>
      </c>
      <c r="D59" s="242">
        <f>'Eff Conc.'!D59</f>
        <v>0</v>
      </c>
      <c r="E59" s="242">
        <f>'Eff Conc.'!E59</f>
        <v>0</v>
      </c>
      <c r="F59" s="279" t="str">
        <f>IF(OR('Eff Conc.'!F59=0,'Eff Conc.'!F59=""), " ", 'Eff Conc.'!$D59*'Eff Conc.'!F59*3.78)</f>
        <v xml:space="preserve"> </v>
      </c>
      <c r="G59" s="279" t="str">
        <f>IF(OR('Eff Conc.'!G59=0,'Eff Conc.'!G59=""), " ", 'Eff Conc.'!$D59*'Eff Conc.'!G59*3.78)</f>
        <v xml:space="preserve"> </v>
      </c>
      <c r="H59" s="279" t="str">
        <f>IF('Eff Conc.'!H59="", " ", 'Eff Conc.'!$D59*'Eff Conc.'!H59*3.78)</f>
        <v xml:space="preserve"> </v>
      </c>
      <c r="I59" s="279" t="str">
        <f>IF('Eff Conc.'!I59="", " ", 'Eff Conc.'!$D59*'Eff Conc.'!I59*3.78)</f>
        <v xml:space="preserve"> </v>
      </c>
      <c r="J59" s="279" t="str">
        <f>IF('Eff Conc.'!J59="", " ", 'Eff Conc.'!$D59*'Eff Conc.'!J59*3.78)</f>
        <v xml:space="preserve"> </v>
      </c>
      <c r="K59" s="279" t="str">
        <f>IF('Eff Conc.'!K59="", " ", 'Eff Conc.'!$D59*'Eff Conc.'!K59*3.78)</f>
        <v xml:space="preserve"> </v>
      </c>
      <c r="L59" s="279" t="str">
        <f>IF('Eff Conc.'!L59="", " ", 'Eff Conc.'!$D59*'Eff Conc.'!L59*3.78)</f>
        <v xml:space="preserve"> </v>
      </c>
      <c r="M59" s="279" t="str">
        <f>IF('Eff Conc.'!M59="", " ", 'Eff Conc.'!$D59*'Eff Conc.'!M59*3.78)</f>
        <v xml:space="preserve"> </v>
      </c>
      <c r="N59" s="279" t="str">
        <f>IF('Eff Conc.'!N59="", " ", 'Eff Conc.'!$D59*'Eff Conc.'!N59*3.78)</f>
        <v xml:space="preserve"> </v>
      </c>
      <c r="O59" s="279" t="str">
        <f>IF('Eff Conc.'!O59="", " ", 'Eff Conc.'!$D59*'Eff Conc.'!O59*3.78)</f>
        <v xml:space="preserve"> </v>
      </c>
      <c r="P59" s="279" t="str">
        <f>IF('Eff Conc.'!P59="", " ", 'Eff Conc.'!$E59*'Eff Conc.'!P59*3.78)</f>
        <v xml:space="preserve"> </v>
      </c>
      <c r="Q59" s="297" t="str">
        <f>IF('Eff Conc.'!U59="", " ", 'Eff Conc.'!$D59*'Eff Conc.'!U59*3.78)</f>
        <v xml:space="preserve"> </v>
      </c>
    </row>
    <row r="60" spans="1:17" x14ac:dyDescent="0.25">
      <c r="A60" s="296">
        <f>'Eff Conc.'!A60</f>
        <v>0</v>
      </c>
      <c r="B60" s="88">
        <f>'Eff Conc.'!B60</f>
        <v>0</v>
      </c>
      <c r="C60" s="128">
        <f>'Eff Conc.'!C60</f>
        <v>0</v>
      </c>
      <c r="D60" s="242">
        <f>'Eff Conc.'!D60</f>
        <v>0</v>
      </c>
      <c r="E60" s="242">
        <f>'Eff Conc.'!E60</f>
        <v>0</v>
      </c>
      <c r="F60" s="279" t="str">
        <f>IF(OR('Eff Conc.'!F60=0,'Eff Conc.'!F60=""), " ", 'Eff Conc.'!$D60*'Eff Conc.'!F60*3.78)</f>
        <v xml:space="preserve"> </v>
      </c>
      <c r="G60" s="279" t="str">
        <f>IF(OR('Eff Conc.'!G60=0,'Eff Conc.'!G60=""), " ", 'Eff Conc.'!$D60*'Eff Conc.'!G60*3.78)</f>
        <v xml:space="preserve"> </v>
      </c>
      <c r="H60" s="279" t="str">
        <f>IF('Eff Conc.'!H60="", " ", 'Eff Conc.'!$D60*'Eff Conc.'!H60*3.78)</f>
        <v xml:space="preserve"> </v>
      </c>
      <c r="I60" s="279" t="str">
        <f>IF('Eff Conc.'!I60="", " ", 'Eff Conc.'!$D60*'Eff Conc.'!I60*3.78)</f>
        <v xml:space="preserve"> </v>
      </c>
      <c r="J60" s="279" t="str">
        <f>IF('Eff Conc.'!J60="", " ", 'Eff Conc.'!$D60*'Eff Conc.'!J60*3.78)</f>
        <v xml:space="preserve"> </v>
      </c>
      <c r="K60" s="279" t="str">
        <f>IF('Eff Conc.'!K60="", " ", 'Eff Conc.'!$D60*'Eff Conc.'!K60*3.78)</f>
        <v xml:space="preserve"> </v>
      </c>
      <c r="L60" s="279" t="str">
        <f>IF('Eff Conc.'!L60="", " ", 'Eff Conc.'!$D60*'Eff Conc.'!L60*3.78)</f>
        <v xml:space="preserve"> </v>
      </c>
      <c r="M60" s="279" t="str">
        <f>IF('Eff Conc.'!M60="", " ", 'Eff Conc.'!$D60*'Eff Conc.'!M60*3.78)</f>
        <v xml:space="preserve"> </v>
      </c>
      <c r="N60" s="279" t="str">
        <f>IF('Eff Conc.'!N60="", " ", 'Eff Conc.'!$D60*'Eff Conc.'!N60*3.78)</f>
        <v xml:space="preserve"> </v>
      </c>
      <c r="O60" s="279" t="str">
        <f>IF('Eff Conc.'!O60="", " ", 'Eff Conc.'!$D60*'Eff Conc.'!O60*3.78)</f>
        <v xml:space="preserve"> </v>
      </c>
      <c r="P60" s="279" t="str">
        <f>IF('Eff Conc.'!P60="", " ", 'Eff Conc.'!$E60*'Eff Conc.'!P60*3.78)</f>
        <v xml:space="preserve"> </v>
      </c>
      <c r="Q60" s="297" t="str">
        <f>IF('Eff Conc.'!U60="", " ", 'Eff Conc.'!$D60*'Eff Conc.'!U60*3.78)</f>
        <v xml:space="preserve"> </v>
      </c>
    </row>
    <row r="61" spans="1:17" x14ac:dyDescent="0.25">
      <c r="A61" s="296">
        <f>'Eff Conc.'!A61</f>
        <v>0</v>
      </c>
      <c r="B61" s="88">
        <f>'Eff Conc.'!B61</f>
        <v>0</v>
      </c>
      <c r="C61" s="128">
        <f>'Eff Conc.'!C61</f>
        <v>0</v>
      </c>
      <c r="D61" s="242">
        <f>'Eff Conc.'!D61</f>
        <v>0</v>
      </c>
      <c r="E61" s="242">
        <f>'Eff Conc.'!E61</f>
        <v>0</v>
      </c>
      <c r="F61" s="279" t="str">
        <f>IF(OR('Eff Conc.'!F61=0,'Eff Conc.'!F61=""), " ", 'Eff Conc.'!$D61*'Eff Conc.'!F61*3.78)</f>
        <v xml:space="preserve"> </v>
      </c>
      <c r="G61" s="279" t="str">
        <f>IF(OR('Eff Conc.'!G61=0,'Eff Conc.'!G61=""), " ", 'Eff Conc.'!$D61*'Eff Conc.'!G61*3.78)</f>
        <v xml:space="preserve"> </v>
      </c>
      <c r="H61" s="279" t="str">
        <f>IF('Eff Conc.'!H61="", " ", 'Eff Conc.'!$D61*'Eff Conc.'!H61*3.78)</f>
        <v xml:space="preserve"> </v>
      </c>
      <c r="I61" s="279" t="str">
        <f>IF('Eff Conc.'!I61="", " ", 'Eff Conc.'!$D61*'Eff Conc.'!I61*3.78)</f>
        <v xml:space="preserve"> </v>
      </c>
      <c r="J61" s="279" t="str">
        <f>IF('Eff Conc.'!J61="", " ", 'Eff Conc.'!$D61*'Eff Conc.'!J61*3.78)</f>
        <v xml:space="preserve"> </v>
      </c>
      <c r="K61" s="279" t="str">
        <f>IF('Eff Conc.'!K61="", " ", 'Eff Conc.'!$D61*'Eff Conc.'!K61*3.78)</f>
        <v xml:space="preserve"> </v>
      </c>
      <c r="L61" s="279" t="str">
        <f>IF('Eff Conc.'!L61="", " ", 'Eff Conc.'!$D61*'Eff Conc.'!L61*3.78)</f>
        <v xml:space="preserve"> </v>
      </c>
      <c r="M61" s="279" t="str">
        <f>IF('Eff Conc.'!M61="", " ", 'Eff Conc.'!$D61*'Eff Conc.'!M61*3.78)</f>
        <v xml:space="preserve"> </v>
      </c>
      <c r="N61" s="279" t="str">
        <f>IF('Eff Conc.'!N61="", " ", 'Eff Conc.'!$D61*'Eff Conc.'!N61*3.78)</f>
        <v xml:space="preserve"> </v>
      </c>
      <c r="O61" s="279" t="str">
        <f>IF('Eff Conc.'!O61="", " ", 'Eff Conc.'!$D61*'Eff Conc.'!O61*3.78)</f>
        <v xml:space="preserve"> </v>
      </c>
      <c r="P61" s="279" t="str">
        <f>IF('Eff Conc.'!P61="", " ", 'Eff Conc.'!$E61*'Eff Conc.'!P61*3.78)</f>
        <v xml:space="preserve"> </v>
      </c>
      <c r="Q61" s="297" t="str">
        <f>IF('Eff Conc.'!U61="", " ", 'Eff Conc.'!$D61*'Eff Conc.'!U61*3.78)</f>
        <v xml:space="preserve"> </v>
      </c>
    </row>
    <row r="62" spans="1:17" x14ac:dyDescent="0.25">
      <c r="A62" s="296">
        <f>'Eff Conc.'!A62</f>
        <v>0</v>
      </c>
      <c r="B62" s="88">
        <f>'Eff Conc.'!B62</f>
        <v>0</v>
      </c>
      <c r="C62" s="128">
        <f>'Eff Conc.'!C62</f>
        <v>0</v>
      </c>
      <c r="D62" s="242">
        <f>'Eff Conc.'!D62</f>
        <v>0</v>
      </c>
      <c r="E62" s="242">
        <f>'Eff Conc.'!E62</f>
        <v>0</v>
      </c>
      <c r="F62" s="279" t="str">
        <f>IF(OR('Eff Conc.'!F62=0,'Eff Conc.'!F62=""), " ", 'Eff Conc.'!$D62*'Eff Conc.'!F62*3.78)</f>
        <v xml:space="preserve"> </v>
      </c>
      <c r="G62" s="279" t="str">
        <f>IF(OR('Eff Conc.'!G62=0,'Eff Conc.'!G62=""), " ", 'Eff Conc.'!$D62*'Eff Conc.'!G62*3.78)</f>
        <v xml:space="preserve"> </v>
      </c>
      <c r="H62" s="279" t="str">
        <f>IF('Eff Conc.'!H62="", " ", 'Eff Conc.'!$D62*'Eff Conc.'!H62*3.78)</f>
        <v xml:space="preserve"> </v>
      </c>
      <c r="I62" s="279" t="str">
        <f>IF('Eff Conc.'!I62="", " ", 'Eff Conc.'!$D62*'Eff Conc.'!I62*3.78)</f>
        <v xml:space="preserve"> </v>
      </c>
      <c r="J62" s="279" t="str">
        <f>IF('Eff Conc.'!J62="", " ", 'Eff Conc.'!$D62*'Eff Conc.'!J62*3.78)</f>
        <v xml:space="preserve"> </v>
      </c>
      <c r="K62" s="279" t="str">
        <f>IF('Eff Conc.'!K62="", " ", 'Eff Conc.'!$D62*'Eff Conc.'!K62*3.78)</f>
        <v xml:space="preserve"> </v>
      </c>
      <c r="L62" s="279" t="str">
        <f>IF('Eff Conc.'!L62="", " ", 'Eff Conc.'!$D62*'Eff Conc.'!L62*3.78)</f>
        <v xml:space="preserve"> </v>
      </c>
      <c r="M62" s="279" t="str">
        <f>IF('Eff Conc.'!M62="", " ", 'Eff Conc.'!$D62*'Eff Conc.'!M62*3.78)</f>
        <v xml:space="preserve"> </v>
      </c>
      <c r="N62" s="279" t="str">
        <f>IF('Eff Conc.'!N62="", " ", 'Eff Conc.'!$D62*'Eff Conc.'!N62*3.78)</f>
        <v xml:space="preserve"> </v>
      </c>
      <c r="O62" s="279" t="str">
        <f>IF('Eff Conc.'!O62="", " ", 'Eff Conc.'!$D62*'Eff Conc.'!O62*3.78)</f>
        <v xml:space="preserve"> </v>
      </c>
      <c r="P62" s="279" t="str">
        <f>IF('Eff Conc.'!P62="", " ", 'Eff Conc.'!$E62*'Eff Conc.'!P62*3.78)</f>
        <v xml:space="preserve"> </v>
      </c>
      <c r="Q62" s="297" t="str">
        <f>IF('Eff Conc.'!U62="", " ", 'Eff Conc.'!$D62*'Eff Conc.'!U62*3.78)</f>
        <v xml:space="preserve"> </v>
      </c>
    </row>
    <row r="63" spans="1:17" x14ac:dyDescent="0.25">
      <c r="A63" s="296">
        <f>'Eff Conc.'!A63</f>
        <v>0</v>
      </c>
      <c r="B63" s="88">
        <f>'Eff Conc.'!B63</f>
        <v>0</v>
      </c>
      <c r="C63" s="128">
        <f>'Eff Conc.'!C63</f>
        <v>0</v>
      </c>
      <c r="D63" s="242">
        <f>'Eff Conc.'!D63</f>
        <v>0</v>
      </c>
      <c r="E63" s="242">
        <f>'Eff Conc.'!E63</f>
        <v>0</v>
      </c>
      <c r="F63" s="279" t="str">
        <f>IF(OR('Eff Conc.'!F63=0,'Eff Conc.'!F63=""), " ", 'Eff Conc.'!$D63*'Eff Conc.'!F63*3.78)</f>
        <v xml:space="preserve"> </v>
      </c>
      <c r="G63" s="279" t="str">
        <f>IF(OR('Eff Conc.'!G63=0,'Eff Conc.'!G63=""), " ", 'Eff Conc.'!$D63*'Eff Conc.'!G63*3.78)</f>
        <v xml:space="preserve"> </v>
      </c>
      <c r="H63" s="279" t="str">
        <f>IF('Eff Conc.'!H63="", " ", 'Eff Conc.'!$D63*'Eff Conc.'!H63*3.78)</f>
        <v xml:space="preserve"> </v>
      </c>
      <c r="I63" s="279" t="str">
        <f>IF('Eff Conc.'!I63="", " ", 'Eff Conc.'!$D63*'Eff Conc.'!I63*3.78)</f>
        <v xml:space="preserve"> </v>
      </c>
      <c r="J63" s="279" t="str">
        <f>IF('Eff Conc.'!J63="", " ", 'Eff Conc.'!$D63*'Eff Conc.'!J63*3.78)</f>
        <v xml:space="preserve"> </v>
      </c>
      <c r="K63" s="279" t="str">
        <f>IF('Eff Conc.'!K63="", " ", 'Eff Conc.'!$D63*'Eff Conc.'!K63*3.78)</f>
        <v xml:space="preserve"> </v>
      </c>
      <c r="L63" s="279" t="str">
        <f>IF('Eff Conc.'!L63="", " ", 'Eff Conc.'!$D63*'Eff Conc.'!L63*3.78)</f>
        <v xml:space="preserve"> </v>
      </c>
      <c r="M63" s="279" t="str">
        <f>IF('Eff Conc.'!M63="", " ", 'Eff Conc.'!$D63*'Eff Conc.'!M63*3.78)</f>
        <v xml:space="preserve"> </v>
      </c>
      <c r="N63" s="279" t="str">
        <f>IF('Eff Conc.'!N63="", " ", 'Eff Conc.'!$D63*'Eff Conc.'!N63*3.78)</f>
        <v xml:space="preserve"> </v>
      </c>
      <c r="O63" s="279" t="str">
        <f>IF('Eff Conc.'!O63="", " ", 'Eff Conc.'!$D63*'Eff Conc.'!O63*3.78)</f>
        <v xml:space="preserve"> </v>
      </c>
      <c r="P63" s="279" t="str">
        <f>IF('Eff Conc.'!P63="", " ", 'Eff Conc.'!$E63*'Eff Conc.'!P63*3.78)</f>
        <v xml:space="preserve"> </v>
      </c>
      <c r="Q63" s="297" t="str">
        <f>IF('Eff Conc.'!U63="", " ", 'Eff Conc.'!$D63*'Eff Conc.'!U63*3.78)</f>
        <v xml:space="preserve"> </v>
      </c>
    </row>
    <row r="64" spans="1:17" x14ac:dyDescent="0.25">
      <c r="A64" s="296">
        <f>'Eff Conc.'!A64</f>
        <v>0</v>
      </c>
      <c r="B64" s="88">
        <f>'Eff Conc.'!B64</f>
        <v>0</v>
      </c>
      <c r="C64" s="128">
        <f>'Eff Conc.'!C64</f>
        <v>0</v>
      </c>
      <c r="D64" s="242">
        <f>'Eff Conc.'!D64</f>
        <v>0</v>
      </c>
      <c r="E64" s="242">
        <f>'Eff Conc.'!E64</f>
        <v>0</v>
      </c>
      <c r="F64" s="279" t="str">
        <f>IF(OR('Eff Conc.'!F64=0,'Eff Conc.'!F64=""), " ", 'Eff Conc.'!$D64*'Eff Conc.'!F64*3.78)</f>
        <v xml:space="preserve"> </v>
      </c>
      <c r="G64" s="279" t="str">
        <f>IF(OR('Eff Conc.'!G64=0,'Eff Conc.'!G64=""), " ", 'Eff Conc.'!$D64*'Eff Conc.'!G64*3.78)</f>
        <v xml:space="preserve"> </v>
      </c>
      <c r="H64" s="279" t="str">
        <f>IF('Eff Conc.'!H64="", " ", 'Eff Conc.'!$D64*'Eff Conc.'!H64*3.78)</f>
        <v xml:space="preserve"> </v>
      </c>
      <c r="I64" s="279" t="str">
        <f>IF('Eff Conc.'!I64="", " ", 'Eff Conc.'!$D64*'Eff Conc.'!I64*3.78)</f>
        <v xml:space="preserve"> </v>
      </c>
      <c r="J64" s="279" t="str">
        <f>IF('Eff Conc.'!J64="", " ", 'Eff Conc.'!$D64*'Eff Conc.'!J64*3.78)</f>
        <v xml:space="preserve"> </v>
      </c>
      <c r="K64" s="279" t="str">
        <f>IF('Eff Conc.'!K64="", " ", 'Eff Conc.'!$D64*'Eff Conc.'!K64*3.78)</f>
        <v xml:space="preserve"> </v>
      </c>
      <c r="L64" s="279" t="str">
        <f>IF('Eff Conc.'!L64="", " ", 'Eff Conc.'!$D64*'Eff Conc.'!L64*3.78)</f>
        <v xml:space="preserve"> </v>
      </c>
      <c r="M64" s="279" t="str">
        <f>IF('Eff Conc.'!M64="", " ", 'Eff Conc.'!$D64*'Eff Conc.'!M64*3.78)</f>
        <v xml:space="preserve"> </v>
      </c>
      <c r="N64" s="279" t="str">
        <f>IF('Eff Conc.'!N64="", " ", 'Eff Conc.'!$D64*'Eff Conc.'!N64*3.78)</f>
        <v xml:space="preserve"> </v>
      </c>
      <c r="O64" s="279" t="str">
        <f>IF('Eff Conc.'!O64="", " ", 'Eff Conc.'!$D64*'Eff Conc.'!O64*3.78)</f>
        <v xml:space="preserve"> </v>
      </c>
      <c r="P64" s="279" t="str">
        <f>IF('Eff Conc.'!P64="", " ", 'Eff Conc.'!$E64*'Eff Conc.'!P64*3.78)</f>
        <v xml:space="preserve"> </v>
      </c>
      <c r="Q64" s="297" t="str">
        <f>IF('Eff Conc.'!U64="", " ", 'Eff Conc.'!$D64*'Eff Conc.'!U64*3.78)</f>
        <v xml:space="preserve"> </v>
      </c>
    </row>
    <row r="65" spans="1:19" ht="15" customHeight="1" x14ac:dyDescent="0.25">
      <c r="A65" s="296">
        <f>'Eff Conc.'!A65</f>
        <v>0</v>
      </c>
      <c r="B65" s="88">
        <f>'Eff Conc.'!B65</f>
        <v>0</v>
      </c>
      <c r="C65" s="128">
        <f>'Eff Conc.'!C65</f>
        <v>0</v>
      </c>
      <c r="D65" s="242">
        <f>'Eff Conc.'!D65</f>
        <v>0</v>
      </c>
      <c r="E65" s="242">
        <f>'Eff Conc.'!E65</f>
        <v>0</v>
      </c>
      <c r="F65" s="279" t="str">
        <f>IF(OR('Eff Conc.'!F65=0,'Eff Conc.'!F65=""), " ", 'Eff Conc.'!$D65*'Eff Conc.'!F65*3.78)</f>
        <v xml:space="preserve"> </v>
      </c>
      <c r="G65" s="279" t="str">
        <f>IF(OR('Eff Conc.'!G65=0,'Eff Conc.'!G65=""), " ", 'Eff Conc.'!$D65*'Eff Conc.'!G65*3.78)</f>
        <v xml:space="preserve"> </v>
      </c>
      <c r="H65" s="279" t="str">
        <f>IF('Eff Conc.'!H65="", " ", 'Eff Conc.'!$D65*'Eff Conc.'!H65*3.78)</f>
        <v xml:space="preserve"> </v>
      </c>
      <c r="I65" s="279" t="str">
        <f>IF('Eff Conc.'!I65="", " ", 'Eff Conc.'!$D65*'Eff Conc.'!I65*3.78)</f>
        <v xml:space="preserve"> </v>
      </c>
      <c r="J65" s="279" t="str">
        <f>IF('Eff Conc.'!J65="", " ", 'Eff Conc.'!$D65*'Eff Conc.'!J65*3.78)</f>
        <v xml:space="preserve"> </v>
      </c>
      <c r="K65" s="279" t="str">
        <f>IF('Eff Conc.'!K65="", " ", 'Eff Conc.'!$D65*'Eff Conc.'!K65*3.78)</f>
        <v xml:space="preserve"> </v>
      </c>
      <c r="L65" s="279" t="str">
        <f>IF('Eff Conc.'!L65="", " ", 'Eff Conc.'!$D65*'Eff Conc.'!L65*3.78)</f>
        <v xml:space="preserve"> </v>
      </c>
      <c r="M65" s="279" t="str">
        <f>IF('Eff Conc.'!M65="", " ", 'Eff Conc.'!$D65*'Eff Conc.'!M65*3.78)</f>
        <v xml:space="preserve"> </v>
      </c>
      <c r="N65" s="279" t="str">
        <f>IF('Eff Conc.'!N65="", " ", 'Eff Conc.'!$D65*'Eff Conc.'!N65*3.78)</f>
        <v xml:space="preserve"> </v>
      </c>
      <c r="O65" s="279" t="str">
        <f>IF('Eff Conc.'!O65="", " ", 'Eff Conc.'!$D65*'Eff Conc.'!O65*3.78)</f>
        <v xml:space="preserve"> </v>
      </c>
      <c r="P65" s="279" t="str">
        <f>IF('Eff Conc.'!P65="", " ", 'Eff Conc.'!$E65*'Eff Conc.'!P65*3.78)</f>
        <v xml:space="preserve"> </v>
      </c>
      <c r="Q65" s="297" t="str">
        <f>IF('Eff Conc.'!U65="", " ", 'Eff Conc.'!$D65*'Eff Conc.'!U65*3.78)</f>
        <v xml:space="preserve"> </v>
      </c>
    </row>
    <row r="66" spans="1:19" ht="15.75" thickBot="1" x14ac:dyDescent="0.3">
      <c r="A66" s="298">
        <f>'Eff Conc.'!A66</f>
        <v>0</v>
      </c>
      <c r="B66" s="299">
        <f>'Eff Conc.'!B66</f>
        <v>0</v>
      </c>
      <c r="C66" s="300">
        <f>'Eff Conc.'!C66</f>
        <v>0</v>
      </c>
      <c r="D66" s="301">
        <f>'Eff Conc.'!D66</f>
        <v>0</v>
      </c>
      <c r="E66" s="301">
        <f>'Eff Conc.'!E66</f>
        <v>0</v>
      </c>
      <c r="F66" s="302" t="str">
        <f>IF(OR('Eff Conc.'!F66=0,'Eff Conc.'!F66=""), " ", 'Eff Conc.'!$D66*'Eff Conc.'!F66*3.78)</f>
        <v xml:space="preserve"> </v>
      </c>
      <c r="G66" s="302" t="str">
        <f>IF(OR('Eff Conc.'!G66=0,'Eff Conc.'!G66=""), " ", 'Eff Conc.'!$D66*'Eff Conc.'!G66*3.78)</f>
        <v xml:space="preserve"> </v>
      </c>
      <c r="H66" s="302" t="str">
        <f>IF('Eff Conc.'!H66="", " ", 'Eff Conc.'!$D66*'Eff Conc.'!H66*3.78)</f>
        <v xml:space="preserve"> </v>
      </c>
      <c r="I66" s="302" t="str">
        <f>IF('Eff Conc.'!I66="", " ", 'Eff Conc.'!$D66*'Eff Conc.'!I66*3.78)</f>
        <v xml:space="preserve"> </v>
      </c>
      <c r="J66" s="302" t="str">
        <f>IF('Eff Conc.'!J66="", " ", 'Eff Conc.'!$D66*'Eff Conc.'!J66*3.78)</f>
        <v xml:space="preserve"> </v>
      </c>
      <c r="K66" s="302" t="str">
        <f>IF('Eff Conc.'!K66="", " ", 'Eff Conc.'!$D66*'Eff Conc.'!K66*3.78)</f>
        <v xml:space="preserve"> </v>
      </c>
      <c r="L66" s="302" t="str">
        <f>IF('Eff Conc.'!L66="", " ", 'Eff Conc.'!$D66*'Eff Conc.'!L66*3.78)</f>
        <v xml:space="preserve"> </v>
      </c>
      <c r="M66" s="302" t="str">
        <f>IF('Eff Conc.'!M66="", " ", 'Eff Conc.'!$D66*'Eff Conc.'!M66*3.78)</f>
        <v xml:space="preserve"> </v>
      </c>
      <c r="N66" s="302" t="str">
        <f>IF('Eff Conc.'!N66="", " ", 'Eff Conc.'!$D66*'Eff Conc.'!N66*3.78)</f>
        <v xml:space="preserve"> </v>
      </c>
      <c r="O66" s="302" t="str">
        <f>IF('Eff Conc.'!O66="", " ", 'Eff Conc.'!$D66*'Eff Conc.'!O66*3.78)</f>
        <v xml:space="preserve"> </v>
      </c>
      <c r="P66" s="302" t="str">
        <f>IF('Eff Conc.'!P66="", " ", 'Eff Conc.'!$E66*'Eff Conc.'!P66*3.78)</f>
        <v xml:space="preserve"> </v>
      </c>
      <c r="Q66" s="303" t="str">
        <f>IF('Eff Conc.'!U66="", " ", 'Eff Conc.'!$D66*'Eff Conc.'!U66*3.78)</f>
        <v xml:space="preserve"> </v>
      </c>
    </row>
    <row r="68" spans="1:19" ht="15.75" thickBot="1" x14ac:dyDescent="0.3"/>
    <row r="69" spans="1:19" s="111" customFormat="1" ht="15.75" x14ac:dyDescent="0.25">
      <c r="A69" s="277" t="s">
        <v>156</v>
      </c>
      <c r="B69" s="274"/>
      <c r="C69" s="274"/>
      <c r="D69" s="274"/>
      <c r="E69" s="274"/>
      <c r="F69" s="274"/>
      <c r="G69" s="274"/>
      <c r="H69" s="274"/>
      <c r="I69" s="274"/>
      <c r="J69" s="274"/>
      <c r="K69" s="274"/>
      <c r="L69" s="274"/>
      <c r="M69" s="274"/>
      <c r="N69" s="61"/>
      <c r="O69" s="61"/>
      <c r="P69" s="61"/>
      <c r="Q69" s="61"/>
      <c r="R69" s="61"/>
      <c r="S69" s="62"/>
    </row>
    <row r="70" spans="1:19" s="111" customFormat="1" x14ac:dyDescent="0.25">
      <c r="A70" s="275" t="s">
        <v>129</v>
      </c>
      <c r="B70" s="263"/>
      <c r="C70" s="263"/>
      <c r="D70" s="263"/>
      <c r="E70" s="263"/>
      <c r="F70" s="263"/>
      <c r="G70" s="263"/>
      <c r="H70" s="263"/>
      <c r="I70" s="263"/>
      <c r="J70" s="263"/>
      <c r="K70" s="263"/>
      <c r="L70" s="263"/>
      <c r="M70" s="263"/>
      <c r="N70" s="45"/>
      <c r="O70" s="45"/>
      <c r="P70" s="45"/>
      <c r="Q70" s="45"/>
      <c r="R70" s="45"/>
      <c r="S70" s="64"/>
    </row>
    <row r="71" spans="1:19" s="111" customFormat="1" x14ac:dyDescent="0.25">
      <c r="A71" s="275" t="s">
        <v>109</v>
      </c>
      <c r="B71" s="263"/>
      <c r="C71" s="263"/>
      <c r="D71" s="263"/>
      <c r="E71" s="263"/>
      <c r="F71" s="263"/>
      <c r="G71" s="263"/>
      <c r="H71" s="263"/>
      <c r="I71" s="263"/>
      <c r="J71" s="263"/>
      <c r="K71" s="263"/>
      <c r="L71" s="263"/>
      <c r="M71" s="263"/>
      <c r="N71" s="45"/>
      <c r="O71" s="45"/>
      <c r="P71" s="45"/>
      <c r="Q71" s="45"/>
      <c r="R71" s="45"/>
      <c r="S71" s="64"/>
    </row>
    <row r="72" spans="1:19" s="123" customFormat="1" x14ac:dyDescent="0.25">
      <c r="A72" s="275"/>
      <c r="B72" s="263"/>
      <c r="C72" s="263"/>
      <c r="D72" s="263"/>
      <c r="E72" s="263"/>
      <c r="F72" s="263"/>
      <c r="G72" s="263"/>
      <c r="H72" s="263"/>
      <c r="I72" s="263"/>
      <c r="J72" s="263"/>
      <c r="K72" s="263"/>
      <c r="L72" s="263"/>
      <c r="M72" s="263"/>
      <c r="N72" s="45"/>
      <c r="O72" s="45"/>
      <c r="P72" s="45"/>
      <c r="Q72" s="45"/>
      <c r="R72" s="45"/>
      <c r="S72" s="64"/>
    </row>
    <row r="73" spans="1:19" s="111" customFormat="1" ht="14.25" customHeight="1" x14ac:dyDescent="0.25">
      <c r="A73" s="276" t="s">
        <v>100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64"/>
    </row>
    <row r="74" spans="1:19" s="111" customFormat="1" ht="14.25" customHeight="1" x14ac:dyDescent="0.25">
      <c r="A74" s="172" t="s">
        <v>166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64"/>
    </row>
    <row r="75" spans="1:19" s="111" customFormat="1" ht="14.25" customHeight="1" x14ac:dyDescent="0.25">
      <c r="A75" s="172" t="s">
        <v>167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64"/>
    </row>
    <row r="76" spans="1:19" s="111" customFormat="1" ht="14.25" customHeight="1" x14ac:dyDescent="0.25">
      <c r="A76" s="172" t="s">
        <v>108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64"/>
    </row>
    <row r="77" spans="1:19" s="111" customFormat="1" ht="14.25" customHeight="1" x14ac:dyDescent="0.25">
      <c r="A77" s="63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64"/>
    </row>
    <row r="78" spans="1:19" s="111" customFormat="1" ht="14.25" customHeight="1" x14ac:dyDescent="0.25">
      <c r="A78" s="276" t="s">
        <v>165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64"/>
    </row>
    <row r="79" spans="1:19" s="111" customFormat="1" ht="14.25" customHeight="1" x14ac:dyDescent="0.25">
      <c r="A79" s="172" t="s">
        <v>170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64"/>
    </row>
    <row r="80" spans="1:19" s="111" customFormat="1" x14ac:dyDescent="0.25">
      <c r="A80" s="173" t="s">
        <v>169</v>
      </c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 s="174"/>
      <c r="Q80" s="174"/>
      <c r="R80" s="45"/>
      <c r="S80" s="64"/>
    </row>
    <row r="81" spans="1:19" s="111" customFormat="1" ht="15.75" thickBot="1" x14ac:dyDescent="0.3">
      <c r="A81" s="74" t="s">
        <v>168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66"/>
      <c r="S81" s="67"/>
    </row>
    <row r="82" spans="1:19" s="111" customFormat="1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</sheetData>
  <sheetProtection selectLockedCells="1"/>
  <mergeCells count="1">
    <mergeCell ref="D5:E5"/>
  </mergeCells>
  <conditionalFormatting sqref="C7:C66">
    <cfRule type="containsText" dxfId="842" priority="4" operator="containsText" text="Y">
      <formula>NOT(ISERROR(SEARCH("Y",C7)))</formula>
    </cfRule>
  </conditionalFormatting>
  <conditionalFormatting sqref="A7:Q66">
    <cfRule type="containsBlanks" dxfId="841" priority="6">
      <formula>LEN(TRIM(A7))=0</formula>
    </cfRule>
  </conditionalFormatting>
  <conditionalFormatting sqref="F7:Q66">
    <cfRule type="cellIs" dxfId="840" priority="1" operator="equal">
      <formula>0</formula>
    </cfRule>
    <cfRule type="containsErrors" dxfId="839" priority="2">
      <formula>ISERROR(F7)</formula>
    </cfRule>
  </conditionalFormatting>
  <pageMargins left="0.25" right="0.25" top="0.75" bottom="0.75" header="0.3" footer="0.3"/>
  <pageSetup scale="4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30"/>
  <sheetViews>
    <sheetView zoomScaleNormal="100" workbookViewId="0">
      <selection activeCell="E11" sqref="E11"/>
    </sheetView>
  </sheetViews>
  <sheetFormatPr defaultRowHeight="15" x14ac:dyDescent="0.25"/>
  <cols>
    <col min="1" max="1" width="17" style="111" customWidth="1"/>
    <col min="2" max="2" width="10.5703125" style="111" bestFit="1" customWidth="1"/>
    <col min="3" max="16" width="6" style="111" customWidth="1"/>
    <col min="17" max="17" width="7.42578125" style="111" customWidth="1"/>
    <col min="18" max="18" width="8.28515625" style="111" customWidth="1"/>
    <col min="19" max="16384" width="9.140625" style="111"/>
  </cols>
  <sheetData>
    <row r="1" spans="1:19" ht="23.25" customHeight="1" thickBot="1" x14ac:dyDescent="0.4">
      <c r="A1" s="87" t="s">
        <v>217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O1" s="113"/>
      <c r="P1" s="113"/>
      <c r="Q1" s="125"/>
      <c r="R1" s="125"/>
    </row>
    <row r="2" spans="1:19" s="56" customFormat="1" ht="18.75" x14ac:dyDescent="0.3">
      <c r="A2" s="158" t="str">
        <f>'Industrial Inf Conc'!A2</f>
        <v>City of American Canyon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60"/>
      <c r="O2" s="21"/>
      <c r="P2" s="21"/>
      <c r="Q2" s="21"/>
      <c r="R2" s="21"/>
      <c r="S2" s="55"/>
    </row>
    <row r="3" spans="1:19" s="56" customFormat="1" ht="19.5" thickBot="1" x14ac:dyDescent="0.35">
      <c r="A3" s="161" t="str">
        <f>'Industrial Inf Conc'!A3</f>
        <v>Stacey Ambrose, Water Quality/Lab Manager, 707-647-4542, sambrose@cityofamericancanyon.org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3"/>
      <c r="O3" s="21"/>
      <c r="P3" s="21"/>
      <c r="Q3" s="21"/>
      <c r="R3" s="21"/>
      <c r="S3" s="55"/>
    </row>
    <row r="4" spans="1:19" ht="19.5" thickBot="1" x14ac:dyDescent="0.3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9" ht="27.75" customHeight="1" x14ac:dyDescent="0.25">
      <c r="A5" s="126" t="s">
        <v>34</v>
      </c>
      <c r="B5" s="2" t="s">
        <v>0</v>
      </c>
      <c r="C5" s="356" t="s">
        <v>4</v>
      </c>
      <c r="D5" s="357"/>
      <c r="E5" s="356" t="s">
        <v>1</v>
      </c>
      <c r="F5" s="357"/>
      <c r="G5" s="356" t="s">
        <v>2</v>
      </c>
      <c r="H5" s="357"/>
      <c r="I5" s="356" t="s">
        <v>3</v>
      </c>
      <c r="J5" s="357"/>
      <c r="K5" s="356" t="s">
        <v>8</v>
      </c>
      <c r="L5" s="357"/>
      <c r="M5" s="356" t="s">
        <v>17</v>
      </c>
      <c r="N5" s="357"/>
      <c r="O5" s="356" t="s">
        <v>9</v>
      </c>
      <c r="P5" s="357"/>
      <c r="Q5" s="356" t="s">
        <v>103</v>
      </c>
      <c r="R5" s="357"/>
    </row>
    <row r="6" spans="1:19" ht="18.75" customHeight="1" x14ac:dyDescent="0.25">
      <c r="A6" s="6"/>
      <c r="B6" s="7" t="s">
        <v>33</v>
      </c>
      <c r="C6" s="1" t="s">
        <v>31</v>
      </c>
      <c r="D6" s="4" t="s">
        <v>32</v>
      </c>
      <c r="E6" s="1" t="s">
        <v>31</v>
      </c>
      <c r="F6" s="4" t="s">
        <v>32</v>
      </c>
      <c r="G6" s="1" t="s">
        <v>31</v>
      </c>
      <c r="H6" s="4" t="s">
        <v>32</v>
      </c>
      <c r="I6" s="1" t="s">
        <v>31</v>
      </c>
      <c r="J6" s="4" t="s">
        <v>32</v>
      </c>
      <c r="K6" s="1" t="s">
        <v>31</v>
      </c>
      <c r="L6" s="4" t="s">
        <v>32</v>
      </c>
      <c r="M6" s="77" t="s">
        <v>31</v>
      </c>
      <c r="N6" s="89" t="s">
        <v>32</v>
      </c>
      <c r="O6" s="77" t="s">
        <v>31</v>
      </c>
      <c r="P6" s="4" t="s">
        <v>32</v>
      </c>
      <c r="Q6" s="1" t="s">
        <v>31</v>
      </c>
      <c r="R6" s="4" t="s">
        <v>32</v>
      </c>
    </row>
    <row r="7" spans="1:19" x14ac:dyDescent="0.25">
      <c r="A7" s="156" t="str">
        <f>'Industrial Inf Conc'!A7</f>
        <v>Dry</v>
      </c>
      <c r="B7" s="155">
        <f>'Industrial Inf Conc'!B7</f>
        <v>41100</v>
      </c>
      <c r="C7" s="323">
        <v>7.0000000000000007E-2</v>
      </c>
      <c r="D7" s="146">
        <v>0.1</v>
      </c>
      <c r="E7" s="324">
        <v>0.5</v>
      </c>
      <c r="F7" s="239">
        <v>1</v>
      </c>
      <c r="G7" s="323">
        <v>0.02</v>
      </c>
      <c r="H7" s="146">
        <v>0.3</v>
      </c>
      <c r="I7" s="238">
        <v>0.1</v>
      </c>
      <c r="J7" s="239">
        <v>0.1</v>
      </c>
      <c r="K7" s="145">
        <v>0.15</v>
      </c>
      <c r="L7" s="146">
        <v>0.2</v>
      </c>
      <c r="M7" s="325">
        <v>0.06</v>
      </c>
      <c r="N7" s="239">
        <v>0.1</v>
      </c>
      <c r="O7" s="69">
        <v>2.4</v>
      </c>
      <c r="P7" s="146">
        <v>2.4</v>
      </c>
      <c r="Q7" s="147"/>
      <c r="R7" s="148"/>
    </row>
    <row r="8" spans="1:19" x14ac:dyDescent="0.25">
      <c r="A8" s="156" t="str">
        <f>'Industrial Inf Conc'!A8</f>
        <v>Wet</v>
      </c>
      <c r="B8" s="155">
        <f>'Industrial Inf Conc'!B8</f>
        <v>41283</v>
      </c>
      <c r="C8" s="323">
        <v>7.0000000000000007E-2</v>
      </c>
      <c r="D8" s="146">
        <v>0.1</v>
      </c>
      <c r="E8" s="324">
        <v>0.1</v>
      </c>
      <c r="F8" s="239">
        <v>0.2</v>
      </c>
      <c r="G8" s="323">
        <v>2E-3</v>
      </c>
      <c r="H8" s="146">
        <v>0.3</v>
      </c>
      <c r="I8" s="238">
        <v>0.1</v>
      </c>
      <c r="J8" s="239">
        <v>0.1</v>
      </c>
      <c r="K8" s="145">
        <v>7.4999999999999997E-2</v>
      </c>
      <c r="L8" s="146">
        <v>0.1</v>
      </c>
      <c r="M8" s="238">
        <v>6.0000000000000001E-3</v>
      </c>
      <c r="N8" s="239">
        <v>0.1</v>
      </c>
      <c r="O8" s="69">
        <v>2.4</v>
      </c>
      <c r="P8" s="146">
        <v>2.4</v>
      </c>
      <c r="Q8" s="147"/>
      <c r="R8" s="148"/>
    </row>
    <row r="9" spans="1:19" x14ac:dyDescent="0.25">
      <c r="A9" s="156" t="str">
        <f>'Industrial Inf Conc'!A9</f>
        <v>Wet</v>
      </c>
      <c r="B9" s="155">
        <f>'Industrial Inf Conc'!B9</f>
        <v>41340</v>
      </c>
      <c r="C9" s="323">
        <v>7.0000000000000007E-2</v>
      </c>
      <c r="D9" s="146">
        <v>0.1</v>
      </c>
      <c r="E9" s="238">
        <v>0.48</v>
      </c>
      <c r="F9" s="239">
        <v>1</v>
      </c>
      <c r="G9" s="323">
        <v>0.02</v>
      </c>
      <c r="H9" s="146">
        <v>0.3</v>
      </c>
      <c r="I9" s="238">
        <v>0.1</v>
      </c>
      <c r="J9" s="239">
        <v>0.1</v>
      </c>
      <c r="K9" s="145">
        <v>0.15</v>
      </c>
      <c r="L9" s="146">
        <v>0.2</v>
      </c>
      <c r="M9" s="238">
        <v>0.3</v>
      </c>
      <c r="N9" s="239">
        <v>0.5</v>
      </c>
      <c r="O9" s="69">
        <v>2.4</v>
      </c>
      <c r="P9" s="146">
        <v>2.4</v>
      </c>
      <c r="Q9" s="147"/>
      <c r="R9" s="148"/>
    </row>
    <row r="10" spans="1:19" x14ac:dyDescent="0.25">
      <c r="A10" s="156" t="str">
        <f>'Industrial Inf Conc'!A10</f>
        <v>Dry</v>
      </c>
      <c r="B10" s="155">
        <f>'Industrial Inf Conc'!B10</f>
        <v>41492</v>
      </c>
      <c r="C10" s="323">
        <v>7.0000000000000007E-2</v>
      </c>
      <c r="D10" s="146">
        <v>0.1</v>
      </c>
      <c r="E10" s="238">
        <v>0.48</v>
      </c>
      <c r="F10" s="239">
        <v>1</v>
      </c>
      <c r="G10" s="323">
        <v>0.01</v>
      </c>
      <c r="H10" s="146">
        <v>0.2</v>
      </c>
      <c r="I10" s="238">
        <v>0.1</v>
      </c>
      <c r="J10" s="239">
        <v>0.1</v>
      </c>
      <c r="K10" s="145">
        <v>0.15</v>
      </c>
      <c r="L10" s="146">
        <v>0.2</v>
      </c>
      <c r="M10" s="238">
        <v>0.15</v>
      </c>
      <c r="N10" s="239">
        <v>0.2</v>
      </c>
      <c r="O10" s="69">
        <v>2.4</v>
      </c>
      <c r="P10" s="146">
        <v>2.4</v>
      </c>
      <c r="Q10" s="147"/>
      <c r="R10" s="148"/>
    </row>
    <row r="11" spans="1:19" x14ac:dyDescent="0.25">
      <c r="A11" s="156" t="str">
        <f>'Industrial Inf Conc'!A11</f>
        <v>Wet</v>
      </c>
      <c r="B11" s="155">
        <f>'Industrial Inf Conc'!B11</f>
        <v>41646</v>
      </c>
      <c r="C11" s="323">
        <v>7.0000000000000007E-2</v>
      </c>
      <c r="D11" s="146">
        <v>0.1</v>
      </c>
      <c r="E11" s="324">
        <v>0.1</v>
      </c>
      <c r="F11" s="239">
        <v>0.2</v>
      </c>
      <c r="G11" s="323">
        <v>0.01</v>
      </c>
      <c r="H11" s="146">
        <v>0.2</v>
      </c>
      <c r="I11" s="238">
        <v>0.1</v>
      </c>
      <c r="J11" s="239">
        <v>0.1</v>
      </c>
      <c r="K11" s="145">
        <v>0.15</v>
      </c>
      <c r="L11" s="146">
        <v>0.2</v>
      </c>
      <c r="M11" s="238">
        <v>0.15</v>
      </c>
      <c r="N11" s="239">
        <v>0.2</v>
      </c>
      <c r="O11" s="69">
        <v>2.4</v>
      </c>
      <c r="P11" s="146">
        <v>2.4</v>
      </c>
      <c r="Q11" s="147"/>
      <c r="R11" s="148"/>
    </row>
    <row r="12" spans="1:19" x14ac:dyDescent="0.25">
      <c r="A12" s="156">
        <f>'Industrial Inf Conc'!A12</f>
        <v>0</v>
      </c>
      <c r="B12" s="155">
        <f>'Industrial Inf Conc'!B12</f>
        <v>0</v>
      </c>
      <c r="C12" s="145"/>
      <c r="D12" s="146"/>
      <c r="E12" s="238"/>
      <c r="F12" s="239"/>
      <c r="G12" s="145"/>
      <c r="H12" s="146"/>
      <c r="I12" s="238"/>
      <c r="J12" s="239"/>
      <c r="K12" s="145"/>
      <c r="L12" s="146"/>
      <c r="M12" s="238"/>
      <c r="N12" s="239"/>
      <c r="O12" s="69"/>
      <c r="P12" s="146"/>
      <c r="Q12" s="147"/>
      <c r="R12" s="148"/>
    </row>
    <row r="13" spans="1:19" x14ac:dyDescent="0.25">
      <c r="A13" s="156">
        <f>'Industrial Inf Conc'!A13</f>
        <v>0</v>
      </c>
      <c r="B13" s="155">
        <f>'Industrial Inf Conc'!B13</f>
        <v>0</v>
      </c>
      <c r="C13" s="145"/>
      <c r="D13" s="146"/>
      <c r="E13" s="238"/>
      <c r="F13" s="239"/>
      <c r="G13" s="145"/>
      <c r="H13" s="146"/>
      <c r="I13" s="238"/>
      <c r="J13" s="239"/>
      <c r="K13" s="145"/>
      <c r="L13" s="146"/>
      <c r="M13" s="238"/>
      <c r="N13" s="239"/>
      <c r="O13" s="69"/>
      <c r="P13" s="146"/>
      <c r="Q13" s="147"/>
      <c r="R13" s="148"/>
    </row>
    <row r="14" spans="1:19" x14ac:dyDescent="0.25">
      <c r="A14" s="156">
        <f>'Industrial Inf Conc'!A14</f>
        <v>0</v>
      </c>
      <c r="B14" s="155">
        <f>'Industrial Inf Conc'!B14</f>
        <v>0</v>
      </c>
      <c r="C14" s="145"/>
      <c r="D14" s="146"/>
      <c r="E14" s="238"/>
      <c r="F14" s="239"/>
      <c r="G14" s="145"/>
      <c r="H14" s="146"/>
      <c r="I14" s="238"/>
      <c r="J14" s="239"/>
      <c r="K14" s="145"/>
      <c r="L14" s="146"/>
      <c r="M14" s="238"/>
      <c r="N14" s="239"/>
      <c r="O14" s="69"/>
      <c r="P14" s="146"/>
      <c r="Q14" s="147"/>
      <c r="R14" s="148"/>
    </row>
    <row r="15" spans="1:19" x14ac:dyDescent="0.25">
      <c r="A15" s="156">
        <f>'Industrial Inf Conc'!A15</f>
        <v>0</v>
      </c>
      <c r="B15" s="155">
        <f>'Industrial Inf Conc'!B15</f>
        <v>0</v>
      </c>
      <c r="C15" s="145"/>
      <c r="D15" s="146"/>
      <c r="E15" s="238"/>
      <c r="F15" s="239"/>
      <c r="G15" s="145"/>
      <c r="H15" s="146"/>
      <c r="I15" s="238"/>
      <c r="J15" s="239"/>
      <c r="K15" s="145"/>
      <c r="L15" s="146"/>
      <c r="M15" s="238"/>
      <c r="N15" s="239"/>
      <c r="O15" s="69"/>
      <c r="P15" s="146"/>
      <c r="Q15" s="147"/>
      <c r="R15" s="148"/>
    </row>
    <row r="16" spans="1:19" x14ac:dyDescent="0.25">
      <c r="A16" s="156">
        <f>'Industrial Inf Conc'!A16</f>
        <v>0</v>
      </c>
      <c r="B16" s="155">
        <f>'Industrial Inf Conc'!B16</f>
        <v>0</v>
      </c>
      <c r="C16" s="145"/>
      <c r="D16" s="146"/>
      <c r="E16" s="238"/>
      <c r="F16" s="239"/>
      <c r="G16" s="145"/>
      <c r="H16" s="146"/>
      <c r="I16" s="238"/>
      <c r="J16" s="239"/>
      <c r="K16" s="145"/>
      <c r="L16" s="146"/>
      <c r="M16" s="238"/>
      <c r="N16" s="239"/>
      <c r="O16" s="69"/>
      <c r="P16" s="146"/>
      <c r="Q16" s="147"/>
      <c r="R16" s="148"/>
    </row>
    <row r="17" spans="1:18" x14ac:dyDescent="0.25">
      <c r="A17" s="156">
        <f>'Industrial Inf Conc'!A17</f>
        <v>0</v>
      </c>
      <c r="B17" s="155">
        <f>'Industrial Inf Conc'!B17</f>
        <v>0</v>
      </c>
      <c r="C17" s="145"/>
      <c r="D17" s="146"/>
      <c r="E17" s="238"/>
      <c r="F17" s="239"/>
      <c r="G17" s="145"/>
      <c r="H17" s="146"/>
      <c r="I17" s="238"/>
      <c r="J17" s="239"/>
      <c r="K17" s="145"/>
      <c r="L17" s="146"/>
      <c r="M17" s="238"/>
      <c r="N17" s="239"/>
      <c r="O17" s="69"/>
      <c r="P17" s="146"/>
      <c r="Q17" s="147"/>
      <c r="R17" s="148"/>
    </row>
    <row r="18" spans="1:18" x14ac:dyDescent="0.25">
      <c r="A18" s="156">
        <f>'Industrial Inf Conc'!A18</f>
        <v>0</v>
      </c>
      <c r="B18" s="155">
        <f>'Industrial Inf Conc'!B18</f>
        <v>0</v>
      </c>
      <c r="C18" s="145"/>
      <c r="D18" s="146"/>
      <c r="E18" s="147"/>
      <c r="F18" s="148"/>
      <c r="G18" s="145"/>
      <c r="H18" s="146"/>
      <c r="I18" s="147"/>
      <c r="J18" s="148"/>
      <c r="K18" s="145"/>
      <c r="L18" s="146"/>
      <c r="M18" s="147"/>
      <c r="N18" s="148"/>
      <c r="O18" s="69"/>
      <c r="P18" s="146"/>
      <c r="Q18" s="147"/>
      <c r="R18" s="148"/>
    </row>
    <row r="19" spans="1:18" x14ac:dyDescent="0.25">
      <c r="A19" s="156">
        <f>'Industrial Inf Conc'!A19</f>
        <v>0</v>
      </c>
      <c r="B19" s="155">
        <f>'Industrial Inf Conc'!B19</f>
        <v>0</v>
      </c>
      <c r="C19" s="145"/>
      <c r="D19" s="146"/>
      <c r="E19" s="238"/>
      <c r="F19" s="239"/>
      <c r="G19" s="145"/>
      <c r="H19" s="146"/>
      <c r="I19" s="238"/>
      <c r="J19" s="239"/>
      <c r="K19" s="145"/>
      <c r="L19" s="146"/>
      <c r="M19" s="238"/>
      <c r="N19" s="239"/>
      <c r="O19" s="145"/>
      <c r="P19" s="146"/>
      <c r="Q19" s="147"/>
      <c r="R19" s="148"/>
    </row>
    <row r="20" spans="1:18" x14ac:dyDescent="0.25">
      <c r="A20" s="156">
        <f>'Industrial Inf Conc'!A20</f>
        <v>0</v>
      </c>
      <c r="B20" s="155">
        <f>'Industrial Inf Conc'!B20</f>
        <v>0</v>
      </c>
      <c r="C20" s="145"/>
      <c r="D20" s="146"/>
      <c r="E20" s="147"/>
      <c r="F20" s="148"/>
      <c r="G20" s="145"/>
      <c r="H20" s="146"/>
      <c r="I20" s="147"/>
      <c r="J20" s="148"/>
      <c r="K20" s="145"/>
      <c r="L20" s="146"/>
      <c r="M20" s="147"/>
      <c r="N20" s="148"/>
      <c r="O20" s="145"/>
      <c r="P20" s="146"/>
      <c r="Q20" s="147"/>
      <c r="R20" s="148"/>
    </row>
    <row r="21" spans="1:18" x14ac:dyDescent="0.25">
      <c r="A21" s="156">
        <f>'Industrial Inf Conc'!A21</f>
        <v>0</v>
      </c>
      <c r="B21" s="155">
        <f>'Industrial Inf Conc'!B21</f>
        <v>0</v>
      </c>
      <c r="C21" s="145"/>
      <c r="D21" s="146"/>
      <c r="E21" s="147"/>
      <c r="F21" s="148"/>
      <c r="G21" s="145"/>
      <c r="H21" s="146"/>
      <c r="I21" s="147"/>
      <c r="J21" s="148"/>
      <c r="K21" s="145"/>
      <c r="L21" s="146"/>
      <c r="M21" s="147"/>
      <c r="N21" s="148"/>
      <c r="O21" s="145"/>
      <c r="P21" s="146"/>
      <c r="Q21" s="147"/>
      <c r="R21" s="148"/>
    </row>
    <row r="22" spans="1:18" x14ac:dyDescent="0.25">
      <c r="A22" s="156">
        <f>'Industrial Inf Conc'!A22</f>
        <v>0</v>
      </c>
      <c r="B22" s="155">
        <f>'Industrial Inf Conc'!B22</f>
        <v>0</v>
      </c>
      <c r="C22" s="145"/>
      <c r="D22" s="146"/>
      <c r="E22" s="147"/>
      <c r="F22" s="148"/>
      <c r="G22" s="145"/>
      <c r="H22" s="146"/>
      <c r="I22" s="147"/>
      <c r="J22" s="148"/>
      <c r="K22" s="145"/>
      <c r="L22" s="146"/>
      <c r="M22" s="147"/>
      <c r="N22" s="148"/>
      <c r="O22" s="145"/>
      <c r="P22" s="146"/>
      <c r="Q22" s="147"/>
      <c r="R22" s="148"/>
    </row>
    <row r="23" spans="1:18" x14ac:dyDescent="0.25">
      <c r="A23" s="156">
        <f>'Industrial Inf Conc'!A23</f>
        <v>0</v>
      </c>
      <c r="B23" s="155">
        <f>'Industrial Inf Conc'!B23</f>
        <v>0</v>
      </c>
      <c r="C23" s="145"/>
      <c r="D23" s="146"/>
      <c r="E23" s="147"/>
      <c r="F23" s="148"/>
      <c r="G23" s="145"/>
      <c r="H23" s="146"/>
      <c r="I23" s="147"/>
      <c r="J23" s="148"/>
      <c r="K23" s="145"/>
      <c r="L23" s="146"/>
      <c r="M23" s="147"/>
      <c r="N23" s="148"/>
      <c r="O23" s="145"/>
      <c r="P23" s="146"/>
      <c r="Q23" s="147"/>
      <c r="R23" s="148"/>
    </row>
    <row r="24" spans="1:18" x14ac:dyDescent="0.25">
      <c r="A24" s="156">
        <f>'Industrial Inf Conc'!A24</f>
        <v>0</v>
      </c>
      <c r="B24" s="155">
        <f>'Industrial Inf Conc'!B24</f>
        <v>0</v>
      </c>
      <c r="C24" s="145"/>
      <c r="D24" s="146"/>
      <c r="E24" s="147"/>
      <c r="F24" s="148"/>
      <c r="G24" s="145"/>
      <c r="H24" s="146"/>
      <c r="I24" s="147"/>
      <c r="J24" s="148"/>
      <c r="K24" s="145"/>
      <c r="L24" s="146"/>
      <c r="M24" s="147"/>
      <c r="N24" s="148"/>
      <c r="O24" s="145"/>
      <c r="P24" s="146"/>
      <c r="Q24" s="147"/>
      <c r="R24" s="148"/>
    </row>
    <row r="25" spans="1:18" x14ac:dyDescent="0.25">
      <c r="A25" s="156">
        <f>'Industrial Inf Conc'!A25</f>
        <v>0</v>
      </c>
      <c r="B25" s="155">
        <f>'Industrial Inf Conc'!B25</f>
        <v>0</v>
      </c>
      <c r="C25" s="145"/>
      <c r="D25" s="146"/>
      <c r="E25" s="147"/>
      <c r="F25" s="148"/>
      <c r="G25" s="145"/>
      <c r="H25" s="146"/>
      <c r="I25" s="147"/>
      <c r="J25" s="148"/>
      <c r="K25" s="145"/>
      <c r="L25" s="146"/>
      <c r="M25" s="147"/>
      <c r="N25" s="148"/>
      <c r="O25" s="145"/>
      <c r="P25" s="146"/>
      <c r="Q25" s="147"/>
      <c r="R25" s="148"/>
    </row>
    <row r="26" spans="1:18" ht="15.75" thickBot="1" x14ac:dyDescent="0.3">
      <c r="A26" s="156">
        <f>'Industrial Inf Conc'!A26</f>
        <v>0</v>
      </c>
      <c r="B26" s="155">
        <f>'Industrial Inf Conc'!B26</f>
        <v>0</v>
      </c>
      <c r="C26" s="152"/>
      <c r="D26" s="153"/>
      <c r="E26" s="150"/>
      <c r="F26" s="151"/>
      <c r="G26" s="152"/>
      <c r="H26" s="153"/>
      <c r="I26" s="150"/>
      <c r="J26" s="151"/>
      <c r="K26" s="152"/>
      <c r="L26" s="153"/>
      <c r="M26" s="150"/>
      <c r="N26" s="151"/>
      <c r="O26" s="152"/>
      <c r="P26" s="153"/>
      <c r="Q26" s="150"/>
      <c r="R26" s="151"/>
    </row>
    <row r="28" spans="1:18" ht="15.75" thickBot="1" x14ac:dyDescent="0.3"/>
    <row r="29" spans="1:18" x14ac:dyDescent="0.25">
      <c r="A29" s="110" t="s">
        <v>94</v>
      </c>
      <c r="B29" s="178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2"/>
    </row>
    <row r="30" spans="1:18" ht="15.75" thickBot="1" x14ac:dyDescent="0.3">
      <c r="A30" s="74" t="s">
        <v>95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</row>
  </sheetData>
  <mergeCells count="8">
    <mergeCell ref="O5:P5"/>
    <mergeCell ref="Q5:R5"/>
    <mergeCell ref="I5:J5"/>
    <mergeCell ref="C5:D5"/>
    <mergeCell ref="E5:F5"/>
    <mergeCell ref="G5:H5"/>
    <mergeCell ref="K5:L5"/>
    <mergeCell ref="M5:N5"/>
  </mergeCells>
  <conditionalFormatting sqref="E17:E26">
    <cfRule type="expression" dxfId="838" priority="160">
      <formula>ISTEXT(E17)</formula>
    </cfRule>
  </conditionalFormatting>
  <conditionalFormatting sqref="F17:F26">
    <cfRule type="expression" dxfId="837" priority="159">
      <formula>ISTEXT(F17)</formula>
    </cfRule>
  </conditionalFormatting>
  <conditionalFormatting sqref="G17:G26">
    <cfRule type="expression" dxfId="836" priority="158">
      <formula>ISTEXT(G17)</formula>
    </cfRule>
  </conditionalFormatting>
  <conditionalFormatting sqref="H17:H26">
    <cfRule type="expression" dxfId="835" priority="157">
      <formula>ISTEXT(H17)</formula>
    </cfRule>
  </conditionalFormatting>
  <conditionalFormatting sqref="K17:K26">
    <cfRule type="expression" dxfId="834" priority="156">
      <formula>ISTEXT(K17)</formula>
    </cfRule>
  </conditionalFormatting>
  <conditionalFormatting sqref="L17:L26">
    <cfRule type="expression" dxfId="833" priority="155">
      <formula>ISTEXT(L17)</formula>
    </cfRule>
  </conditionalFormatting>
  <conditionalFormatting sqref="M17:M26">
    <cfRule type="expression" dxfId="832" priority="154">
      <formula>ISTEXT(M17)</formula>
    </cfRule>
  </conditionalFormatting>
  <conditionalFormatting sqref="N17:N26">
    <cfRule type="expression" dxfId="831" priority="153">
      <formula>ISTEXT(N17)</formula>
    </cfRule>
  </conditionalFormatting>
  <conditionalFormatting sqref="O17:O26">
    <cfRule type="expression" dxfId="830" priority="152">
      <formula>ISTEXT(O17)</formula>
    </cfRule>
  </conditionalFormatting>
  <conditionalFormatting sqref="P17:P26">
    <cfRule type="expression" dxfId="829" priority="151">
      <formula>ISTEXT(P17)</formula>
    </cfRule>
  </conditionalFormatting>
  <conditionalFormatting sqref="Q17:Q26">
    <cfRule type="expression" dxfId="828" priority="150">
      <formula>ISTEXT(Q17)</formula>
    </cfRule>
  </conditionalFormatting>
  <conditionalFormatting sqref="R17:R26">
    <cfRule type="expression" dxfId="827" priority="149">
      <formula>ISTEXT(R17)</formula>
    </cfRule>
  </conditionalFormatting>
  <conditionalFormatting sqref="C19">
    <cfRule type="expression" dxfId="826" priority="148">
      <formula>ISTEXT(C19)</formula>
    </cfRule>
  </conditionalFormatting>
  <conditionalFormatting sqref="C18">
    <cfRule type="expression" dxfId="825" priority="162">
      <formula>ISTEXT(C18)</formula>
    </cfRule>
  </conditionalFormatting>
  <conditionalFormatting sqref="D17:D26">
    <cfRule type="expression" dxfId="824" priority="161">
      <formula>ISTEXT(D17)</formula>
    </cfRule>
  </conditionalFormatting>
  <conditionalFormatting sqref="D19">
    <cfRule type="expression" dxfId="823" priority="147">
      <formula>ISTEXT(D19)</formula>
    </cfRule>
  </conditionalFormatting>
  <conditionalFormatting sqref="E19">
    <cfRule type="expression" dxfId="822" priority="146">
      <formula>ISTEXT(E19)</formula>
    </cfRule>
  </conditionalFormatting>
  <conditionalFormatting sqref="F19">
    <cfRule type="expression" dxfId="821" priority="145">
      <formula>ISTEXT(F19)</formula>
    </cfRule>
  </conditionalFormatting>
  <conditionalFormatting sqref="G19">
    <cfRule type="expression" dxfId="820" priority="144">
      <formula>ISTEXT(G19)</formula>
    </cfRule>
  </conditionalFormatting>
  <conditionalFormatting sqref="H19">
    <cfRule type="expression" dxfId="819" priority="143">
      <formula>ISTEXT(H19)</formula>
    </cfRule>
  </conditionalFormatting>
  <conditionalFormatting sqref="K19">
    <cfRule type="expression" dxfId="818" priority="142">
      <formula>ISTEXT(K19)</formula>
    </cfRule>
  </conditionalFormatting>
  <conditionalFormatting sqref="L19">
    <cfRule type="expression" dxfId="817" priority="141">
      <formula>ISTEXT(L19)</formula>
    </cfRule>
  </conditionalFormatting>
  <conditionalFormatting sqref="M19">
    <cfRule type="expression" dxfId="816" priority="140">
      <formula>ISTEXT(M19)</formula>
    </cfRule>
  </conditionalFormatting>
  <conditionalFormatting sqref="N19">
    <cfRule type="expression" dxfId="815" priority="139">
      <formula>ISTEXT(N19)</formula>
    </cfRule>
  </conditionalFormatting>
  <conditionalFormatting sqref="O19">
    <cfRule type="expression" dxfId="814" priority="138">
      <formula>ISTEXT(O19)</formula>
    </cfRule>
  </conditionalFormatting>
  <conditionalFormatting sqref="P19">
    <cfRule type="expression" dxfId="813" priority="137">
      <formula>ISTEXT(P19)</formula>
    </cfRule>
  </conditionalFormatting>
  <conditionalFormatting sqref="Q19">
    <cfRule type="expression" dxfId="812" priority="136">
      <formula>ISTEXT(Q19)</formula>
    </cfRule>
  </conditionalFormatting>
  <conditionalFormatting sqref="R19">
    <cfRule type="expression" dxfId="811" priority="135">
      <formula>ISTEXT(R19)</formula>
    </cfRule>
  </conditionalFormatting>
  <conditionalFormatting sqref="C20">
    <cfRule type="expression" dxfId="810" priority="134">
      <formula>ISTEXT(C20)</formula>
    </cfRule>
  </conditionalFormatting>
  <conditionalFormatting sqref="D20">
    <cfRule type="expression" dxfId="809" priority="133">
      <formula>ISTEXT(D20)</formula>
    </cfRule>
  </conditionalFormatting>
  <conditionalFormatting sqref="E20">
    <cfRule type="expression" dxfId="808" priority="132">
      <formula>ISTEXT(E20)</formula>
    </cfRule>
  </conditionalFormatting>
  <conditionalFormatting sqref="F20">
    <cfRule type="expression" dxfId="807" priority="131">
      <formula>ISTEXT(F20)</formula>
    </cfRule>
  </conditionalFormatting>
  <conditionalFormatting sqref="G20">
    <cfRule type="expression" dxfId="806" priority="130">
      <formula>ISTEXT(G20)</formula>
    </cfRule>
  </conditionalFormatting>
  <conditionalFormatting sqref="H20">
    <cfRule type="expression" dxfId="805" priority="129">
      <formula>ISTEXT(H20)</formula>
    </cfRule>
  </conditionalFormatting>
  <conditionalFormatting sqref="K20">
    <cfRule type="expression" dxfId="804" priority="128">
      <formula>ISTEXT(K20)</formula>
    </cfRule>
  </conditionalFormatting>
  <conditionalFormatting sqref="L20">
    <cfRule type="expression" dxfId="803" priority="127">
      <formula>ISTEXT(L20)</formula>
    </cfRule>
  </conditionalFormatting>
  <conditionalFormatting sqref="M20">
    <cfRule type="expression" dxfId="802" priority="126">
      <formula>ISTEXT(M20)</formula>
    </cfRule>
  </conditionalFormatting>
  <conditionalFormatting sqref="N20">
    <cfRule type="expression" dxfId="801" priority="125">
      <formula>ISTEXT(N20)</formula>
    </cfRule>
  </conditionalFormatting>
  <conditionalFormatting sqref="O20">
    <cfRule type="expression" dxfId="800" priority="124">
      <formula>ISTEXT(O20)</formula>
    </cfRule>
  </conditionalFormatting>
  <conditionalFormatting sqref="P20">
    <cfRule type="expression" dxfId="799" priority="123">
      <formula>ISTEXT(P20)</formula>
    </cfRule>
  </conditionalFormatting>
  <conditionalFormatting sqref="Q20">
    <cfRule type="expression" dxfId="798" priority="122">
      <formula>ISTEXT(Q20)</formula>
    </cfRule>
  </conditionalFormatting>
  <conditionalFormatting sqref="R20">
    <cfRule type="expression" dxfId="797" priority="121">
      <formula>ISTEXT(R20)</formula>
    </cfRule>
  </conditionalFormatting>
  <conditionalFormatting sqref="C21:C26">
    <cfRule type="expression" dxfId="796" priority="120">
      <formula>ISTEXT(C21)</formula>
    </cfRule>
  </conditionalFormatting>
  <conditionalFormatting sqref="D21:D26">
    <cfRule type="expression" dxfId="795" priority="119">
      <formula>ISTEXT(D21)</formula>
    </cfRule>
  </conditionalFormatting>
  <conditionalFormatting sqref="E21:E26">
    <cfRule type="expression" dxfId="794" priority="118">
      <formula>ISTEXT(E21)</formula>
    </cfRule>
  </conditionalFormatting>
  <conditionalFormatting sqref="F21:F26">
    <cfRule type="expression" dxfId="793" priority="117">
      <formula>ISTEXT(F21)</formula>
    </cfRule>
  </conditionalFormatting>
  <conditionalFormatting sqref="G21:G26">
    <cfRule type="expression" dxfId="792" priority="116">
      <formula>ISTEXT(G21)</formula>
    </cfRule>
  </conditionalFormatting>
  <conditionalFormatting sqref="H21:H26">
    <cfRule type="expression" dxfId="791" priority="115">
      <formula>ISTEXT(H21)</formula>
    </cfRule>
  </conditionalFormatting>
  <conditionalFormatting sqref="K21:K26">
    <cfRule type="expression" dxfId="790" priority="114">
      <formula>ISTEXT(K21)</formula>
    </cfRule>
  </conditionalFormatting>
  <conditionalFormatting sqref="L21:L26">
    <cfRule type="expression" dxfId="789" priority="113">
      <formula>ISTEXT(L21)</formula>
    </cfRule>
  </conditionalFormatting>
  <conditionalFormatting sqref="M21:M26">
    <cfRule type="expression" dxfId="788" priority="112">
      <formula>ISTEXT(M21)</formula>
    </cfRule>
  </conditionalFormatting>
  <conditionalFormatting sqref="N21:N26">
    <cfRule type="expression" dxfId="787" priority="111">
      <formula>ISTEXT(N21)</formula>
    </cfRule>
  </conditionalFormatting>
  <conditionalFormatting sqref="O21:O26">
    <cfRule type="expression" dxfId="786" priority="110">
      <formula>ISTEXT(O21)</formula>
    </cfRule>
  </conditionalFormatting>
  <conditionalFormatting sqref="P21:P26">
    <cfRule type="expression" dxfId="785" priority="109">
      <formula>ISTEXT(P21)</formula>
    </cfRule>
  </conditionalFormatting>
  <conditionalFormatting sqref="Q21:Q26">
    <cfRule type="expression" dxfId="784" priority="108">
      <formula>ISTEXT(Q21)</formula>
    </cfRule>
  </conditionalFormatting>
  <conditionalFormatting sqref="R21:R26">
    <cfRule type="expression" dxfId="783" priority="107">
      <formula>ISTEXT(R21)</formula>
    </cfRule>
  </conditionalFormatting>
  <conditionalFormatting sqref="K7:K16">
    <cfRule type="expression" dxfId="782" priority="91">
      <formula>ISTEXT(K7)</formula>
    </cfRule>
  </conditionalFormatting>
  <conditionalFormatting sqref="L7:L16">
    <cfRule type="expression" dxfId="781" priority="90">
      <formula>ISTEXT(L7)</formula>
    </cfRule>
  </conditionalFormatting>
  <conditionalFormatting sqref="I17:I26">
    <cfRule type="expression" dxfId="780" priority="104">
      <formula>ISTEXT(I17)</formula>
    </cfRule>
  </conditionalFormatting>
  <conditionalFormatting sqref="J17:J26">
    <cfRule type="expression" dxfId="779" priority="103">
      <formula>ISTEXT(J17)</formula>
    </cfRule>
  </conditionalFormatting>
  <conditionalFormatting sqref="I19">
    <cfRule type="expression" dxfId="778" priority="102">
      <formula>ISTEXT(I19)</formula>
    </cfRule>
  </conditionalFormatting>
  <conditionalFormatting sqref="J19">
    <cfRule type="expression" dxfId="777" priority="101">
      <formula>ISTEXT(J19)</formula>
    </cfRule>
  </conditionalFormatting>
  <conditionalFormatting sqref="I20">
    <cfRule type="expression" dxfId="776" priority="100">
      <formula>ISTEXT(I20)</formula>
    </cfRule>
  </conditionalFormatting>
  <conditionalFormatting sqref="J20">
    <cfRule type="expression" dxfId="775" priority="99">
      <formula>ISTEXT(J20)</formula>
    </cfRule>
  </conditionalFormatting>
  <conditionalFormatting sqref="I21:I26">
    <cfRule type="expression" dxfId="774" priority="98">
      <formula>ISTEXT(I21)</formula>
    </cfRule>
  </conditionalFormatting>
  <conditionalFormatting sqref="J21:J26">
    <cfRule type="expression" dxfId="773" priority="97">
      <formula>ISTEXT(J21)</formula>
    </cfRule>
  </conditionalFormatting>
  <conditionalFormatting sqref="D7:D16">
    <cfRule type="expression" dxfId="772" priority="96">
      <formula>ISTEXT(D7)</formula>
    </cfRule>
  </conditionalFormatting>
  <conditionalFormatting sqref="E7:E16">
    <cfRule type="expression" dxfId="771" priority="95">
      <formula>ISTEXT(E7)</formula>
    </cfRule>
  </conditionalFormatting>
  <conditionalFormatting sqref="F7:F16">
    <cfRule type="expression" dxfId="770" priority="94">
      <formula>ISTEXT(F7)</formula>
    </cfRule>
  </conditionalFormatting>
  <conditionalFormatting sqref="G7:G16">
    <cfRule type="expression" dxfId="769" priority="93">
      <formula>ISTEXT(G7)</formula>
    </cfRule>
  </conditionalFormatting>
  <conditionalFormatting sqref="H7:H16">
    <cfRule type="expression" dxfId="768" priority="92">
      <formula>ISTEXT(H7)</formula>
    </cfRule>
  </conditionalFormatting>
  <conditionalFormatting sqref="M7:M16">
    <cfRule type="expression" dxfId="767" priority="89">
      <formula>ISTEXT(M7)</formula>
    </cfRule>
  </conditionalFormatting>
  <conditionalFormatting sqref="N7:N16">
    <cfRule type="expression" dxfId="766" priority="88">
      <formula>ISTEXT(N7)</formula>
    </cfRule>
  </conditionalFormatting>
  <conditionalFormatting sqref="O7:O16">
    <cfRule type="expression" dxfId="765" priority="87">
      <formula>ISTEXT(O7)</formula>
    </cfRule>
  </conditionalFormatting>
  <conditionalFormatting sqref="P7:P16">
    <cfRule type="expression" dxfId="764" priority="86">
      <formula>ISTEXT(P7)</formula>
    </cfRule>
  </conditionalFormatting>
  <conditionalFormatting sqref="Q7:Q16">
    <cfRule type="expression" dxfId="763" priority="85">
      <formula>ISTEXT(Q7)</formula>
    </cfRule>
  </conditionalFormatting>
  <conditionalFormatting sqref="R7:R16">
    <cfRule type="expression" dxfId="762" priority="84">
      <formula>ISTEXT(R7)</formula>
    </cfRule>
  </conditionalFormatting>
  <conditionalFormatting sqref="I7:I16">
    <cfRule type="expression" dxfId="761" priority="83">
      <formula>ISTEXT(I7)</formula>
    </cfRule>
  </conditionalFormatting>
  <conditionalFormatting sqref="J7:J16">
    <cfRule type="expression" dxfId="760" priority="82">
      <formula>ISTEXT(J7)</formula>
    </cfRule>
  </conditionalFormatting>
  <conditionalFormatting sqref="I17:I26">
    <cfRule type="expression" dxfId="759" priority="71">
      <formula>ISTEXT(I17)</formula>
    </cfRule>
  </conditionalFormatting>
  <conditionalFormatting sqref="J17:J26">
    <cfRule type="expression" dxfId="758" priority="70">
      <formula>ISTEXT(J17)</formula>
    </cfRule>
  </conditionalFormatting>
  <conditionalFormatting sqref="K17:K26">
    <cfRule type="expression" dxfId="757" priority="69">
      <formula>ISTEXT(K17)</formula>
    </cfRule>
  </conditionalFormatting>
  <conditionalFormatting sqref="L17:L26">
    <cfRule type="expression" dxfId="756" priority="68">
      <formula>ISTEXT(L17)</formula>
    </cfRule>
  </conditionalFormatting>
  <conditionalFormatting sqref="M17:M26">
    <cfRule type="expression" dxfId="755" priority="67">
      <formula>ISTEXT(M17)</formula>
    </cfRule>
  </conditionalFormatting>
  <conditionalFormatting sqref="N17:N26">
    <cfRule type="expression" dxfId="754" priority="66">
      <formula>ISTEXT(N17)</formula>
    </cfRule>
  </conditionalFormatting>
  <conditionalFormatting sqref="O17:O26">
    <cfRule type="expression" dxfId="753" priority="65">
      <formula>ISTEXT(O17)</formula>
    </cfRule>
  </conditionalFormatting>
  <conditionalFormatting sqref="P17:P26">
    <cfRule type="expression" dxfId="752" priority="64">
      <formula>ISTEXT(P17)</formula>
    </cfRule>
  </conditionalFormatting>
  <conditionalFormatting sqref="I19">
    <cfRule type="expression" dxfId="751" priority="63">
      <formula>ISTEXT(I19)</formula>
    </cfRule>
  </conditionalFormatting>
  <conditionalFormatting sqref="J19">
    <cfRule type="expression" dxfId="750" priority="62">
      <formula>ISTEXT(J19)</formula>
    </cfRule>
  </conditionalFormatting>
  <conditionalFormatting sqref="K19">
    <cfRule type="expression" dxfId="749" priority="61">
      <formula>ISTEXT(K19)</formula>
    </cfRule>
  </conditionalFormatting>
  <conditionalFormatting sqref="L19">
    <cfRule type="expression" dxfId="748" priority="60">
      <formula>ISTEXT(L19)</formula>
    </cfRule>
  </conditionalFormatting>
  <conditionalFormatting sqref="M19">
    <cfRule type="expression" dxfId="747" priority="59">
      <formula>ISTEXT(M19)</formula>
    </cfRule>
  </conditionalFormatting>
  <conditionalFormatting sqref="N19">
    <cfRule type="expression" dxfId="746" priority="58">
      <formula>ISTEXT(N19)</formula>
    </cfRule>
  </conditionalFormatting>
  <conditionalFormatting sqref="O19">
    <cfRule type="expression" dxfId="745" priority="57">
      <formula>ISTEXT(O19)</formula>
    </cfRule>
  </conditionalFormatting>
  <conditionalFormatting sqref="P19">
    <cfRule type="expression" dxfId="744" priority="56">
      <formula>ISTEXT(P19)</formula>
    </cfRule>
  </conditionalFormatting>
  <conditionalFormatting sqref="I20">
    <cfRule type="expression" dxfId="743" priority="55">
      <formula>ISTEXT(I20)</formula>
    </cfRule>
  </conditionalFormatting>
  <conditionalFormatting sqref="J20">
    <cfRule type="expression" dxfId="742" priority="54">
      <formula>ISTEXT(J20)</formula>
    </cfRule>
  </conditionalFormatting>
  <conditionalFormatting sqref="K20">
    <cfRule type="expression" dxfId="741" priority="53">
      <formula>ISTEXT(K20)</formula>
    </cfRule>
  </conditionalFormatting>
  <conditionalFormatting sqref="L20">
    <cfRule type="expression" dxfId="740" priority="52">
      <formula>ISTEXT(L20)</formula>
    </cfRule>
  </conditionalFormatting>
  <conditionalFormatting sqref="M20">
    <cfRule type="expression" dxfId="739" priority="51">
      <formula>ISTEXT(M20)</formula>
    </cfRule>
  </conditionalFormatting>
  <conditionalFormatting sqref="N20">
    <cfRule type="expression" dxfId="738" priority="50">
      <formula>ISTEXT(N20)</formula>
    </cfRule>
  </conditionalFormatting>
  <conditionalFormatting sqref="O20">
    <cfRule type="expression" dxfId="737" priority="49">
      <formula>ISTEXT(O20)</formula>
    </cfRule>
  </conditionalFormatting>
  <conditionalFormatting sqref="P20">
    <cfRule type="expression" dxfId="736" priority="48">
      <formula>ISTEXT(P20)</formula>
    </cfRule>
  </conditionalFormatting>
  <conditionalFormatting sqref="I21:I26">
    <cfRule type="expression" dxfId="735" priority="47">
      <formula>ISTEXT(I21)</formula>
    </cfRule>
  </conditionalFormatting>
  <conditionalFormatting sqref="J21:J26">
    <cfRule type="expression" dxfId="734" priority="46">
      <formula>ISTEXT(J21)</formula>
    </cfRule>
  </conditionalFormatting>
  <conditionalFormatting sqref="K21:K26">
    <cfRule type="expression" dxfId="733" priority="45">
      <formula>ISTEXT(K21)</formula>
    </cfRule>
  </conditionalFormatting>
  <conditionalFormatting sqref="L21:L26">
    <cfRule type="expression" dxfId="732" priority="44">
      <formula>ISTEXT(L21)</formula>
    </cfRule>
  </conditionalFormatting>
  <conditionalFormatting sqref="M21:M26">
    <cfRule type="expression" dxfId="731" priority="43">
      <formula>ISTEXT(M21)</formula>
    </cfRule>
  </conditionalFormatting>
  <conditionalFormatting sqref="N21:N26">
    <cfRule type="expression" dxfId="730" priority="42">
      <formula>ISTEXT(N21)</formula>
    </cfRule>
  </conditionalFormatting>
  <conditionalFormatting sqref="O21:O26">
    <cfRule type="expression" dxfId="729" priority="41">
      <formula>ISTEXT(O21)</formula>
    </cfRule>
  </conditionalFormatting>
  <conditionalFormatting sqref="P21:P26">
    <cfRule type="expression" dxfId="728" priority="40">
      <formula>ISTEXT(P21)</formula>
    </cfRule>
  </conditionalFormatting>
  <conditionalFormatting sqref="I7:I16">
    <cfRule type="expression" dxfId="727" priority="39">
      <formula>ISTEXT(I7)</formula>
    </cfRule>
  </conditionalFormatting>
  <conditionalFormatting sqref="J7:J16">
    <cfRule type="expression" dxfId="726" priority="38">
      <formula>ISTEXT(J7)</formula>
    </cfRule>
  </conditionalFormatting>
  <conditionalFormatting sqref="K7:K16">
    <cfRule type="expression" dxfId="725" priority="37">
      <formula>ISTEXT(K7)</formula>
    </cfRule>
  </conditionalFormatting>
  <conditionalFormatting sqref="L7:L16">
    <cfRule type="expression" dxfId="724" priority="36">
      <formula>ISTEXT(L7)</formula>
    </cfRule>
  </conditionalFormatting>
  <conditionalFormatting sqref="M7:M16">
    <cfRule type="expression" dxfId="723" priority="35">
      <formula>ISTEXT(M7)</formula>
    </cfRule>
  </conditionalFormatting>
  <conditionalFormatting sqref="N7:N16">
    <cfRule type="expression" dxfId="722" priority="34">
      <formula>ISTEXT(N7)</formula>
    </cfRule>
  </conditionalFormatting>
  <conditionalFormatting sqref="O7:O16">
    <cfRule type="expression" dxfId="721" priority="33">
      <formula>ISTEXT(O7)</formula>
    </cfRule>
  </conditionalFormatting>
  <conditionalFormatting sqref="P7:P16">
    <cfRule type="expression" dxfId="720" priority="32">
      <formula>ISTEXT(P7)</formula>
    </cfRule>
  </conditionalFormatting>
  <conditionalFormatting sqref="Q17:Q26">
    <cfRule type="expression" dxfId="719" priority="31">
      <formula>ISTEXT(Q17)</formula>
    </cfRule>
  </conditionalFormatting>
  <conditionalFormatting sqref="R17:R26">
    <cfRule type="expression" dxfId="718" priority="30">
      <formula>ISTEXT(R17)</formula>
    </cfRule>
  </conditionalFormatting>
  <conditionalFormatting sqref="Q19">
    <cfRule type="expression" dxfId="717" priority="29">
      <formula>ISTEXT(Q19)</formula>
    </cfRule>
  </conditionalFormatting>
  <conditionalFormatting sqref="R19">
    <cfRule type="expression" dxfId="716" priority="28">
      <formula>ISTEXT(R19)</formula>
    </cfRule>
  </conditionalFormatting>
  <conditionalFormatting sqref="Q20">
    <cfRule type="expression" dxfId="715" priority="27">
      <formula>ISTEXT(Q20)</formula>
    </cfRule>
  </conditionalFormatting>
  <conditionalFormatting sqref="R20">
    <cfRule type="expression" dxfId="714" priority="26">
      <formula>ISTEXT(R20)</formula>
    </cfRule>
  </conditionalFormatting>
  <conditionalFormatting sqref="Q21:Q26">
    <cfRule type="expression" dxfId="713" priority="25">
      <formula>ISTEXT(Q21)</formula>
    </cfRule>
  </conditionalFormatting>
  <conditionalFormatting sqref="R21:R26">
    <cfRule type="expression" dxfId="712" priority="24">
      <formula>ISTEXT(R21)</formula>
    </cfRule>
  </conditionalFormatting>
  <conditionalFormatting sqref="Q7:Q16">
    <cfRule type="expression" dxfId="711" priority="23">
      <formula>ISTEXT(Q7)</formula>
    </cfRule>
  </conditionalFormatting>
  <conditionalFormatting sqref="R7:R16">
    <cfRule type="expression" dxfId="710" priority="22">
      <formula>ISTEXT(R7)</formula>
    </cfRule>
  </conditionalFormatting>
  <conditionalFormatting sqref="K7:K9">
    <cfRule type="expression" dxfId="709" priority="21">
      <formula>ISTEXT(K7)</formula>
    </cfRule>
  </conditionalFormatting>
  <conditionalFormatting sqref="L7:L9">
    <cfRule type="expression" dxfId="708" priority="20">
      <formula>ISTEXT(L7)</formula>
    </cfRule>
  </conditionalFormatting>
  <conditionalFormatting sqref="D7:D9">
    <cfRule type="expression" dxfId="707" priority="19">
      <formula>ISTEXT(D7)</formula>
    </cfRule>
  </conditionalFormatting>
  <conditionalFormatting sqref="E7:E9">
    <cfRule type="expression" dxfId="706" priority="18">
      <formula>ISTEXT(E7)</formula>
    </cfRule>
  </conditionalFormatting>
  <conditionalFormatting sqref="F7:F9">
    <cfRule type="expression" dxfId="705" priority="17">
      <formula>ISTEXT(F7)</formula>
    </cfRule>
  </conditionalFormatting>
  <conditionalFormatting sqref="G7:G9">
    <cfRule type="expression" dxfId="704" priority="16">
      <formula>ISTEXT(G7)</formula>
    </cfRule>
  </conditionalFormatting>
  <conditionalFormatting sqref="H7:H9">
    <cfRule type="expression" dxfId="703" priority="15">
      <formula>ISTEXT(H7)</formula>
    </cfRule>
  </conditionalFormatting>
  <conditionalFormatting sqref="M7:M9">
    <cfRule type="expression" dxfId="702" priority="14">
      <formula>ISTEXT(M7)</formula>
    </cfRule>
  </conditionalFormatting>
  <conditionalFormatting sqref="N7:N9">
    <cfRule type="expression" dxfId="701" priority="13">
      <formula>ISTEXT(N7)</formula>
    </cfRule>
  </conditionalFormatting>
  <conditionalFormatting sqref="O7:O9">
    <cfRule type="expression" dxfId="700" priority="12">
      <formula>ISTEXT(O7)</formula>
    </cfRule>
  </conditionalFormatting>
  <conditionalFormatting sqref="P7:P9">
    <cfRule type="expression" dxfId="699" priority="11">
      <formula>ISTEXT(P7)</formula>
    </cfRule>
  </conditionalFormatting>
  <conditionalFormatting sqref="I7:I9">
    <cfRule type="expression" dxfId="698" priority="10">
      <formula>ISTEXT(I7)</formula>
    </cfRule>
  </conditionalFormatting>
  <conditionalFormatting sqref="J7:J9">
    <cfRule type="expression" dxfId="697" priority="9">
      <formula>ISTEXT(J7)</formula>
    </cfRule>
  </conditionalFormatting>
  <conditionalFormatting sqref="I7:I9">
    <cfRule type="expression" dxfId="696" priority="8">
      <formula>ISTEXT(I7)</formula>
    </cfRule>
  </conditionalFormatting>
  <conditionalFormatting sqref="J7:J9">
    <cfRule type="expression" dxfId="695" priority="7">
      <formula>ISTEXT(J7)</formula>
    </cfRule>
  </conditionalFormatting>
  <conditionalFormatting sqref="K7:K9">
    <cfRule type="expression" dxfId="694" priority="6">
      <formula>ISTEXT(K7)</formula>
    </cfRule>
  </conditionalFormatting>
  <conditionalFormatting sqref="L7:L9">
    <cfRule type="expression" dxfId="693" priority="5">
      <formula>ISTEXT(L7)</formula>
    </cfRule>
  </conditionalFormatting>
  <conditionalFormatting sqref="M7:M9">
    <cfRule type="expression" dxfId="692" priority="4">
      <formula>ISTEXT(M7)</formula>
    </cfRule>
  </conditionalFormatting>
  <conditionalFormatting sqref="N7:N9">
    <cfRule type="expression" dxfId="691" priority="3">
      <formula>ISTEXT(N7)</formula>
    </cfRule>
  </conditionalFormatting>
  <conditionalFormatting sqref="O7:O9">
    <cfRule type="expression" dxfId="690" priority="2">
      <formula>ISTEXT(O7)</formula>
    </cfRule>
  </conditionalFormatting>
  <conditionalFormatting sqref="P7:P9">
    <cfRule type="expression" dxfId="689" priority="1">
      <formula>ISTEXT(P7)</formula>
    </cfRule>
  </conditionalFormatting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Read me</vt:lpstr>
      <vt:lpstr>Requirement Summary</vt:lpstr>
      <vt:lpstr>Industrial Inf Conc</vt:lpstr>
      <vt:lpstr>Industrial Inf Load</vt:lpstr>
      <vt:lpstr>Domestic Inf Conc</vt:lpstr>
      <vt:lpstr>Domestic Inf Load</vt:lpstr>
      <vt:lpstr>Eff Conc.</vt:lpstr>
      <vt:lpstr>Eff Loads</vt:lpstr>
      <vt:lpstr> Industrial Inf QAQC MLs</vt:lpstr>
      <vt:lpstr>Domestic Inf QAQC MLs</vt:lpstr>
      <vt:lpstr>Eff QAQC MLs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james.ervin</dc:creator>
  <cp:lastModifiedBy>sambrose</cp:lastModifiedBy>
  <cp:lastPrinted>2013-08-29T19:55:27Z</cp:lastPrinted>
  <dcterms:created xsi:type="dcterms:W3CDTF">2012-05-04T22:10:30Z</dcterms:created>
  <dcterms:modified xsi:type="dcterms:W3CDTF">2014-04-29T18:05:48Z</dcterms:modified>
</cp:coreProperties>
</file>