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defaultThemeVersion="124226"/>
  <bookViews>
    <workbookView xWindow="240" yWindow="165" windowWidth="14805" windowHeight="7950" tabRatio="820"/>
  </bookViews>
  <sheets>
    <sheet name="7.1 Fish MeHg rdxn methods" sheetId="18" r:id="rId1"/>
    <sheet name="7.1 Footnotes" sheetId="19" r:id="rId2"/>
    <sheet name="7.2 AtmDep Rdxns-Allocs" sheetId="7" r:id="rId3"/>
  </sheets>
  <externalReferences>
    <externalReference r:id="rId4"/>
    <externalReference r:id="rId5"/>
    <externalReference r:id="rId6"/>
  </externalReferences>
  <definedNames>
    <definedName name="_A65700">'[1]Report Flow Charts'!$A$65500</definedName>
    <definedName name="_A66000">'[1]Report Flow Charts'!$A$65000</definedName>
    <definedName name="_A70000">'[1]Report Flow Charts'!$A$64000</definedName>
    <definedName name="_A80000">'[1]Report Flow Charts'!$A$40000</definedName>
    <definedName name="_xlnm._FilterDatabase" localSheetId="0" hidden="1">'7.1 Fish MeHg rdxn methods'!$A$3:$R$81</definedName>
    <definedName name="BAF_data">[2]BAF_data!$A$1:$R$1280</definedName>
    <definedName name="_xlnm.Database" localSheetId="0">#REF!</definedName>
    <definedName name="_xlnm.Database">#REF!</definedName>
    <definedName name="HTML_CodePage" hidden="1">1252</definedName>
    <definedName name="HTML_Description" hidden="1">""</definedName>
    <definedName name="HTML_Email" hidden="1">""</definedName>
    <definedName name="HTML_Header" hidden="1">"SiteCht"</definedName>
    <definedName name="HTML_LastUpdate" hidden="1">"7/1/00"</definedName>
    <definedName name="HTML_LineAfter" hidden="1">TRUE</definedName>
    <definedName name="HTML_LineBefore" hidden="1">TRUE</definedName>
    <definedName name="HTML_Name" hidden="1">"dave paradies"</definedName>
    <definedName name="HTML_OBDlg2" hidden="1">TRUE</definedName>
    <definedName name="HTML_OBDlg4" hidden="1">TRUE</definedName>
    <definedName name="HTML_OS" hidden="1">0</definedName>
    <definedName name="HTML_PathFile" hidden="1">"C:\My Documents\CCamp\CCampTools\MyHTML.htm"</definedName>
    <definedName name="HTML_Title" hidden="1">"DataMon189x"</definedName>
    <definedName name="Lab_Numbers">#REF!</definedName>
    <definedName name="Map">#REF!</definedName>
    <definedName name="_xlnm.Print_Titles" localSheetId="0">'7.1 Fish MeHg rdxn methods'!$A:$A,'7.1 Fish MeHg rdxn methods'!$1:$3</definedName>
    <definedName name="SpringDB">'[3]DB-Sp'!$A$1:$I$1500</definedName>
  </definedNames>
  <calcPr calcId="145621"/>
</workbook>
</file>

<file path=xl/calcChain.xml><?xml version="1.0" encoding="utf-8"?>
<calcChain xmlns="http://schemas.openxmlformats.org/spreadsheetml/2006/main">
  <c r="R6" i="18" l="1"/>
  <c r="Q6" i="18"/>
  <c r="R5" i="18"/>
  <c r="R7" i="18" s="1"/>
  <c r="Q5" i="18"/>
  <c r="Q7" i="18" s="1"/>
  <c r="P5" i="18"/>
  <c r="P6" i="18" s="1"/>
  <c r="O5" i="18"/>
  <c r="O6" i="18" s="1"/>
  <c r="N5" i="18"/>
  <c r="N7" i="18" s="1"/>
  <c r="M5" i="18"/>
  <c r="M7" i="18" s="1"/>
  <c r="L5" i="18"/>
  <c r="L6" i="18" s="1"/>
  <c r="K5" i="18"/>
  <c r="K6" i="18" s="1"/>
  <c r="J5" i="18"/>
  <c r="J7" i="18" s="1"/>
  <c r="I5" i="18"/>
  <c r="I7" i="18" s="1"/>
  <c r="H5" i="18"/>
  <c r="H6" i="18" s="1"/>
  <c r="G5" i="18"/>
  <c r="G6" i="18" s="1"/>
  <c r="F5" i="18"/>
  <c r="F7" i="18" s="1"/>
  <c r="E5" i="18"/>
  <c r="E7" i="18" s="1"/>
  <c r="E6" i="18" l="1"/>
  <c r="I6" i="18"/>
  <c r="M6" i="18"/>
  <c r="G7" i="18"/>
  <c r="K7" i="18"/>
  <c r="O7" i="18"/>
  <c r="F6" i="18"/>
  <c r="J6" i="18"/>
  <c r="N6" i="18"/>
  <c r="H7" i="18"/>
  <c r="L7" i="18"/>
  <c r="P7" i="18"/>
  <c r="C6" i="7" l="1"/>
  <c r="B6" i="7"/>
  <c r="D5" i="7" l="1"/>
  <c r="D3" i="7"/>
  <c r="D6" i="7" l="1"/>
</calcChain>
</file>

<file path=xl/sharedStrings.xml><?xml version="1.0" encoding="utf-8"?>
<sst xmlns="http://schemas.openxmlformats.org/spreadsheetml/2006/main" count="1232" uniqueCount="141">
  <si>
    <t>TOTAL:</t>
  </si>
  <si>
    <t>Percent Reduction</t>
  </si>
  <si>
    <t>Source Type</t>
  </si>
  <si>
    <t>Anthropogenic Sources in California</t>
  </si>
  <si>
    <t>Natural Sources</t>
  </si>
  <si>
    <r>
      <t xml:space="preserve">2001 Deposition Load
</t>
    </r>
    <r>
      <rPr>
        <sz val="11"/>
        <color theme="1"/>
        <rFont val="Arial"/>
        <family val="2"/>
      </rPr>
      <t>(kg/yr)</t>
    </r>
  </si>
  <si>
    <t>(a) Deposition loads and allocations are rounded to two significant digits.</t>
  </si>
  <si>
    <r>
      <t xml:space="preserve">Load Allocation
</t>
    </r>
    <r>
      <rPr>
        <sz val="11"/>
        <color theme="1"/>
        <rFont val="Arial"/>
        <family val="2"/>
      </rPr>
      <t>(kg/yr)</t>
    </r>
  </si>
  <si>
    <t>Table 7.1: Potential fish methylmercury reduction methods predicted for each 303(d)-listed reservoir</t>
  </si>
  <si>
    <t>Reduce Local Air Emissions</t>
  </si>
  <si>
    <t>Water Board Region</t>
  </si>
  <si>
    <t>Geographic Region</t>
  </si>
  <si>
    <t>Primary Anthropogenic Sources(s)</t>
  </si>
  <si>
    <t>Available data suggest fish MeHg reductions due to fisheries management may be possible</t>
  </si>
  <si>
    <t xml:space="preserve">Almanor </t>
  </si>
  <si>
    <t>No</t>
  </si>
  <si>
    <t>Yes</t>
  </si>
  <si>
    <t>no data</t>
  </si>
  <si>
    <t xml:space="preserve">Anderson </t>
  </si>
  <si>
    <t>Coast Ranges</t>
  </si>
  <si>
    <t>Beach</t>
  </si>
  <si>
    <t>Valley Floor</t>
  </si>
  <si>
    <t>Atm dep, facility &amp; MS4 discharges, mining waste</t>
  </si>
  <si>
    <t>Maybe</t>
  </si>
  <si>
    <t>Berryessa</t>
  </si>
  <si>
    <t>Mining waste</t>
  </si>
  <si>
    <t>Big Bear</t>
  </si>
  <si>
    <t>Transverse Ranges</t>
  </si>
  <si>
    <t xml:space="preserve">Black Butte </t>
  </si>
  <si>
    <t>Bon Tempe</t>
  </si>
  <si>
    <t>Britton</t>
  </si>
  <si>
    <t>Probably Not</t>
  </si>
  <si>
    <t xml:space="preserve">Calaveras </t>
  </si>
  <si>
    <t>Atm dep</t>
  </si>
  <si>
    <t>Camanche</t>
  </si>
  <si>
    <t>Sierra Nevada</t>
  </si>
  <si>
    <t>Camp Far West</t>
  </si>
  <si>
    <t>Casitas</t>
  </si>
  <si>
    <t>Castaic</t>
  </si>
  <si>
    <t>Chabot</t>
  </si>
  <si>
    <t xml:space="preserve">Chesbro </t>
  </si>
  <si>
    <t>Combie</t>
  </si>
  <si>
    <t xml:space="preserve">Davis Creek </t>
  </si>
  <si>
    <t xml:space="preserve">Del Valle </t>
  </si>
  <si>
    <t>Don Pedro</t>
  </si>
  <si>
    <t xml:space="preserve">East Park </t>
  </si>
  <si>
    <t>El Dorado Park Lakes</t>
  </si>
  <si>
    <t>Englebright</t>
  </si>
  <si>
    <t>Folsom</t>
  </si>
  <si>
    <t>Hell Hole</t>
  </si>
  <si>
    <t>Hensley</t>
  </si>
  <si>
    <t>Herman</t>
  </si>
  <si>
    <t>Hetch Hetchy</t>
  </si>
  <si>
    <t>Hodges</t>
  </si>
  <si>
    <t>Peninsular Ranges</t>
  </si>
  <si>
    <t xml:space="preserve">Indian Valley </t>
  </si>
  <si>
    <t>Kaweah</t>
  </si>
  <si>
    <t xml:space="preserve">Lafayette </t>
  </si>
  <si>
    <t xml:space="preserve">Marsh Creek </t>
  </si>
  <si>
    <t>McClure</t>
  </si>
  <si>
    <t>Mendocino</t>
  </si>
  <si>
    <t>Mile Long Pond</t>
  </si>
  <si>
    <t>Millerton</t>
  </si>
  <si>
    <t>Modesto</t>
  </si>
  <si>
    <t>Nacimiento</t>
  </si>
  <si>
    <t>Natoma</t>
  </si>
  <si>
    <t>New Bullards Bar</t>
  </si>
  <si>
    <t>New Hogan</t>
  </si>
  <si>
    <t xml:space="preserve">New Melones </t>
  </si>
  <si>
    <t>Nicasio</t>
  </si>
  <si>
    <t>O'Neill Forebay</t>
  </si>
  <si>
    <t>Oroville</t>
  </si>
  <si>
    <t>Oxbow</t>
  </si>
  <si>
    <t>Pardee</t>
  </si>
  <si>
    <t>Pillsbury</t>
  </si>
  <si>
    <t>Pine Flat</t>
  </si>
  <si>
    <t xml:space="preserve">Puddingstone </t>
  </si>
  <si>
    <t>Pyramid</t>
  </si>
  <si>
    <t>Robinsons Pond</t>
  </si>
  <si>
    <t xml:space="preserve">Rollins </t>
  </si>
  <si>
    <t>San Antonio</t>
  </si>
  <si>
    <t>San Luis</t>
  </si>
  <si>
    <t xml:space="preserve">San Pablo </t>
  </si>
  <si>
    <t>Scotts Flat</t>
  </si>
  <si>
    <t xml:space="preserve">Shadow Cliffs </t>
  </si>
  <si>
    <t>Shasta</t>
  </si>
  <si>
    <t>Shastina</t>
  </si>
  <si>
    <t>Sherwood</t>
  </si>
  <si>
    <t>Slab Creek</t>
  </si>
  <si>
    <t>Solano</t>
  </si>
  <si>
    <t>Sonoma</t>
  </si>
  <si>
    <t xml:space="preserve">Stevens Creek </t>
  </si>
  <si>
    <t xml:space="preserve">Stony Gorge </t>
  </si>
  <si>
    <t>Thermalito</t>
  </si>
  <si>
    <t>Trinity</t>
  </si>
  <si>
    <t xml:space="preserve">Tulloch </t>
  </si>
  <si>
    <t>Turlock</t>
  </si>
  <si>
    <t xml:space="preserve">Uvas </t>
  </si>
  <si>
    <t>Whiskeytown</t>
  </si>
  <si>
    <t>Wildwood</t>
  </si>
  <si>
    <t>Woodward</t>
  </si>
  <si>
    <t>Manage Reservoir 
Water Chemistry</t>
  </si>
  <si>
    <t>Manage Reservoir Fisheries</t>
  </si>
  <si>
    <t>Klamath / Trinity / Cascade Mtns</t>
  </si>
  <si>
    <t>Mining waste, atm dep</t>
  </si>
  <si>
    <t>Atm dep, mining waste</t>
  </si>
  <si>
    <t>Imported water, atm dep, mining waste</t>
  </si>
  <si>
    <t>maybe</t>
  </si>
  <si>
    <t>Anthropogenic Sources Outside of California</t>
  </si>
  <si>
    <t>Table 7.2: Statewide REMSAD modeled 2001 atmospheric deposition and proposed load allocations</t>
  </si>
  <si>
    <t>Table 7.1 Footnotes:</t>
  </si>
  <si>
    <t>Cleanup Mining Waste in Watershed</t>
  </si>
  <si>
    <t>Imported water, atm dep</t>
  </si>
  <si>
    <t>Atm dep from CA, supplemental groundwater</t>
  </si>
  <si>
    <t>Atm dep from CA</t>
  </si>
  <si>
    <t>Available data suggest fish MeHg reductions due to reservoir water chemistry management may be possible</t>
  </si>
  <si>
    <r>
      <t xml:space="preserve">Expected to make </t>
    </r>
    <r>
      <rPr>
        <u/>
        <sz val="9"/>
        <color theme="1"/>
        <rFont val="Arial"/>
        <family val="2"/>
      </rPr>
      <t>substantial and timely</t>
    </r>
    <r>
      <rPr>
        <sz val="9"/>
        <color theme="1"/>
        <rFont val="Arial"/>
        <family val="2"/>
      </rPr>
      <t xml:space="preserve"> fish MeHg reductions</t>
    </r>
  </si>
  <si>
    <t>Add nutrients</t>
  </si>
  <si>
    <t>Intensive fishing could be particularly effective</t>
  </si>
  <si>
    <t>Stocked fish during last 
5 years</t>
  </si>
  <si>
    <t>Trophy black bass program (designated)</t>
  </si>
  <si>
    <r>
      <t>Reservoir</t>
    </r>
    <r>
      <rPr>
        <sz val="9"/>
        <color theme="1"/>
        <rFont val="Arial"/>
        <family val="2"/>
      </rPr>
      <t xml:space="preserve"> (a, b)</t>
    </r>
  </si>
  <si>
    <t>(b) Definitions:
         MBG:  modern background 
         MeHg:  methylmercury
         sedTHg:  sediment mercury concentration 
         THg:  total mercury</t>
  </si>
  <si>
    <t xml:space="preserve">Modify stocking of predatory or other high MeHg fish (c) </t>
  </si>
  <si>
    <t>(a) This table, along with Table H-1 in Appendix H, represents Water Board staff's summary and synthesis of information about a variety of reservoir characteristics in order to assess potential TMDL allocation and implementation options for the Reservoir Mercury Control Program. Table 7.1 indicates that particular types of mercury control actions and reservoir water chemistry and fisheries management practices might or might not be possible for particular reservoirs. However, these indications are not recommendations or requirements for reservoir-specific implementation actions.</t>
  </si>
  <si>
    <t>(c) "Yes" indicates mining waste remediation is expected to make substantial and timely fish MeHg reductions in the reservoir because (1) reservoir sedTHg ≥2x background and/or has a high watershed mine density, and (2) there are localized mine sites near the reservoir.</t>
  </si>
  <si>
    <t xml:space="preserve">(f) "Yes" indicates the reservoir-specific implementation strategy may need to rely entirely on water chemistry and fisheries management to make fish MeHg reductions because local source control efforts are not expected to make measurable reductions in reservoir fish MeHg. </t>
  </si>
  <si>
    <t>Appendix H contains additional supporting information.</t>
  </si>
  <si>
    <r>
      <t>May need to rely entirely on water chemistry and fisheries management to make fish MeHg reductions</t>
    </r>
    <r>
      <rPr>
        <sz val="10"/>
        <color theme="1"/>
        <rFont val="Arial"/>
        <family val="2"/>
      </rPr>
      <t xml:space="preserve"> (f)</t>
    </r>
  </si>
  <si>
    <t>Add oxygen or nitrate to suppress methylation</t>
  </si>
  <si>
    <t>Remove or cap contaminated sediment to reduce amount of Hg available for methylation</t>
  </si>
  <si>
    <t># of reservoirs with information</t>
  </si>
  <si>
    <t># of reservoirs that = 
Yes or Maybe</t>
  </si>
  <si>
    <t>% of reservoirs that = 
Yes or Maybe of all reservoirs with information</t>
  </si>
  <si>
    <t>need data</t>
  </si>
  <si>
    <t>% of reservoirs that = 
Yes or Maybe of all 303(d)-Listed reservoirs</t>
  </si>
  <si>
    <t>(d) "Yes" indicates mining waste remediation is expected to make substantial sedTHg reductions in the reservoir because reservoir sedTHg ≥2x background or has extremely high watershed mine density (if no sedTHg data), but not timely sedTHg reductions because mine sites are far upstream of the reservoir and/or are widely dispersed throughout the watershed.</t>
  </si>
  <si>
    <t>(e) "Yes" indicates mining waste remediation is expected to make some sedTHg reduction because reservoir sedTHg &gt;MBG or the reservoir has a relatively high watershed mine density. The "Historic mining information" columns in Table H.1 in Appendix H provide the basis for "Maybe" and "Probably Not" entries.</t>
  </si>
  <si>
    <r>
      <t xml:space="preserve">Expected to make </t>
    </r>
    <r>
      <rPr>
        <u/>
        <sz val="9"/>
        <color theme="1"/>
        <rFont val="Arial"/>
        <family val="2"/>
      </rPr>
      <t>substantial and timely</t>
    </r>
    <r>
      <rPr>
        <sz val="9"/>
        <color theme="1"/>
        <rFont val="Arial"/>
        <family val="2"/>
      </rPr>
      <t xml:space="preserve"> fish MeHg reductions (c) </t>
    </r>
  </si>
  <si>
    <r>
      <t xml:space="preserve">Expected to make </t>
    </r>
    <r>
      <rPr>
        <u/>
        <sz val="9"/>
        <color theme="1"/>
        <rFont val="Arial"/>
        <family val="2"/>
      </rPr>
      <t>substantial</t>
    </r>
    <r>
      <rPr>
        <sz val="9"/>
        <color theme="1"/>
        <rFont val="Arial"/>
        <family val="2"/>
      </rPr>
      <t xml:space="preserve"> fish MeHg reductions (d)</t>
    </r>
  </si>
  <si>
    <t xml:space="preserve">Mining waste remediation may result in fish MeHg reductions (e)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</si>
</sst>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_ * #,##0.00_ ;_ * \-#,##0.00_ ;_ * &quot;-&quot;??_ ;_ @_ "/>
    <numFmt numFmtId="165" formatCode="[$-409]mmmm\ d\,\ yyyy;@"/>
  </numFmts>
  <fonts count="5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MS Sans Serif"/>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Arial"/>
      <family val="2"/>
    </font>
    <font>
      <b/>
      <sz val="11"/>
      <color theme="1"/>
      <name val="Arial"/>
      <family val="2"/>
    </font>
    <font>
      <sz val="9"/>
      <color theme="1"/>
      <name val="Arial"/>
      <family val="2"/>
    </font>
    <font>
      <b/>
      <sz val="10"/>
      <color theme="1"/>
      <name val="Arial"/>
      <family val="2"/>
    </font>
    <font>
      <sz val="10"/>
      <color rgb="FF000000"/>
      <name val="Times New Roman"/>
      <family val="1"/>
    </font>
    <font>
      <u/>
      <sz val="11"/>
      <color theme="10"/>
      <name val="Calibri"/>
      <family val="2"/>
      <scheme val="minor"/>
    </font>
    <font>
      <u/>
      <sz val="11"/>
      <color theme="10"/>
      <name val="Arial"/>
      <family val="2"/>
    </font>
    <font>
      <b/>
      <i/>
      <sz val="11"/>
      <color theme="1"/>
      <name val="Arial"/>
      <family val="2"/>
    </font>
    <font>
      <b/>
      <sz val="9"/>
      <color theme="1"/>
      <name val="Arial"/>
      <family val="2"/>
    </font>
    <font>
      <i/>
      <sz val="9"/>
      <color theme="1"/>
      <name val="Arial"/>
      <family val="2"/>
    </font>
    <font>
      <sz val="7"/>
      <color theme="1"/>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2"/>
      <name val="Arial"/>
      <family val="2"/>
    </font>
    <font>
      <sz val="11"/>
      <color rgb="FF006100"/>
      <name val="Calibri"/>
      <family val="2"/>
      <scheme val="minor"/>
    </font>
    <font>
      <sz val="11"/>
      <color rgb="FF3F3F76"/>
      <name val="Calibri"/>
      <family val="2"/>
      <scheme val="minor"/>
    </font>
    <font>
      <sz val="11"/>
      <color rgb="FF9C6500"/>
      <name val="Calibri"/>
      <family val="2"/>
      <scheme val="minor"/>
    </font>
    <font>
      <b/>
      <sz val="11"/>
      <color rgb="FF3F3F3F"/>
      <name val="Calibri"/>
      <family val="2"/>
      <scheme val="minor"/>
    </font>
    <font>
      <sz val="8"/>
      <color theme="1"/>
      <name val="Arial"/>
      <family val="2"/>
    </font>
    <font>
      <b/>
      <i/>
      <sz val="9"/>
      <color theme="1"/>
      <name val="Arial"/>
      <family val="2"/>
    </font>
    <font>
      <u/>
      <sz val="9"/>
      <color theme="1"/>
      <name val="Arial"/>
      <family val="2"/>
    </font>
    <font>
      <b/>
      <sz val="9"/>
      <color theme="1" tint="0.499984740745262"/>
      <name val="Arial"/>
      <family val="2"/>
    </font>
  </fonts>
  <fills count="61">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rgb="FFCCFFCC"/>
        <bgColor indexed="64"/>
      </patternFill>
    </fill>
    <fill>
      <patternFill patternType="solid">
        <fgColor theme="9" tint="0.59999389629810485"/>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66FF66"/>
        <bgColor indexed="64"/>
      </patternFill>
    </fill>
  </fills>
  <borders count="7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tted">
        <color auto="1"/>
      </left>
      <right style="medium">
        <color auto="1"/>
      </right>
      <top style="medium">
        <color auto="1"/>
      </top>
      <bottom style="medium">
        <color auto="1"/>
      </bottom>
      <diagonal/>
    </border>
    <border>
      <left style="medium">
        <color auto="1"/>
      </left>
      <right style="dotted">
        <color auto="1"/>
      </right>
      <top style="medium">
        <color auto="1"/>
      </top>
      <bottom style="medium">
        <color auto="1"/>
      </bottom>
      <diagonal/>
    </border>
    <border>
      <left style="dotted">
        <color indexed="64"/>
      </left>
      <right style="dotted">
        <color indexed="64"/>
      </right>
      <top style="thin">
        <color indexed="64"/>
      </top>
      <bottom style="medium">
        <color indexed="64"/>
      </bottom>
      <diagonal/>
    </border>
    <border>
      <left style="medium">
        <color auto="1"/>
      </left>
      <right style="dotted">
        <color auto="1"/>
      </right>
      <top style="thin">
        <color auto="1"/>
      </top>
      <bottom style="medium">
        <color auto="1"/>
      </bottom>
      <diagonal/>
    </border>
    <border>
      <left style="dotted">
        <color auto="1"/>
      </left>
      <right style="medium">
        <color auto="1"/>
      </right>
      <top style="thin">
        <color auto="1"/>
      </top>
      <bottom style="thin">
        <color auto="1"/>
      </bottom>
      <diagonal/>
    </border>
    <border>
      <left style="dotted">
        <color auto="1"/>
      </left>
      <right style="dotted">
        <color auto="1"/>
      </right>
      <top style="thin">
        <color auto="1"/>
      </top>
      <bottom style="thin">
        <color auto="1"/>
      </bottom>
      <diagonal/>
    </border>
    <border>
      <left style="medium">
        <color auto="1"/>
      </left>
      <right style="dotted">
        <color auto="1"/>
      </right>
      <top style="thin">
        <color auto="1"/>
      </top>
      <bottom style="thin">
        <color auto="1"/>
      </bottom>
      <diagonal/>
    </border>
    <border>
      <left style="dotted">
        <color auto="1"/>
      </left>
      <right style="medium">
        <color auto="1"/>
      </right>
      <top/>
      <bottom style="thin">
        <color auto="1"/>
      </bottom>
      <diagonal/>
    </border>
    <border>
      <left style="medium">
        <color auto="1"/>
      </left>
      <right style="dotted">
        <color auto="1"/>
      </right>
      <top/>
      <bottom style="thin">
        <color auto="1"/>
      </bottom>
      <diagonal/>
    </border>
    <border>
      <left style="dotted">
        <color auto="1"/>
      </left>
      <right style="dotted">
        <color auto="1"/>
      </right>
      <top style="medium">
        <color auto="1"/>
      </top>
      <bottom style="medium">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tted">
        <color auto="1"/>
      </left>
      <right style="medium">
        <color auto="1"/>
      </right>
      <top style="medium">
        <color auto="1"/>
      </top>
      <bottom style="thin">
        <color auto="1"/>
      </bottom>
      <diagonal/>
    </border>
    <border>
      <left style="dotted">
        <color auto="1"/>
      </left>
      <right style="dotted">
        <color auto="1"/>
      </right>
      <top style="medium">
        <color auto="1"/>
      </top>
      <bottom style="thin">
        <color auto="1"/>
      </bottom>
      <diagonal/>
    </border>
    <border>
      <left style="dotted">
        <color indexed="64"/>
      </left>
      <right/>
      <top style="thin">
        <color indexed="64"/>
      </top>
      <bottom style="medium">
        <color indexed="64"/>
      </bottom>
      <diagonal/>
    </border>
    <border>
      <left style="medium">
        <color auto="1"/>
      </left>
      <right style="dotted">
        <color auto="1"/>
      </right>
      <top style="medium">
        <color auto="1"/>
      </top>
      <bottom style="thin">
        <color auto="1"/>
      </bottom>
      <diagonal/>
    </border>
    <border>
      <left style="dotted">
        <color auto="1"/>
      </left>
      <right style="medium">
        <color auto="1"/>
      </right>
      <top style="thin">
        <color auto="1"/>
      </top>
      <bottom style="medium">
        <color auto="1"/>
      </bottom>
      <diagonal/>
    </border>
    <border>
      <left style="dotted">
        <color auto="1"/>
      </left>
      <right style="medium">
        <color auto="1"/>
      </right>
      <top/>
      <bottom style="medium">
        <color auto="1"/>
      </bottom>
      <diagonal/>
    </border>
    <border>
      <left/>
      <right/>
      <top style="medium">
        <color auto="1"/>
      </top>
      <bottom style="thin">
        <color auto="1"/>
      </bottom>
      <diagonal/>
    </border>
    <border>
      <left/>
      <right/>
      <top/>
      <bottom style="medium">
        <color auto="1"/>
      </bottom>
      <diagonal/>
    </border>
    <border>
      <left style="dotted">
        <color auto="1"/>
      </left>
      <right style="dotted">
        <color indexed="64"/>
      </right>
      <top/>
      <bottom style="medium">
        <color indexed="64"/>
      </bottom>
      <diagonal/>
    </border>
    <border>
      <left style="medium">
        <color auto="1"/>
      </left>
      <right style="dotted">
        <color auto="1"/>
      </right>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style="medium">
        <color auto="1"/>
      </right>
      <top/>
      <bottom style="medium">
        <color auto="1"/>
      </bottom>
      <diagonal/>
    </border>
    <border>
      <left style="medium">
        <color indexed="64"/>
      </left>
      <right style="medium">
        <color indexed="64"/>
      </right>
      <top style="medium">
        <color indexed="64"/>
      </top>
      <bottom style="thin">
        <color indexed="64"/>
      </bottom>
      <diagonal/>
    </border>
    <border>
      <left style="medium">
        <color auto="1"/>
      </left>
      <right/>
      <top/>
      <bottom style="medium">
        <color auto="1"/>
      </bottom>
      <diagonal/>
    </border>
    <border>
      <left/>
      <right/>
      <top/>
      <bottom style="thin">
        <color auto="1"/>
      </bottom>
      <diagonal/>
    </border>
    <border>
      <left style="medium">
        <color auto="1"/>
      </left>
      <right style="medium">
        <color auto="1"/>
      </right>
      <top style="medium">
        <color auto="1"/>
      </top>
      <bottom style="medium">
        <color auto="1"/>
      </bottom>
      <diagonal/>
    </border>
    <border>
      <left style="dotted">
        <color auto="1"/>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diagonal/>
    </border>
    <border>
      <left style="medium">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thin">
        <color auto="1"/>
      </left>
      <right style="medium">
        <color indexed="64"/>
      </right>
      <top/>
      <bottom style="thin">
        <color indexed="64"/>
      </bottom>
      <diagonal/>
    </border>
    <border>
      <left style="medium">
        <color indexed="64"/>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dotted">
        <color auto="1"/>
      </left>
      <right style="dotted">
        <color auto="1"/>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auto="1"/>
      </left>
      <right style="thin">
        <color auto="1"/>
      </right>
      <top style="thin">
        <color indexed="64"/>
      </top>
      <bottom style="thin">
        <color indexed="64"/>
      </bottom>
      <diagonal/>
    </border>
    <border>
      <left style="thin">
        <color auto="1"/>
      </left>
      <right style="medium">
        <color indexed="64"/>
      </right>
      <top style="thin">
        <color indexed="64"/>
      </top>
      <bottom style="thin">
        <color indexed="64"/>
      </bottom>
      <diagonal/>
    </border>
    <border>
      <left style="medium">
        <color auto="1"/>
      </left>
      <right style="thin">
        <color auto="1"/>
      </right>
      <top style="thin">
        <color indexed="64"/>
      </top>
      <bottom/>
      <diagonal/>
    </border>
    <border>
      <left style="medium">
        <color auto="1"/>
      </left>
      <right style="thin">
        <color auto="1"/>
      </right>
      <top style="thin">
        <color indexed="64"/>
      </top>
      <bottom style="medium">
        <color indexed="64"/>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auto="1"/>
      </left>
      <right style="medium">
        <color auto="1"/>
      </right>
      <top/>
      <bottom style="thin">
        <color auto="1"/>
      </bottom>
      <diagonal/>
    </border>
    <border>
      <left style="thin">
        <color auto="1"/>
      </left>
      <right style="medium">
        <color indexed="64"/>
      </right>
      <top/>
      <bottom style="medium">
        <color indexed="64"/>
      </bottom>
      <diagonal/>
    </border>
    <border>
      <left style="medium">
        <color auto="1"/>
      </left>
      <right style="medium">
        <color auto="1"/>
      </right>
      <top/>
      <bottom style="medium">
        <color auto="1"/>
      </bottom>
      <diagonal/>
    </border>
    <border>
      <left style="medium">
        <color indexed="64"/>
      </left>
      <right style="medium">
        <color indexed="64"/>
      </right>
      <top style="thin">
        <color indexed="64"/>
      </top>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auto="1"/>
      </left>
      <right style="medium">
        <color auto="1"/>
      </right>
      <top style="thin">
        <color auto="1"/>
      </top>
      <bottom/>
      <diagonal/>
    </border>
  </borders>
  <cellStyleXfs count="680">
    <xf numFmtId="0" fontId="0" fillId="0" borderId="0"/>
    <xf numFmtId="9" fontId="5" fillId="0" borderId="0" applyFont="0" applyFill="0" applyBorder="0" applyAlignment="0" applyProtection="0"/>
    <xf numFmtId="0" fontId="5" fillId="3" borderId="0" applyNumberFormat="0" applyBorder="0" applyAlignment="0" applyProtection="0"/>
    <xf numFmtId="0" fontId="5" fillId="3" borderId="0" applyNumberFormat="0" applyBorder="0" applyAlignment="0" applyProtection="0"/>
    <xf numFmtId="0" fontId="14" fillId="15"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14" fillId="16"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14" fillId="1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14" fillId="1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4" fillId="1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14" fillId="20"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14" fillId="21"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14" fillId="22"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14" fillId="23"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4" fillId="1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14" fillId="2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4" fillId="2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5" fillId="25"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32" borderId="0" applyNumberFormat="0" applyBorder="0" applyAlignment="0" applyProtection="0"/>
    <xf numFmtId="0" fontId="16" fillId="16" borderId="0" applyNumberFormat="0" applyBorder="0" applyAlignment="0" applyProtection="0"/>
    <xf numFmtId="0" fontId="17" fillId="33" borderId="17" applyNumberFormat="0" applyAlignment="0" applyProtection="0"/>
    <xf numFmtId="0" fontId="18" fillId="34" borderId="18" applyNumberFormat="0" applyAlignment="0" applyProtection="0"/>
    <xf numFmtId="43" fontId="19" fillId="0" borderId="0" applyFont="0" applyFill="0" applyBorder="0" applyAlignment="0" applyProtection="0"/>
    <xf numFmtId="43" fontId="19" fillId="0" borderId="0" applyFont="0" applyFill="0" applyBorder="0" applyAlignment="0" applyProtection="0"/>
    <xf numFmtId="0" fontId="12" fillId="0" borderId="0" applyNumberFormat="0" applyFill="0" applyBorder="0" applyAlignment="0" applyProtection="0"/>
    <xf numFmtId="0" fontId="20" fillId="0" borderId="0" applyNumberFormat="0" applyFill="0" applyBorder="0" applyAlignment="0" applyProtection="0"/>
    <xf numFmtId="0" fontId="21" fillId="17" borderId="0" applyNumberFormat="0" applyBorder="0" applyAlignment="0" applyProtection="0"/>
    <xf numFmtId="0" fontId="7" fillId="0" borderId="1" applyNumberFormat="0" applyFill="0" applyAlignment="0" applyProtection="0"/>
    <xf numFmtId="0" fontId="22" fillId="0" borderId="19" applyNumberFormat="0" applyFill="0" applyAlignment="0" applyProtection="0"/>
    <xf numFmtId="0" fontId="8" fillId="0" borderId="2" applyNumberFormat="0" applyFill="0" applyAlignment="0" applyProtection="0"/>
    <xf numFmtId="0" fontId="23" fillId="0" borderId="20" applyNumberFormat="0" applyFill="0" applyAlignment="0" applyProtection="0"/>
    <xf numFmtId="0" fontId="9" fillId="0" borderId="3"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9" fillId="0" borderId="0" applyNumberFormat="0" applyFill="0" applyBorder="0" applyAlignment="0" applyProtection="0"/>
    <xf numFmtId="0" fontId="24" fillId="0" borderId="0" applyNumberFormat="0" applyFill="0" applyBorder="0" applyAlignment="0" applyProtection="0"/>
    <xf numFmtId="0" fontId="25" fillId="20" borderId="17" applyNumberFormat="0" applyAlignment="0" applyProtection="0"/>
    <xf numFmtId="0" fontId="10" fillId="0" borderId="4" applyNumberFormat="0" applyFill="0" applyAlignment="0" applyProtection="0"/>
    <xf numFmtId="0" fontId="26" fillId="0" borderId="22" applyNumberFormat="0" applyFill="0" applyAlignment="0" applyProtection="0"/>
    <xf numFmtId="0" fontId="27" fillId="35" borderId="0" applyNumberFormat="0" applyBorder="0" applyAlignment="0" applyProtection="0"/>
    <xf numFmtId="0" fontId="19" fillId="0" borderId="0"/>
    <xf numFmtId="0" fontId="19" fillId="0" borderId="0"/>
    <xf numFmtId="0" fontId="5" fillId="0" borderId="0"/>
    <xf numFmtId="0" fontId="5" fillId="0" borderId="0"/>
    <xf numFmtId="0" fontId="5" fillId="0" borderId="0"/>
    <xf numFmtId="0" fontId="5" fillId="0" borderId="0"/>
    <xf numFmtId="0" fontId="5" fillId="0" borderId="0"/>
    <xf numFmtId="0" fontId="5" fillId="0" borderId="0"/>
    <xf numFmtId="0" fontId="28" fillId="0" borderId="0"/>
    <xf numFmtId="0" fontId="28" fillId="0" borderId="0"/>
    <xf numFmtId="0" fontId="5" fillId="0" borderId="0"/>
    <xf numFmtId="0" fontId="28" fillId="0" borderId="0"/>
    <xf numFmtId="0" fontId="28" fillId="0" borderId="0"/>
    <xf numFmtId="0" fontId="28" fillId="0" borderId="0"/>
    <xf numFmtId="0" fontId="19" fillId="0" borderId="0"/>
    <xf numFmtId="0" fontId="28" fillId="0" borderId="0"/>
    <xf numFmtId="0" fontId="19" fillId="0" borderId="0"/>
    <xf numFmtId="0" fontId="5" fillId="0" borderId="0"/>
    <xf numFmtId="0" fontId="19" fillId="0" borderId="0"/>
    <xf numFmtId="0" fontId="5" fillId="0" borderId="0"/>
    <xf numFmtId="0" fontId="5" fillId="0" borderId="0"/>
    <xf numFmtId="0" fontId="19" fillId="0" borderId="0"/>
    <xf numFmtId="0" fontId="19" fillId="0" borderId="0"/>
    <xf numFmtId="0" fontId="5" fillId="0" borderId="0"/>
    <xf numFmtId="0" fontId="5" fillId="0" borderId="0"/>
    <xf numFmtId="0" fontId="5" fillId="0" borderId="0"/>
    <xf numFmtId="0" fontId="2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2" borderId="5"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19" fillId="36" borderId="23"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29" fillId="33" borderId="24" applyNumberFormat="0" applyAlignment="0" applyProtection="0"/>
    <xf numFmtId="9" fontId="5"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9" fillId="0" borderId="0" applyFont="0" applyFill="0" applyBorder="0" applyAlignment="0" applyProtection="0"/>
    <xf numFmtId="9" fontId="5" fillId="0" borderId="0" applyFont="0" applyFill="0" applyBorder="0" applyAlignment="0" applyProtection="0"/>
    <xf numFmtId="0" fontId="6" fillId="0" borderId="0" applyNumberFormat="0" applyFill="0" applyBorder="0" applyAlignment="0" applyProtection="0"/>
    <xf numFmtId="0" fontId="30" fillId="0" borderId="0" applyNumberFormat="0" applyFill="0" applyBorder="0" applyAlignment="0" applyProtection="0"/>
    <xf numFmtId="0" fontId="13" fillId="0" borderId="6" applyNumberFormat="0" applyFill="0" applyAlignment="0" applyProtection="0"/>
    <xf numFmtId="0" fontId="31" fillId="0" borderId="25" applyNumberFormat="0" applyFill="0" applyAlignment="0" applyProtection="0"/>
    <xf numFmtId="0" fontId="11" fillId="0" borderId="0" applyNumberFormat="0" applyFill="0" applyBorder="0" applyAlignment="0" applyProtection="0"/>
    <xf numFmtId="0" fontId="32" fillId="0" borderId="0" applyNumberFormat="0" applyFill="0" applyBorder="0" applyAlignment="0" applyProtection="0"/>
    <xf numFmtId="0" fontId="37" fillId="0" borderId="0"/>
    <xf numFmtId="0" fontId="4" fillId="0" borderId="0"/>
    <xf numFmtId="0" fontId="38" fillId="0" borderId="0" applyNumberFormat="0" applyFill="0" applyBorder="0" applyAlignment="0" applyProtection="0"/>
    <xf numFmtId="0" fontId="37" fillId="0" borderId="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4" fillId="50" borderId="0" applyNumberFormat="0" applyBorder="0" applyAlignment="0" applyProtection="0"/>
    <xf numFmtId="0" fontId="44" fillId="50" borderId="0" applyNumberFormat="0" applyBorder="0" applyAlignment="0" applyProtection="0"/>
    <xf numFmtId="0" fontId="44" fillId="50" borderId="0" applyNumberFormat="0" applyBorder="0" applyAlignment="0" applyProtection="0"/>
    <xf numFmtId="0" fontId="44" fillId="50" borderId="0" applyNumberFormat="0" applyBorder="0" applyAlignment="0" applyProtection="0"/>
    <xf numFmtId="0" fontId="44" fillId="50" borderId="0" applyNumberFormat="0" applyBorder="0" applyAlignment="0" applyProtection="0"/>
    <xf numFmtId="0" fontId="44" fillId="52" borderId="0" applyNumberFormat="0" applyBorder="0" applyAlignment="0" applyProtection="0"/>
    <xf numFmtId="0" fontId="44" fillId="52" borderId="0" applyNumberFormat="0" applyBorder="0" applyAlignment="0" applyProtection="0"/>
    <xf numFmtId="0" fontId="44" fillId="52" borderId="0" applyNumberFormat="0" applyBorder="0" applyAlignment="0" applyProtection="0"/>
    <xf numFmtId="0" fontId="44" fillId="52" borderId="0" applyNumberFormat="0" applyBorder="0" applyAlignment="0" applyProtection="0"/>
    <xf numFmtId="0" fontId="44" fillId="52" borderId="0" applyNumberFormat="0" applyBorder="0" applyAlignment="0" applyProtection="0"/>
    <xf numFmtId="0" fontId="44" fillId="54" borderId="0" applyNumberFormat="0" applyBorder="0" applyAlignment="0" applyProtection="0"/>
    <xf numFmtId="0" fontId="44" fillId="54" borderId="0" applyNumberFormat="0" applyBorder="0" applyAlignment="0" applyProtection="0"/>
    <xf numFmtId="0" fontId="44" fillId="54" borderId="0" applyNumberFormat="0" applyBorder="0" applyAlignment="0" applyProtection="0"/>
    <xf numFmtId="0" fontId="44" fillId="54" borderId="0" applyNumberFormat="0" applyBorder="0" applyAlignment="0" applyProtection="0"/>
    <xf numFmtId="0" fontId="44" fillId="54"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7" borderId="0" applyNumberFormat="0" applyBorder="0" applyAlignment="0" applyProtection="0"/>
    <xf numFmtId="0" fontId="44" fillId="47" borderId="0" applyNumberFormat="0" applyBorder="0" applyAlignment="0" applyProtection="0"/>
    <xf numFmtId="0" fontId="44" fillId="47" borderId="0" applyNumberFormat="0" applyBorder="0" applyAlignment="0" applyProtection="0"/>
    <xf numFmtId="0" fontId="44" fillId="47" borderId="0" applyNumberFormat="0" applyBorder="0" applyAlignment="0" applyProtection="0"/>
    <xf numFmtId="0" fontId="44" fillId="47" borderId="0" applyNumberFormat="0" applyBorder="0" applyAlignment="0" applyProtection="0"/>
    <xf numFmtId="0" fontId="44" fillId="49" borderId="0" applyNumberFormat="0" applyBorder="0" applyAlignment="0" applyProtection="0"/>
    <xf numFmtId="0" fontId="44" fillId="49" borderId="0" applyNumberFormat="0" applyBorder="0" applyAlignment="0" applyProtection="0"/>
    <xf numFmtId="0" fontId="44" fillId="49" borderId="0" applyNumberFormat="0" applyBorder="0" applyAlignment="0" applyProtection="0"/>
    <xf numFmtId="0" fontId="44" fillId="49" borderId="0" applyNumberFormat="0" applyBorder="0" applyAlignment="0" applyProtection="0"/>
    <xf numFmtId="0" fontId="44" fillId="49"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44" fillId="51"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44" fillId="53" borderId="0" applyNumberFormat="0" applyBorder="0" applyAlignment="0" applyProtection="0"/>
    <xf numFmtId="0" fontId="45" fillId="38" borderId="0" applyNumberFormat="0" applyBorder="0" applyAlignment="0" applyProtection="0"/>
    <xf numFmtId="0" fontId="45" fillId="38" borderId="0" applyNumberFormat="0" applyBorder="0" applyAlignment="0" applyProtection="0"/>
    <xf numFmtId="0" fontId="45" fillId="38" borderId="0" applyNumberFormat="0" applyBorder="0" applyAlignment="0" applyProtection="0"/>
    <xf numFmtId="0" fontId="45" fillId="38" borderId="0" applyNumberFormat="0" applyBorder="0" applyAlignment="0" applyProtection="0"/>
    <xf numFmtId="0" fontId="45" fillId="38" borderId="0" applyNumberFormat="0" applyBorder="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17" fillId="33" borderId="17" applyNumberFormat="0" applyAlignment="0" applyProtection="0"/>
    <xf numFmtId="0" fontId="46" fillId="41" borderId="38" applyNumberFormat="0" applyAlignment="0" applyProtection="0"/>
    <xf numFmtId="0" fontId="46" fillId="41" borderId="38" applyNumberFormat="0" applyAlignment="0" applyProtection="0"/>
    <xf numFmtId="0" fontId="46" fillId="41" borderId="38" applyNumberFormat="0" applyAlignment="0" applyProtection="0"/>
    <xf numFmtId="0" fontId="46" fillId="41" borderId="38" applyNumberFormat="0" applyAlignment="0" applyProtection="0"/>
    <xf numFmtId="0" fontId="46" fillId="41" borderId="38" applyNumberFormat="0" applyAlignment="0" applyProtection="0"/>
    <xf numFmtId="0" fontId="47" fillId="42" borderId="40" applyNumberFormat="0" applyAlignment="0" applyProtection="0"/>
    <xf numFmtId="0" fontId="47" fillId="42" borderId="40" applyNumberFormat="0" applyAlignment="0" applyProtection="0"/>
    <xf numFmtId="0" fontId="47" fillId="42" borderId="40" applyNumberFormat="0" applyAlignment="0" applyProtection="0"/>
    <xf numFmtId="0" fontId="47" fillId="42" borderId="40" applyNumberFormat="0" applyAlignment="0" applyProtection="0"/>
    <xf numFmtId="0" fontId="47" fillId="42" borderId="40" applyNumberFormat="0" applyAlignment="0" applyProtection="0"/>
    <xf numFmtId="43" fontId="48" fillId="0" borderId="0" applyFont="0" applyFill="0" applyBorder="0" applyAlignment="0" applyProtection="0"/>
    <xf numFmtId="43" fontId="33" fillId="0" borderId="0" applyFont="0" applyFill="0" applyBorder="0" applyAlignment="0" applyProtection="0"/>
    <xf numFmtId="43" fontId="48" fillId="0" borderId="0" applyFont="0" applyFill="0" applyBorder="0" applyAlignment="0" applyProtection="0"/>
    <xf numFmtId="43" fontId="5" fillId="0" borderId="0" applyFont="0" applyFill="0" applyBorder="0" applyAlignment="0" applyProtection="0"/>
    <xf numFmtId="43" fontId="48" fillId="0" borderId="0" applyFont="0" applyFill="0" applyBorder="0" applyAlignment="0" applyProtection="0"/>
    <xf numFmtId="164" fontId="28" fillId="0" borderId="0" applyFont="0" applyFill="0" applyBorder="0" applyAlignment="0" applyProtection="0"/>
    <xf numFmtId="44" fontId="33" fillId="0" borderId="0" applyFon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9" fillId="37" borderId="0" applyNumberFormat="0" applyBorder="0" applyAlignment="0" applyProtection="0"/>
    <xf numFmtId="0" fontId="49" fillId="37" borderId="0" applyNumberFormat="0" applyBorder="0" applyAlignment="0" applyProtection="0"/>
    <xf numFmtId="0" fontId="49" fillId="37" borderId="0" applyNumberFormat="0" applyBorder="0" applyAlignment="0" applyProtection="0"/>
    <xf numFmtId="0" fontId="49" fillId="37" borderId="0" applyNumberFormat="0" applyBorder="0" applyAlignment="0" applyProtection="0"/>
    <xf numFmtId="0" fontId="49" fillId="37" borderId="0" applyNumberFormat="0" applyBorder="0" applyAlignment="0" applyProtection="0"/>
    <xf numFmtId="0" fontId="7" fillId="0" borderId="1" applyNumberFormat="0" applyFill="0" applyAlignment="0" applyProtection="0"/>
    <xf numFmtId="0" fontId="7" fillId="0" borderId="1" applyNumberFormat="0" applyFill="0" applyAlignment="0" applyProtection="0"/>
    <xf numFmtId="0" fontId="7" fillId="0" borderId="1" applyNumberFormat="0" applyFill="0" applyAlignment="0" applyProtection="0"/>
    <xf numFmtId="0" fontId="7" fillId="0" borderId="1" applyNumberFormat="0" applyFill="0" applyAlignment="0" applyProtection="0"/>
    <xf numFmtId="0" fontId="7" fillId="0" borderId="1" applyNumberFormat="0" applyFill="0" applyAlignment="0" applyProtection="0"/>
    <xf numFmtId="0" fontId="8" fillId="0" borderId="2" applyNumberFormat="0" applyFill="0" applyAlignment="0" applyProtection="0"/>
    <xf numFmtId="0" fontId="8" fillId="0" borderId="2" applyNumberFormat="0" applyFill="0" applyAlignment="0" applyProtection="0"/>
    <xf numFmtId="0" fontId="8" fillId="0" borderId="2" applyNumberFormat="0" applyFill="0" applyAlignment="0" applyProtection="0"/>
    <xf numFmtId="0" fontId="8" fillId="0" borderId="2" applyNumberFormat="0" applyFill="0" applyAlignment="0" applyProtection="0"/>
    <xf numFmtId="0" fontId="8" fillId="0" borderId="2"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24" fillId="0" borderId="21" applyNumberFormat="0" applyFill="0" applyAlignment="0" applyProtection="0"/>
    <xf numFmtId="0" fontId="9" fillId="0" borderId="3" applyNumberFormat="0" applyFill="0" applyAlignment="0" applyProtection="0"/>
    <xf numFmtId="0" fontId="9" fillId="0" borderId="3" applyNumberFormat="0" applyFill="0" applyAlignment="0" applyProtection="0"/>
    <xf numFmtId="0" fontId="9" fillId="0" borderId="3" applyNumberFormat="0" applyFill="0" applyAlignment="0" applyProtection="0"/>
    <xf numFmtId="0" fontId="9" fillId="0" borderId="3" applyNumberFormat="0" applyFill="0" applyAlignment="0" applyProtection="0"/>
    <xf numFmtId="0" fontId="9" fillId="0" borderId="3" applyNumberFormat="0" applyFill="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39" fillId="0" borderId="0" applyNumberFormat="0" applyFill="0" applyBorder="0" applyAlignment="0" applyProtection="0">
      <alignment vertical="top"/>
      <protection locked="0"/>
    </xf>
    <xf numFmtId="0" fontId="38" fillId="0" borderId="0" applyNumberFormat="0" applyFill="0" applyBorder="0" applyAlignment="0" applyProtection="0"/>
    <xf numFmtId="0" fontId="39" fillId="0" borderId="0" applyNumberFormat="0" applyFill="0" applyBorder="0" applyAlignment="0" applyProtection="0">
      <alignment vertical="top"/>
      <protection locked="0"/>
    </xf>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25" fillId="20" borderId="17" applyNumberFormat="0" applyAlignment="0" applyProtection="0"/>
    <xf numFmtId="0" fontId="50" fillId="40" borderId="38" applyNumberFormat="0" applyAlignment="0" applyProtection="0"/>
    <xf numFmtId="0" fontId="50" fillId="40" borderId="38" applyNumberFormat="0" applyAlignment="0" applyProtection="0"/>
    <xf numFmtId="0" fontId="50" fillId="40" borderId="38" applyNumberFormat="0" applyAlignment="0" applyProtection="0"/>
    <xf numFmtId="0" fontId="50" fillId="40" borderId="38" applyNumberFormat="0" applyAlignment="0" applyProtection="0"/>
    <xf numFmtId="0" fontId="50" fillId="40" borderId="38" applyNumberFormat="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51" fillId="39" borderId="0" applyNumberFormat="0" applyBorder="0" applyAlignment="0" applyProtection="0"/>
    <xf numFmtId="0" fontId="51" fillId="39" borderId="0" applyNumberFormat="0" applyBorder="0" applyAlignment="0" applyProtection="0"/>
    <xf numFmtId="0" fontId="51" fillId="39" borderId="0" applyNumberFormat="0" applyBorder="0" applyAlignment="0" applyProtection="0"/>
    <xf numFmtId="0" fontId="51" fillId="39" borderId="0" applyNumberFormat="0" applyBorder="0" applyAlignment="0" applyProtection="0"/>
    <xf numFmtId="0" fontId="51" fillId="39" borderId="0" applyNumberFormat="0" applyBorder="0" applyAlignment="0" applyProtection="0"/>
    <xf numFmtId="0" fontId="48" fillId="0" borderId="0"/>
    <xf numFmtId="0" fontId="5" fillId="0" borderId="0"/>
    <xf numFmtId="0" fontId="3" fillId="0" borderId="0"/>
    <xf numFmtId="0" fontId="3" fillId="0" borderId="0"/>
    <xf numFmtId="0" fontId="3" fillId="0" borderId="0"/>
    <xf numFmtId="0" fontId="3" fillId="0" borderId="0"/>
    <xf numFmtId="0" fontId="19" fillId="0" borderId="0"/>
    <xf numFmtId="0" fontId="5" fillId="0" borderId="0"/>
    <xf numFmtId="0" fontId="19" fillId="0" borderId="0"/>
    <xf numFmtId="0" fontId="28" fillId="0" borderId="0"/>
    <xf numFmtId="0" fontId="5" fillId="0" borderId="0"/>
    <xf numFmtId="0" fontId="28" fillId="0" borderId="0"/>
    <xf numFmtId="0" fontId="14" fillId="0" borderId="0"/>
    <xf numFmtId="0" fontId="28" fillId="0" borderId="0"/>
    <xf numFmtId="0" fontId="28" fillId="0" borderId="0"/>
    <xf numFmtId="0" fontId="28" fillId="0" borderId="0"/>
    <xf numFmtId="0" fontId="5" fillId="0" borderId="0"/>
    <xf numFmtId="0" fontId="5" fillId="0" borderId="0"/>
    <xf numFmtId="0" fontId="28" fillId="0" borderId="0"/>
    <xf numFmtId="0" fontId="19" fillId="0" borderId="0"/>
    <xf numFmtId="0" fontId="28" fillId="0" borderId="0"/>
    <xf numFmtId="0" fontId="19" fillId="0" borderId="0"/>
    <xf numFmtId="0" fontId="19" fillId="0" borderId="0"/>
    <xf numFmtId="0" fontId="28" fillId="0" borderId="0"/>
    <xf numFmtId="0" fontId="28" fillId="0" borderId="0"/>
    <xf numFmtId="0" fontId="5" fillId="0" borderId="0"/>
    <xf numFmtId="0" fontId="28" fillId="0" borderId="0"/>
    <xf numFmtId="0" fontId="28" fillId="0" borderId="0"/>
    <xf numFmtId="0" fontId="48" fillId="0" borderId="0"/>
    <xf numFmtId="0" fontId="28" fillId="0" borderId="0"/>
    <xf numFmtId="0" fontId="5" fillId="0" borderId="0"/>
    <xf numFmtId="0" fontId="14" fillId="2" borderId="5" applyNumberFormat="0" applyFont="0" applyAlignment="0" applyProtection="0"/>
    <xf numFmtId="0" fontId="14" fillId="2" borderId="5"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9" fillId="36" borderId="23" applyNumberFormat="0" applyFont="0" applyAlignment="0" applyProtection="0"/>
    <xf numFmtId="0" fontId="14" fillId="2" borderId="5" applyNumberFormat="0" applyFont="0" applyAlignment="0" applyProtection="0"/>
    <xf numFmtId="0" fontId="5" fillId="2" borderId="5" applyNumberFormat="0" applyFont="0" applyAlignment="0" applyProtection="0"/>
    <xf numFmtId="0" fontId="14" fillId="2" borderId="5" applyNumberFormat="0" applyFont="0" applyAlignment="0" applyProtection="0"/>
    <xf numFmtId="0" fontId="14" fillId="2" borderId="5"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29" fillId="33" borderId="66" applyNumberFormat="0" applyAlignment="0" applyProtection="0"/>
    <xf numFmtId="0" fontId="52" fillId="41" borderId="39" applyNumberFormat="0" applyAlignment="0" applyProtection="0"/>
    <xf numFmtId="0" fontId="52" fillId="41" borderId="39" applyNumberFormat="0" applyAlignment="0" applyProtection="0"/>
    <xf numFmtId="0" fontId="52" fillId="41" borderId="39" applyNumberFormat="0" applyAlignment="0" applyProtection="0"/>
    <xf numFmtId="0" fontId="52" fillId="41" borderId="39" applyNumberFormat="0" applyAlignment="0" applyProtection="0"/>
    <xf numFmtId="0" fontId="52" fillId="41" borderId="39" applyNumberFormat="0" applyAlignment="0" applyProtection="0"/>
    <xf numFmtId="9" fontId="28" fillId="0" borderId="0" applyFont="0" applyFill="0" applyBorder="0" applyAlignment="0" applyProtection="0"/>
    <xf numFmtId="9" fontId="5" fillId="0" borderId="0" applyFont="0" applyFill="0" applyBorder="0" applyAlignment="0" applyProtection="0"/>
    <xf numFmtId="9" fontId="19" fillId="0" borderId="0" applyFont="0" applyFill="0" applyBorder="0" applyAlignment="0" applyProtection="0"/>
    <xf numFmtId="9" fontId="28" fillId="0" borderId="0" applyFont="0" applyFill="0" applyBorder="0" applyAlignment="0" applyProtection="0"/>
    <xf numFmtId="9" fontId="5" fillId="0" borderId="0" applyFont="0" applyFill="0" applyBorder="0" applyAlignment="0" applyProtection="0"/>
    <xf numFmtId="9" fontId="28" fillId="0" borderId="0" applyFont="0" applyFill="0" applyBorder="0" applyAlignment="0" applyProtection="0"/>
    <xf numFmtId="9" fontId="5" fillId="0" borderId="0" applyFont="0" applyFill="0" applyBorder="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31" fillId="0" borderId="67"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3" fillId="0" borderId="6"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cellStyleXfs>
  <cellXfs count="170">
    <xf numFmtId="0" fontId="0" fillId="0" borderId="0" xfId="0"/>
    <xf numFmtId="0" fontId="33" fillId="0" borderId="0" xfId="0" applyFont="1"/>
    <xf numFmtId="0" fontId="33" fillId="0" borderId="0" xfId="0" applyFont="1" applyAlignment="1">
      <alignment wrapText="1"/>
    </xf>
    <xf numFmtId="3" fontId="33" fillId="0" borderId="0" xfId="0" applyNumberFormat="1" applyFont="1"/>
    <xf numFmtId="9" fontId="33" fillId="0" borderId="0" xfId="1" applyFont="1" applyFill="1" applyBorder="1" applyAlignment="1">
      <alignment horizontal="right" vertical="center" indent="1"/>
    </xf>
    <xf numFmtId="3" fontId="33" fillId="0" borderId="29" xfId="0" applyNumberFormat="1" applyFont="1" applyFill="1" applyBorder="1" applyAlignment="1">
      <alignment horizontal="left" vertical="center" wrapText="1" indent="1"/>
    </xf>
    <xf numFmtId="3" fontId="33" fillId="0" borderId="13" xfId="0" applyNumberFormat="1" applyFont="1" applyFill="1" applyBorder="1" applyAlignment="1">
      <alignment horizontal="left" vertical="center" wrapText="1" indent="1"/>
    </xf>
    <xf numFmtId="3" fontId="33" fillId="0" borderId="10" xfId="0" applyNumberFormat="1" applyFont="1" applyFill="1" applyBorder="1" applyAlignment="1">
      <alignment horizontal="left" vertical="center" wrapText="1" indent="1"/>
    </xf>
    <xf numFmtId="9" fontId="33" fillId="0" borderId="0" xfId="1" applyFont="1"/>
    <xf numFmtId="0" fontId="34" fillId="0" borderId="0" xfId="0" applyFont="1" applyBorder="1" applyAlignment="1">
      <alignment wrapText="1"/>
    </xf>
    <xf numFmtId="0" fontId="33" fillId="0" borderId="0" xfId="0" applyFont="1" applyFill="1" applyBorder="1" applyAlignment="1">
      <alignment horizontal="left" vertical="center"/>
    </xf>
    <xf numFmtId="0" fontId="33" fillId="0" borderId="0" xfId="0" applyFont="1" applyFill="1" applyAlignment="1">
      <alignment vertical="center"/>
    </xf>
    <xf numFmtId="0" fontId="40" fillId="0" borderId="0" xfId="0" applyFont="1" applyFill="1" applyAlignment="1">
      <alignment horizontal="center" vertical="center"/>
    </xf>
    <xf numFmtId="0" fontId="33" fillId="0" borderId="0" xfId="0" applyFont="1" applyFill="1" applyAlignment="1">
      <alignment horizontal="center" vertical="center"/>
    </xf>
    <xf numFmtId="0" fontId="35" fillId="0" borderId="0" xfId="0" applyFont="1" applyFill="1" applyAlignment="1">
      <alignment horizontal="center" vertical="center"/>
    </xf>
    <xf numFmtId="1" fontId="41" fillId="0" borderId="42" xfId="0" applyNumberFormat="1" applyFont="1" applyFill="1" applyBorder="1" applyAlignment="1">
      <alignment horizontal="center" vertical="center" wrapText="1"/>
    </xf>
    <xf numFmtId="0" fontId="41" fillId="0" borderId="43" xfId="0" applyFont="1" applyFill="1" applyBorder="1" applyAlignment="1">
      <alignment horizontal="center" vertical="top" wrapText="1"/>
    </xf>
    <xf numFmtId="0" fontId="41" fillId="0" borderId="0" xfId="0" applyFont="1" applyFill="1" applyBorder="1" applyAlignment="1">
      <alignment horizontal="center" vertical="center" wrapText="1"/>
    </xf>
    <xf numFmtId="0" fontId="35" fillId="0" borderId="0" xfId="0" applyFont="1" applyFill="1" applyAlignment="1">
      <alignment vertical="top" wrapText="1"/>
    </xf>
    <xf numFmtId="0" fontId="35" fillId="0" borderId="0" xfId="0" applyFont="1" applyFill="1" applyAlignment="1">
      <alignment horizontal="center" vertical="top"/>
    </xf>
    <xf numFmtId="0" fontId="35" fillId="0" borderId="0" xfId="0" applyFont="1" applyFill="1" applyAlignment="1">
      <alignment vertical="top"/>
    </xf>
    <xf numFmtId="0" fontId="41" fillId="0" borderId="45" xfId="0" applyFont="1" applyFill="1" applyBorder="1" applyAlignment="1">
      <alignment horizontal="center" vertical="center" wrapText="1"/>
    </xf>
    <xf numFmtId="0" fontId="41" fillId="0" borderId="46" xfId="0" applyFont="1" applyFill="1" applyBorder="1" applyAlignment="1">
      <alignment horizontal="center" vertical="center" wrapText="1"/>
    </xf>
    <xf numFmtId="0" fontId="41" fillId="0" borderId="16" xfId="0" applyFont="1" applyFill="1" applyBorder="1" applyAlignment="1">
      <alignment horizontal="center" vertical="center" wrapText="1"/>
    </xf>
    <xf numFmtId="0" fontId="41" fillId="0" borderId="47" xfId="0" applyFont="1" applyFill="1" applyBorder="1" applyAlignment="1">
      <alignment horizontal="center" vertical="center" wrapText="1"/>
    </xf>
    <xf numFmtId="0" fontId="36" fillId="56" borderId="48" xfId="0" applyFont="1" applyFill="1" applyBorder="1" applyAlignment="1">
      <alignment horizontal="center" vertical="center" wrapText="1"/>
    </xf>
    <xf numFmtId="0" fontId="35" fillId="0" borderId="9" xfId="0" applyFont="1" applyFill="1" applyBorder="1" applyAlignment="1">
      <alignment horizontal="center" vertical="center" wrapText="1"/>
    </xf>
    <xf numFmtId="0" fontId="41" fillId="0" borderId="0" xfId="0" applyFont="1" applyFill="1" applyAlignment="1"/>
    <xf numFmtId="0" fontId="41" fillId="57" borderId="42" xfId="0" applyFont="1" applyFill="1" applyBorder="1" applyAlignment="1">
      <alignment horizontal="center" vertical="center" wrapText="1"/>
    </xf>
    <xf numFmtId="0" fontId="41" fillId="57" borderId="29" xfId="0" applyFont="1" applyFill="1" applyBorder="1" applyAlignment="1">
      <alignment horizontal="center" vertical="center" wrapText="1"/>
    </xf>
    <xf numFmtId="0" fontId="41" fillId="57" borderId="26" xfId="0" applyFont="1" applyFill="1" applyBorder="1" applyAlignment="1">
      <alignment horizontal="center" vertical="center" wrapText="1"/>
    </xf>
    <xf numFmtId="0" fontId="41" fillId="57" borderId="27" xfId="0" applyFont="1" applyFill="1" applyBorder="1" applyAlignment="1">
      <alignment horizontal="center" vertical="center" wrapText="1"/>
    </xf>
    <xf numFmtId="0" fontId="41" fillId="57" borderId="51" xfId="0" applyFont="1" applyFill="1" applyBorder="1" applyAlignment="1">
      <alignment horizontal="center" vertical="center" wrapText="1"/>
    </xf>
    <xf numFmtId="9" fontId="41" fillId="57" borderId="49" xfId="1" applyFont="1" applyFill="1" applyBorder="1" applyAlignment="1">
      <alignment horizontal="center" vertical="center" wrapText="1"/>
    </xf>
    <xf numFmtId="9" fontId="41" fillId="57" borderId="30" xfId="1" applyFont="1" applyFill="1" applyBorder="1" applyAlignment="1">
      <alignment horizontal="center" vertical="center" wrapText="1"/>
    </xf>
    <xf numFmtId="9" fontId="41" fillId="57" borderId="51" xfId="1" applyFont="1" applyFill="1" applyBorder="1" applyAlignment="1">
      <alignment horizontal="center" vertical="center" wrapText="1"/>
    </xf>
    <xf numFmtId="9" fontId="41" fillId="57" borderId="9" xfId="1" applyFont="1" applyFill="1" applyBorder="1" applyAlignment="1">
      <alignment horizontal="center" vertical="center" wrapText="1"/>
    </xf>
    <xf numFmtId="0" fontId="3" fillId="0" borderId="0" xfId="0" applyFont="1" applyFill="1" applyAlignment="1">
      <alignment vertical="top" wrapText="1"/>
    </xf>
    <xf numFmtId="0" fontId="3" fillId="0" borderId="0" xfId="0" applyFont="1" applyFill="1" applyAlignment="1">
      <alignment horizontal="center" vertical="top"/>
    </xf>
    <xf numFmtId="0" fontId="3" fillId="0" borderId="0" xfId="0" applyFont="1" applyFill="1" applyAlignment="1">
      <alignment vertical="top"/>
    </xf>
    <xf numFmtId="9" fontId="3" fillId="0" borderId="0" xfId="1" applyFont="1" applyFill="1" applyAlignment="1">
      <alignment vertical="top" wrapText="1"/>
    </xf>
    <xf numFmtId="0" fontId="36" fillId="55" borderId="45" xfId="0" applyFont="1" applyFill="1" applyBorder="1" applyAlignment="1">
      <alignment horizontal="center" vertical="center" wrapText="1"/>
    </xf>
    <xf numFmtId="0" fontId="33" fillId="0" borderId="0" xfId="0" applyFont="1" applyFill="1" applyBorder="1" applyAlignment="1">
      <alignment horizontal="left" vertical="center" indent="1"/>
    </xf>
    <xf numFmtId="1" fontId="42" fillId="0" borderId="33" xfId="0" applyNumberFormat="1" applyFont="1" applyFill="1" applyBorder="1" applyAlignment="1">
      <alignment horizontal="left" vertical="center" indent="1"/>
    </xf>
    <xf numFmtId="0" fontId="33" fillId="0" borderId="0" xfId="0" applyFont="1" applyAlignment="1">
      <alignment horizontal="left" vertical="center" wrapText="1" indent="1"/>
    </xf>
    <xf numFmtId="0" fontId="34" fillId="0" borderId="0" xfId="0" applyFont="1" applyAlignment="1">
      <alignment horizontal="left" vertical="center" wrapText="1" indent="1"/>
    </xf>
    <xf numFmtId="3" fontId="34" fillId="0" borderId="8" xfId="0" applyNumberFormat="1" applyFont="1" applyFill="1" applyBorder="1" applyAlignment="1">
      <alignment horizontal="right" vertical="center" indent="1"/>
    </xf>
    <xf numFmtId="0" fontId="34" fillId="0" borderId="8" xfId="0" applyFont="1" applyBorder="1" applyAlignment="1">
      <alignment horizontal="left" vertical="center" wrapText="1" indent="1"/>
    </xf>
    <xf numFmtId="0" fontId="34" fillId="0" borderId="16" xfId="0" applyFont="1" applyBorder="1" applyAlignment="1">
      <alignment horizontal="center" vertical="center" wrapText="1"/>
    </xf>
    <xf numFmtId="0" fontId="34" fillId="0" borderId="7" xfId="0" applyFont="1" applyBorder="1" applyAlignment="1">
      <alignment horizontal="center" vertical="center" wrapText="1"/>
    </xf>
    <xf numFmtId="3" fontId="33" fillId="0" borderId="27" xfId="0" applyNumberFormat="1" applyFont="1" applyFill="1" applyBorder="1" applyAlignment="1">
      <alignment horizontal="center" vertical="center"/>
    </xf>
    <xf numFmtId="9" fontId="33" fillId="0" borderId="27" xfId="1" applyFont="1" applyFill="1" applyBorder="1" applyAlignment="1">
      <alignment horizontal="center" vertical="center"/>
    </xf>
    <xf numFmtId="3" fontId="33" fillId="0" borderId="26" xfId="0" applyNumberFormat="1" applyFont="1" applyFill="1" applyBorder="1" applyAlignment="1">
      <alignment horizontal="center" vertical="center"/>
    </xf>
    <xf numFmtId="3" fontId="33" fillId="0" borderId="12" xfId="0" applyNumberFormat="1" applyFont="1" applyFill="1" applyBorder="1" applyAlignment="1">
      <alignment horizontal="center" vertical="center"/>
    </xf>
    <xf numFmtId="9" fontId="33" fillId="0" borderId="12" xfId="1" applyFont="1" applyFill="1" applyBorder="1" applyAlignment="1">
      <alignment horizontal="center" vertical="center"/>
    </xf>
    <xf numFmtId="3" fontId="33" fillId="0" borderId="11" xfId="0" applyNumberFormat="1" applyFont="1" applyFill="1" applyBorder="1" applyAlignment="1">
      <alignment horizontal="center" vertical="center"/>
    </xf>
    <xf numFmtId="3" fontId="33" fillId="0" borderId="9" xfId="0" applyNumberFormat="1" applyFont="1" applyFill="1" applyBorder="1" applyAlignment="1">
      <alignment horizontal="center" vertical="center"/>
    </xf>
    <xf numFmtId="9" fontId="33" fillId="0" borderId="9" xfId="1" applyFont="1" applyFill="1" applyBorder="1" applyAlignment="1">
      <alignment horizontal="center" vertical="center"/>
    </xf>
    <xf numFmtId="3" fontId="33" fillId="0" borderId="30" xfId="0" applyNumberFormat="1" applyFont="1" applyFill="1" applyBorder="1" applyAlignment="1">
      <alignment horizontal="center" vertical="center"/>
    </xf>
    <xf numFmtId="3" fontId="34" fillId="0" borderId="16" xfId="0" applyNumberFormat="1" applyFont="1" applyFill="1" applyBorder="1" applyAlignment="1">
      <alignment horizontal="center" vertical="center"/>
    </xf>
    <xf numFmtId="9" fontId="34" fillId="0" borderId="16" xfId="1" applyFont="1" applyFill="1" applyBorder="1" applyAlignment="1">
      <alignment horizontal="center" vertical="center"/>
    </xf>
    <xf numFmtId="3" fontId="34" fillId="0" borderId="7" xfId="0" applyNumberFormat="1" applyFont="1" applyFill="1" applyBorder="1" applyAlignment="1">
      <alignment horizontal="center" vertical="center"/>
    </xf>
    <xf numFmtId="0" fontId="35" fillId="0" borderId="0" xfId="0" applyFont="1" applyAlignment="1">
      <alignment horizontal="left" vertical="center" indent="1"/>
    </xf>
    <xf numFmtId="1" fontId="54" fillId="0" borderId="33" xfId="0" applyNumberFormat="1" applyFont="1" applyFill="1" applyBorder="1" applyAlignment="1">
      <alignment horizontal="center" vertical="center" wrapText="1"/>
    </xf>
    <xf numFmtId="0" fontId="35" fillId="0" borderId="42" xfId="0" applyFont="1" applyFill="1" applyBorder="1" applyAlignment="1">
      <alignment horizontal="left" vertical="center" indent="1"/>
    </xf>
    <xf numFmtId="0" fontId="35" fillId="0" borderId="36" xfId="0" applyFont="1" applyBorder="1" applyAlignment="1">
      <alignment horizontal="center" vertical="center"/>
    </xf>
    <xf numFmtId="0" fontId="43" fillId="0" borderId="62" xfId="0" applyFont="1" applyFill="1" applyBorder="1" applyAlignment="1">
      <alignment horizontal="center" vertical="center"/>
    </xf>
    <xf numFmtId="0" fontId="43" fillId="0" borderId="54" xfId="0" applyFont="1" applyFill="1" applyBorder="1" applyAlignment="1">
      <alignment horizontal="center" vertical="center"/>
    </xf>
    <xf numFmtId="0" fontId="43" fillId="0" borderId="55" xfId="0" applyFont="1" applyFill="1" applyBorder="1" applyAlignment="1">
      <alignment horizontal="center" vertical="center"/>
    </xf>
    <xf numFmtId="0" fontId="35" fillId="0" borderId="60" xfId="0" applyFont="1" applyFill="1" applyBorder="1" applyAlignment="1">
      <alignment horizontal="left" vertical="center" indent="1"/>
    </xf>
    <xf numFmtId="0" fontId="35" fillId="0" borderId="61" xfId="0" applyFont="1" applyBorder="1" applyAlignment="1">
      <alignment horizontal="center" vertical="center"/>
    </xf>
    <xf numFmtId="0" fontId="43" fillId="0" borderId="59" xfId="0" applyFont="1" applyFill="1" applyBorder="1" applyAlignment="1">
      <alignment horizontal="center" vertical="center"/>
    </xf>
    <xf numFmtId="0" fontId="35" fillId="0" borderId="59" xfId="0" applyFont="1" applyFill="1" applyBorder="1" applyAlignment="1">
      <alignment horizontal="center" vertical="center"/>
    </xf>
    <xf numFmtId="0" fontId="35" fillId="0" borderId="55" xfId="0" applyFont="1" applyFill="1" applyBorder="1" applyAlignment="1">
      <alignment horizontal="center" vertical="center"/>
    </xf>
    <xf numFmtId="0" fontId="35" fillId="0" borderId="51" xfId="0" applyFont="1" applyFill="1" applyBorder="1" applyAlignment="1">
      <alignment horizontal="left" vertical="center" indent="1"/>
    </xf>
    <xf numFmtId="0" fontId="35" fillId="0" borderId="52" xfId="0" applyFont="1" applyBorder="1" applyAlignment="1">
      <alignment horizontal="center" vertical="center"/>
    </xf>
    <xf numFmtId="0" fontId="43" fillId="0" borderId="65" xfId="0" applyFont="1" applyFill="1" applyBorder="1" applyAlignment="1">
      <alignment horizontal="center" vertical="center"/>
    </xf>
    <xf numFmtId="0" fontId="43" fillId="0" borderId="49" xfId="0" applyFont="1" applyFill="1" applyBorder="1" applyAlignment="1">
      <alignment horizontal="center" vertical="center"/>
    </xf>
    <xf numFmtId="0" fontId="43" fillId="0" borderId="9" xfId="0" applyFont="1" applyFill="1" applyBorder="1" applyAlignment="1">
      <alignment horizontal="center" vertical="center"/>
    </xf>
    <xf numFmtId="0" fontId="35" fillId="0" borderId="9" xfId="0" applyFont="1" applyFill="1" applyBorder="1" applyAlignment="1">
      <alignment horizontal="center" vertical="center"/>
    </xf>
    <xf numFmtId="0" fontId="33" fillId="0" borderId="0" xfId="0" applyFont="1" applyFill="1" applyBorder="1" applyAlignment="1">
      <alignment horizontal="left" vertical="center" wrapText="1"/>
    </xf>
    <xf numFmtId="1" fontId="54" fillId="0" borderId="33" xfId="0" applyNumberFormat="1" applyFont="1" applyFill="1" applyBorder="1" applyAlignment="1">
      <alignment horizontal="right" vertical="center" wrapText="1"/>
    </xf>
    <xf numFmtId="0" fontId="53" fillId="0" borderId="27" xfId="0" applyFont="1" applyBorder="1" applyAlignment="1">
      <alignment horizontal="left" vertical="center" wrapText="1"/>
    </xf>
    <xf numFmtId="0" fontId="53" fillId="0" borderId="59" xfId="0" applyFont="1" applyBorder="1" applyAlignment="1">
      <alignment horizontal="left" vertical="center" wrapText="1"/>
    </xf>
    <xf numFmtId="0" fontId="53" fillId="0" borderId="9" xfId="0" applyFont="1" applyBorder="1" applyAlignment="1">
      <alignment horizontal="left" vertical="center" wrapText="1"/>
    </xf>
    <xf numFmtId="0" fontId="35" fillId="0" borderId="0" xfId="0" applyFont="1" applyFill="1" applyAlignment="1">
      <alignment horizontal="left" vertical="top" wrapText="1"/>
    </xf>
    <xf numFmtId="9" fontId="3" fillId="0" borderId="0" xfId="1" applyFont="1" applyFill="1" applyAlignment="1">
      <alignment horizontal="left" vertical="top" wrapText="1"/>
    </xf>
    <xf numFmtId="0" fontId="3" fillId="0" borderId="0" xfId="0" applyFont="1" applyFill="1" applyAlignment="1">
      <alignment horizontal="left" vertical="top" wrapText="1"/>
    </xf>
    <xf numFmtId="165" fontId="54" fillId="0" borderId="41" xfId="0" applyNumberFormat="1" applyFont="1" applyFill="1" applyBorder="1" applyAlignment="1">
      <alignment horizontal="left" vertical="center" wrapText="1"/>
    </xf>
    <xf numFmtId="0" fontId="53" fillId="0" borderId="37" xfId="0" applyFont="1" applyFill="1" applyBorder="1" applyAlignment="1">
      <alignment horizontal="left" vertical="center" wrapText="1"/>
    </xf>
    <xf numFmtId="0" fontId="53" fillId="0" borderId="58" xfId="0" applyFont="1" applyFill="1" applyBorder="1" applyAlignment="1">
      <alignment horizontal="left" vertical="center" wrapText="1"/>
    </xf>
    <xf numFmtId="0" fontId="53" fillId="0" borderId="50" xfId="0" applyFont="1" applyFill="1" applyBorder="1" applyAlignment="1">
      <alignment horizontal="left" vertical="center" wrapText="1"/>
    </xf>
    <xf numFmtId="0" fontId="41" fillId="0" borderId="0" xfId="0" applyFont="1" applyFill="1" applyBorder="1" applyAlignment="1">
      <alignment vertical="center" wrapText="1"/>
    </xf>
    <xf numFmtId="0" fontId="43" fillId="0" borderId="68" xfId="0" applyFont="1" applyFill="1" applyBorder="1" applyAlignment="1">
      <alignment horizontal="center" vertical="center"/>
    </xf>
    <xf numFmtId="0" fontId="43" fillId="0" borderId="60" xfId="0" applyFont="1" applyFill="1" applyBorder="1" applyAlignment="1">
      <alignment horizontal="center" vertical="center"/>
    </xf>
    <xf numFmtId="0" fontId="35" fillId="0" borderId="60" xfId="0" applyFont="1" applyFill="1" applyBorder="1" applyAlignment="1">
      <alignment horizontal="center" vertical="center"/>
    </xf>
    <xf numFmtId="0" fontId="41" fillId="58" borderId="9" xfId="0" applyFont="1" applyFill="1" applyBorder="1" applyAlignment="1">
      <alignment horizontal="left" vertical="center" wrapText="1"/>
    </xf>
    <xf numFmtId="0" fontId="35" fillId="0" borderId="35" xfId="0" applyFont="1" applyFill="1" applyBorder="1" applyAlignment="1">
      <alignment horizontal="center" vertical="center" wrapText="1"/>
    </xf>
    <xf numFmtId="0" fontId="35" fillId="0" borderId="34" xfId="0" applyFont="1" applyFill="1" applyBorder="1" applyAlignment="1">
      <alignment horizontal="center" vertical="center" wrapText="1"/>
    </xf>
    <xf numFmtId="0" fontId="35" fillId="0" borderId="31" xfId="0" applyFont="1" applyFill="1" applyBorder="1" applyAlignment="1">
      <alignment horizontal="center" vertical="center" wrapText="1"/>
    </xf>
    <xf numFmtId="0" fontId="56" fillId="0" borderId="0" xfId="0" applyFont="1" applyFill="1" applyAlignment="1">
      <alignment vertical="center"/>
    </xf>
    <xf numFmtId="0" fontId="41" fillId="58" borderId="29" xfId="0" applyFont="1" applyFill="1" applyBorder="1" applyAlignment="1">
      <alignment horizontal="center" vertical="center" wrapText="1"/>
    </xf>
    <xf numFmtId="0" fontId="41" fillId="58" borderId="27" xfId="0" applyFont="1" applyFill="1" applyBorder="1" applyAlignment="1">
      <alignment horizontal="center" vertical="center" wrapText="1"/>
    </xf>
    <xf numFmtId="0" fontId="41" fillId="58" borderId="26" xfId="0" applyFont="1" applyFill="1" applyBorder="1" applyAlignment="1">
      <alignment horizontal="center" vertical="center" wrapText="1"/>
    </xf>
    <xf numFmtId="0" fontId="41" fillId="57" borderId="60" xfId="0" applyFont="1" applyFill="1" applyBorder="1" applyAlignment="1">
      <alignment horizontal="center" vertical="center" wrapText="1"/>
    </xf>
    <xf numFmtId="0" fontId="41" fillId="58" borderId="55" xfId="0" applyFont="1" applyFill="1" applyBorder="1" applyAlignment="1">
      <alignment horizontal="center" vertical="center" wrapText="1"/>
    </xf>
    <xf numFmtId="0" fontId="41" fillId="58" borderId="59" xfId="0" applyFont="1" applyFill="1" applyBorder="1" applyAlignment="1">
      <alignment horizontal="left" vertical="center" wrapText="1"/>
    </xf>
    <xf numFmtId="0" fontId="41" fillId="58" borderId="57" xfId="0" applyFont="1" applyFill="1" applyBorder="1" applyAlignment="1">
      <alignment horizontal="left" vertical="center" wrapText="1"/>
    </xf>
    <xf numFmtId="0" fontId="41" fillId="57" borderId="55" xfId="0" applyFont="1" applyFill="1" applyBorder="1" applyAlignment="1">
      <alignment horizontal="center" vertical="center" wrapText="1"/>
    </xf>
    <xf numFmtId="0" fontId="41" fillId="57" borderId="59" xfId="0" applyFont="1" applyFill="1" applyBorder="1" applyAlignment="1">
      <alignment horizontal="center" vertical="center" wrapText="1"/>
    </xf>
    <xf numFmtId="0" fontId="41" fillId="57" borderId="57" xfId="0" applyFont="1" applyFill="1" applyBorder="1" applyAlignment="1">
      <alignment horizontal="center" vertical="center" wrapText="1"/>
    </xf>
    <xf numFmtId="0" fontId="41" fillId="58" borderId="49" xfId="0" applyFont="1" applyFill="1" applyBorder="1" applyAlignment="1">
      <alignment horizontal="center" vertical="center" wrapText="1"/>
    </xf>
    <xf numFmtId="0" fontId="41" fillId="58" borderId="30" xfId="0" applyFont="1" applyFill="1" applyBorder="1" applyAlignment="1">
      <alignment horizontal="left" vertical="center" wrapText="1"/>
    </xf>
    <xf numFmtId="0" fontId="35" fillId="0" borderId="54" xfId="0" applyFont="1" applyFill="1" applyBorder="1" applyAlignment="1">
      <alignment horizontal="center" vertical="center"/>
    </xf>
    <xf numFmtId="0" fontId="43" fillId="0" borderId="29" xfId="0" applyFont="1" applyFill="1" applyBorder="1" applyAlignment="1">
      <alignment horizontal="center" vertical="center"/>
    </xf>
    <xf numFmtId="0" fontId="35" fillId="0" borderId="27" xfId="0" applyFont="1" applyFill="1" applyBorder="1" applyAlignment="1">
      <alignment horizontal="center" vertical="center"/>
    </xf>
    <xf numFmtId="0" fontId="43" fillId="0" borderId="27" xfId="0" applyFont="1" applyFill="1" applyBorder="1" applyAlignment="1">
      <alignment horizontal="center" vertical="center"/>
    </xf>
    <xf numFmtId="0" fontId="43" fillId="0" borderId="26" xfId="0" applyFont="1" applyFill="1" applyBorder="1" applyAlignment="1">
      <alignment horizontal="center" vertical="center"/>
    </xf>
    <xf numFmtId="0" fontId="53" fillId="0" borderId="59" xfId="0" applyFont="1" applyFill="1" applyBorder="1" applyAlignment="1">
      <alignment horizontal="center" vertical="center"/>
    </xf>
    <xf numFmtId="0" fontId="35" fillId="0" borderId="57" xfId="0" applyFont="1" applyFill="1" applyBorder="1" applyAlignment="1">
      <alignment horizontal="center" vertical="center"/>
    </xf>
    <xf numFmtId="0" fontId="53" fillId="0" borderId="60" xfId="0" applyFont="1" applyFill="1" applyBorder="1" applyAlignment="1">
      <alignment horizontal="center" vertical="center"/>
    </xf>
    <xf numFmtId="0" fontId="43" fillId="0" borderId="57" xfId="0" applyFont="1" applyFill="1" applyBorder="1" applyAlignment="1">
      <alignment horizontal="center" vertical="center"/>
    </xf>
    <xf numFmtId="0" fontId="53" fillId="0" borderId="57" xfId="0" applyFont="1" applyBorder="1" applyAlignment="1">
      <alignment horizontal="center" vertical="center"/>
    </xf>
    <xf numFmtId="0" fontId="53" fillId="0" borderId="55" xfId="0" applyFont="1" applyFill="1" applyBorder="1" applyAlignment="1">
      <alignment horizontal="center" vertical="center"/>
    </xf>
    <xf numFmtId="0" fontId="53" fillId="0" borderId="58" xfId="0" applyFont="1" applyFill="1" applyBorder="1" applyAlignment="1">
      <alignment horizontal="center" vertical="center"/>
    </xf>
    <xf numFmtId="0" fontId="53" fillId="0" borderId="62" xfId="0" applyFont="1" applyFill="1" applyBorder="1" applyAlignment="1">
      <alignment horizontal="center" vertical="center"/>
    </xf>
    <xf numFmtId="0" fontId="35" fillId="0" borderId="68" xfId="0" applyFont="1" applyFill="1" applyBorder="1" applyAlignment="1">
      <alignment horizontal="center" vertical="center"/>
    </xf>
    <xf numFmtId="0" fontId="35" fillId="0" borderId="69" xfId="0" applyFont="1" applyFill="1" applyBorder="1" applyAlignment="1">
      <alignment horizontal="center" vertical="center"/>
    </xf>
    <xf numFmtId="0" fontId="43" fillId="0" borderId="30" xfId="0" applyFont="1" applyFill="1" applyBorder="1" applyAlignment="1">
      <alignment horizontal="center" vertical="center"/>
    </xf>
    <xf numFmtId="0" fontId="43" fillId="0" borderId="70" xfId="0" applyFont="1" applyFill="1" applyBorder="1" applyAlignment="1">
      <alignment horizontal="center" vertical="center"/>
    </xf>
    <xf numFmtId="0" fontId="41" fillId="57" borderId="71" xfId="0" applyFont="1" applyFill="1" applyBorder="1" applyAlignment="1">
      <alignment horizontal="center" vertical="center" wrapText="1"/>
    </xf>
    <xf numFmtId="0" fontId="41" fillId="58" borderId="72" xfId="0" applyFont="1" applyFill="1" applyBorder="1" applyAlignment="1">
      <alignment horizontal="center" vertical="center" wrapText="1"/>
    </xf>
    <xf numFmtId="0" fontId="41" fillId="58" borderId="73" xfId="0" applyFont="1" applyFill="1" applyBorder="1" applyAlignment="1">
      <alignment horizontal="left" vertical="center" wrapText="1"/>
    </xf>
    <xf numFmtId="0" fontId="41" fillId="58" borderId="74" xfId="0" applyFont="1" applyFill="1" applyBorder="1" applyAlignment="1">
      <alignment horizontal="left" vertical="center" wrapText="1"/>
    </xf>
    <xf numFmtId="9" fontId="41" fillId="57" borderId="72" xfId="1" applyFont="1" applyFill="1" applyBorder="1" applyAlignment="1">
      <alignment horizontal="center" vertical="center" wrapText="1"/>
    </xf>
    <xf numFmtId="9" fontId="41" fillId="57" borderId="73" xfId="1" applyFont="1" applyFill="1" applyBorder="1" applyAlignment="1">
      <alignment horizontal="center" vertical="center" wrapText="1"/>
    </xf>
    <xf numFmtId="9" fontId="41" fillId="57" borderId="74" xfId="1" applyFont="1" applyFill="1" applyBorder="1" applyAlignment="1">
      <alignment horizontal="center" vertical="center" wrapText="1"/>
    </xf>
    <xf numFmtId="9" fontId="41" fillId="57" borderId="71" xfId="1" applyFont="1" applyFill="1" applyBorder="1" applyAlignment="1">
      <alignment horizontal="center" vertical="center" wrapText="1"/>
    </xf>
    <xf numFmtId="0" fontId="2" fillId="0" borderId="65" xfId="0" applyFont="1" applyFill="1" applyBorder="1" applyAlignment="1">
      <alignment horizontal="center" vertical="center" wrapText="1"/>
    </xf>
    <xf numFmtId="0" fontId="2" fillId="0" borderId="53" xfId="0" applyFont="1" applyFill="1" applyBorder="1" applyAlignment="1">
      <alignment horizontal="center" vertical="center" wrapText="1"/>
    </xf>
    <xf numFmtId="0" fontId="2" fillId="0" borderId="4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36" fillId="59" borderId="45" xfId="0" applyFont="1" applyFill="1" applyBorder="1" applyAlignment="1">
      <alignment horizontal="center" vertical="center" wrapText="1"/>
    </xf>
    <xf numFmtId="0" fontId="2" fillId="0" borderId="15" xfId="0" applyFont="1" applyBorder="1" applyAlignment="1">
      <alignment horizontal="center" vertical="center"/>
    </xf>
    <xf numFmtId="0" fontId="2" fillId="0" borderId="44" xfId="0" applyFont="1" applyBorder="1" applyAlignment="1">
      <alignment horizontal="center" vertical="center"/>
    </xf>
    <xf numFmtId="0" fontId="2" fillId="0" borderId="14" xfId="0" applyFont="1" applyBorder="1" applyAlignment="1">
      <alignment horizontal="center" vertical="center"/>
    </xf>
    <xf numFmtId="0" fontId="2" fillId="0" borderId="42" xfId="0" applyFont="1" applyFill="1" applyBorder="1" applyAlignment="1">
      <alignment horizontal="center" vertical="center"/>
    </xf>
    <xf numFmtId="0" fontId="2" fillId="0" borderId="57" xfId="0" applyFont="1" applyBorder="1" applyAlignment="1">
      <alignment horizontal="center" vertical="center"/>
    </xf>
    <xf numFmtId="0" fontId="2" fillId="0" borderId="60" xfId="0" applyFont="1" applyFill="1" applyBorder="1" applyAlignment="1">
      <alignment horizontal="center" vertical="center"/>
    </xf>
    <xf numFmtId="0" fontId="2" fillId="0" borderId="62" xfId="0" applyFont="1" applyFill="1" applyBorder="1" applyAlignment="1">
      <alignment horizontal="center" vertical="center"/>
    </xf>
    <xf numFmtId="0" fontId="2" fillId="0" borderId="63" xfId="0" applyFont="1" applyFill="1" applyBorder="1" applyAlignment="1">
      <alignment horizontal="center" vertical="center"/>
    </xf>
    <xf numFmtId="0" fontId="2" fillId="0" borderId="58" xfId="0" applyFont="1" applyFill="1" applyBorder="1" applyAlignment="1">
      <alignment horizontal="center" vertical="center"/>
    </xf>
    <xf numFmtId="0" fontId="2" fillId="0" borderId="56" xfId="0" applyFont="1" applyBorder="1" applyAlignment="1">
      <alignment horizontal="center" vertical="center"/>
    </xf>
    <xf numFmtId="0" fontId="35" fillId="60" borderId="60" xfId="0" applyFont="1" applyFill="1" applyBorder="1" applyAlignment="1">
      <alignment horizontal="left" vertical="center" indent="1"/>
    </xf>
    <xf numFmtId="0" fontId="2" fillId="0" borderId="55" xfId="0" applyFont="1" applyBorder="1" applyAlignment="1">
      <alignment horizontal="center" vertical="center"/>
    </xf>
    <xf numFmtId="0" fontId="2" fillId="0" borderId="54" xfId="0" applyFont="1" applyFill="1" applyBorder="1" applyAlignment="1">
      <alignment horizontal="center" vertical="center"/>
    </xf>
    <xf numFmtId="0" fontId="36" fillId="0" borderId="62" xfId="0" applyFont="1" applyFill="1" applyBorder="1" applyAlignment="1">
      <alignment horizontal="center" vertical="center"/>
    </xf>
    <xf numFmtId="0" fontId="2" fillId="0" borderId="64" xfId="0" applyFont="1" applyFill="1" applyBorder="1" applyAlignment="1">
      <alignment horizontal="center" vertical="center"/>
    </xf>
    <xf numFmtId="0" fontId="2" fillId="0" borderId="35" xfId="0" applyFont="1" applyBorder="1" applyAlignment="1">
      <alignment horizontal="center" vertical="center"/>
    </xf>
    <xf numFmtId="0" fontId="2" fillId="0" borderId="33" xfId="0" applyFont="1" applyBorder="1" applyAlignment="1">
      <alignment horizontal="center" vertical="center"/>
    </xf>
    <xf numFmtId="0" fontId="2" fillId="0" borderId="30" xfId="0" applyFont="1" applyBorder="1" applyAlignment="1">
      <alignment horizontal="center" vertical="center"/>
    </xf>
    <xf numFmtId="0" fontId="2" fillId="0" borderId="51" xfId="0" applyFont="1" applyFill="1" applyBorder="1" applyAlignment="1">
      <alignment horizontal="center" vertical="center"/>
    </xf>
    <xf numFmtId="1" fontId="41" fillId="0" borderId="36" xfId="0" applyNumberFormat="1" applyFont="1" applyFill="1" applyBorder="1" applyAlignment="1">
      <alignment horizontal="center" vertical="center" wrapText="1"/>
    </xf>
    <xf numFmtId="1" fontId="41" fillId="0" borderId="32" xfId="0" applyNumberFormat="1" applyFont="1" applyFill="1" applyBorder="1" applyAlignment="1">
      <alignment horizontal="center" vertical="center" wrapText="1"/>
    </xf>
    <xf numFmtId="1" fontId="41" fillId="0" borderId="37" xfId="0" applyNumberFormat="1" applyFont="1" applyFill="1" applyBorder="1" applyAlignment="1">
      <alignment horizontal="center" vertical="center" wrapText="1"/>
    </xf>
    <xf numFmtId="0" fontId="41" fillId="0" borderId="36" xfId="0" applyFont="1" applyFill="1" applyBorder="1" applyAlignment="1">
      <alignment horizontal="center" vertical="center" wrapText="1"/>
    </xf>
    <xf numFmtId="0" fontId="41" fillId="0" borderId="37" xfId="0" applyFont="1" applyFill="1" applyBorder="1" applyAlignment="1">
      <alignment horizontal="center" vertical="center" wrapText="1"/>
    </xf>
    <xf numFmtId="0" fontId="41" fillId="0" borderId="32" xfId="0" applyFont="1" applyFill="1" applyBorder="1" applyAlignment="1">
      <alignment horizontal="center" vertical="center" wrapText="1"/>
    </xf>
    <xf numFmtId="0" fontId="33" fillId="0" borderId="33" xfId="0" applyFont="1" applyBorder="1" applyAlignment="1">
      <alignment horizontal="left" vertical="center" wrapText="1" indent="1"/>
    </xf>
  </cellXfs>
  <cellStyles count="680">
    <cellStyle name="20% - Accent1 2" xfId="2"/>
    <cellStyle name="20% - Accent1 2 2" xfId="3"/>
    <cellStyle name="20% - Accent1 2 3" xfId="4"/>
    <cellStyle name="20% - Accent1 3" xfId="5"/>
    <cellStyle name="20% - Accent1 4" xfId="6"/>
    <cellStyle name="20% - Accent1 5" xfId="7"/>
    <cellStyle name="20% - Accent1 6" xfId="176"/>
    <cellStyle name="20% - Accent1 7" xfId="177"/>
    <cellStyle name="20% - Accent1 8" xfId="178"/>
    <cellStyle name="20% - Accent2 2" xfId="8"/>
    <cellStyle name="20% - Accent2 2 2" xfId="9"/>
    <cellStyle name="20% - Accent2 2 3" xfId="10"/>
    <cellStyle name="20% - Accent2 3" xfId="11"/>
    <cellStyle name="20% - Accent2 4" xfId="12"/>
    <cellStyle name="20% - Accent2 5" xfId="13"/>
    <cellStyle name="20% - Accent2 6" xfId="179"/>
    <cellStyle name="20% - Accent2 7" xfId="180"/>
    <cellStyle name="20% - Accent2 8" xfId="181"/>
    <cellStyle name="20% - Accent3 2" xfId="14"/>
    <cellStyle name="20% - Accent3 2 2" xfId="15"/>
    <cellStyle name="20% - Accent3 2 3" xfId="16"/>
    <cellStyle name="20% - Accent3 3" xfId="17"/>
    <cellStyle name="20% - Accent3 4" xfId="18"/>
    <cellStyle name="20% - Accent3 5" xfId="19"/>
    <cellStyle name="20% - Accent3 6" xfId="182"/>
    <cellStyle name="20% - Accent3 7" xfId="183"/>
    <cellStyle name="20% - Accent3 8" xfId="184"/>
    <cellStyle name="20% - Accent4 2" xfId="20"/>
    <cellStyle name="20% - Accent4 2 2" xfId="21"/>
    <cellStyle name="20% - Accent4 2 3" xfId="22"/>
    <cellStyle name="20% - Accent4 3" xfId="23"/>
    <cellStyle name="20% - Accent4 4" xfId="24"/>
    <cellStyle name="20% - Accent4 5" xfId="25"/>
    <cellStyle name="20% - Accent4 6" xfId="185"/>
    <cellStyle name="20% - Accent4 7" xfId="186"/>
    <cellStyle name="20% - Accent4 8" xfId="187"/>
    <cellStyle name="20% - Accent5 2" xfId="26"/>
    <cellStyle name="20% - Accent5 2 2" xfId="27"/>
    <cellStyle name="20% - Accent5 2 3" xfId="28"/>
    <cellStyle name="20% - Accent5 3" xfId="29"/>
    <cellStyle name="20% - Accent5 4" xfId="30"/>
    <cellStyle name="20% - Accent5 5" xfId="31"/>
    <cellStyle name="20% - Accent5 6" xfId="188"/>
    <cellStyle name="20% - Accent5 7" xfId="189"/>
    <cellStyle name="20% - Accent5 8" xfId="190"/>
    <cellStyle name="20% - Accent6 2" xfId="32"/>
    <cellStyle name="20% - Accent6 2 2" xfId="33"/>
    <cellStyle name="20% - Accent6 2 3" xfId="34"/>
    <cellStyle name="20% - Accent6 3" xfId="35"/>
    <cellStyle name="20% - Accent6 4" xfId="36"/>
    <cellStyle name="20% - Accent6 5" xfId="37"/>
    <cellStyle name="20% - Accent6 6" xfId="191"/>
    <cellStyle name="20% - Accent6 7" xfId="192"/>
    <cellStyle name="20% - Accent6 8" xfId="193"/>
    <cellStyle name="40% - Accent1 2" xfId="38"/>
    <cellStyle name="40% - Accent1 2 2" xfId="39"/>
    <cellStyle name="40% - Accent1 2 3" xfId="40"/>
    <cellStyle name="40% - Accent1 3" xfId="41"/>
    <cellStyle name="40% - Accent1 4" xfId="42"/>
    <cellStyle name="40% - Accent1 5" xfId="43"/>
    <cellStyle name="40% - Accent1 6" xfId="194"/>
    <cellStyle name="40% - Accent1 7" xfId="195"/>
    <cellStyle name="40% - Accent1 8" xfId="196"/>
    <cellStyle name="40% - Accent2 2" xfId="44"/>
    <cellStyle name="40% - Accent2 2 2" xfId="45"/>
    <cellStyle name="40% - Accent2 2 3" xfId="46"/>
    <cellStyle name="40% - Accent2 3" xfId="47"/>
    <cellStyle name="40% - Accent2 4" xfId="48"/>
    <cellStyle name="40% - Accent2 5" xfId="49"/>
    <cellStyle name="40% - Accent2 6" xfId="197"/>
    <cellStyle name="40% - Accent2 7" xfId="198"/>
    <cellStyle name="40% - Accent2 8" xfId="199"/>
    <cellStyle name="40% - Accent3 2" xfId="50"/>
    <cellStyle name="40% - Accent3 2 2" xfId="51"/>
    <cellStyle name="40% - Accent3 2 3" xfId="52"/>
    <cellStyle name="40% - Accent3 3" xfId="53"/>
    <cellStyle name="40% - Accent3 4" xfId="54"/>
    <cellStyle name="40% - Accent3 5" xfId="55"/>
    <cellStyle name="40% - Accent3 6" xfId="200"/>
    <cellStyle name="40% - Accent3 7" xfId="201"/>
    <cellStyle name="40% - Accent3 8" xfId="202"/>
    <cellStyle name="40% - Accent4 2" xfId="56"/>
    <cellStyle name="40% - Accent4 2 2" xfId="57"/>
    <cellStyle name="40% - Accent4 2 3" xfId="58"/>
    <cellStyle name="40% - Accent4 3" xfId="59"/>
    <cellStyle name="40% - Accent4 4" xfId="60"/>
    <cellStyle name="40% - Accent4 5" xfId="61"/>
    <cellStyle name="40% - Accent4 6" xfId="203"/>
    <cellStyle name="40% - Accent4 7" xfId="204"/>
    <cellStyle name="40% - Accent4 8" xfId="205"/>
    <cellStyle name="40% - Accent5 2" xfId="62"/>
    <cellStyle name="40% - Accent5 2 2" xfId="63"/>
    <cellStyle name="40% - Accent5 2 3" xfId="64"/>
    <cellStyle name="40% - Accent5 3" xfId="65"/>
    <cellStyle name="40% - Accent5 4" xfId="66"/>
    <cellStyle name="40% - Accent5 5" xfId="67"/>
    <cellStyle name="40% - Accent5 6" xfId="206"/>
    <cellStyle name="40% - Accent5 7" xfId="207"/>
    <cellStyle name="40% - Accent5 8" xfId="208"/>
    <cellStyle name="40% - Accent6 2" xfId="68"/>
    <cellStyle name="40% - Accent6 2 2" xfId="69"/>
    <cellStyle name="40% - Accent6 2 3" xfId="70"/>
    <cellStyle name="40% - Accent6 3" xfId="71"/>
    <cellStyle name="40% - Accent6 4" xfId="72"/>
    <cellStyle name="40% - Accent6 5" xfId="73"/>
    <cellStyle name="40% - Accent6 6" xfId="209"/>
    <cellStyle name="40% - Accent6 7" xfId="210"/>
    <cellStyle name="40% - Accent6 8" xfId="211"/>
    <cellStyle name="60% - Accent1 2" xfId="74"/>
    <cellStyle name="60% - Accent1 3" xfId="212"/>
    <cellStyle name="60% - Accent1 4" xfId="213"/>
    <cellStyle name="60% - Accent1 5" xfId="214"/>
    <cellStyle name="60% - Accent1 6" xfId="215"/>
    <cellStyle name="60% - Accent1 7" xfId="216"/>
    <cellStyle name="60% - Accent2 2" xfId="75"/>
    <cellStyle name="60% - Accent2 3" xfId="217"/>
    <cellStyle name="60% - Accent2 4" xfId="218"/>
    <cellStyle name="60% - Accent2 5" xfId="219"/>
    <cellStyle name="60% - Accent2 6" xfId="220"/>
    <cellStyle name="60% - Accent2 7" xfId="221"/>
    <cellStyle name="60% - Accent3 2" xfId="76"/>
    <cellStyle name="60% - Accent3 3" xfId="222"/>
    <cellStyle name="60% - Accent3 4" xfId="223"/>
    <cellStyle name="60% - Accent3 5" xfId="224"/>
    <cellStyle name="60% - Accent3 6" xfId="225"/>
    <cellStyle name="60% - Accent3 7" xfId="226"/>
    <cellStyle name="60% - Accent4 2" xfId="77"/>
    <cellStyle name="60% - Accent4 3" xfId="227"/>
    <cellStyle name="60% - Accent4 4" xfId="228"/>
    <cellStyle name="60% - Accent4 5" xfId="229"/>
    <cellStyle name="60% - Accent4 6" xfId="230"/>
    <cellStyle name="60% - Accent4 7" xfId="231"/>
    <cellStyle name="60% - Accent5 2" xfId="78"/>
    <cellStyle name="60% - Accent5 3" xfId="232"/>
    <cellStyle name="60% - Accent5 4" xfId="233"/>
    <cellStyle name="60% - Accent5 5" xfId="234"/>
    <cellStyle name="60% - Accent5 6" xfId="235"/>
    <cellStyle name="60% - Accent5 7" xfId="236"/>
    <cellStyle name="60% - Accent6 2" xfId="79"/>
    <cellStyle name="60% - Accent6 3" xfId="237"/>
    <cellStyle name="60% - Accent6 4" xfId="238"/>
    <cellStyle name="60% - Accent6 5" xfId="239"/>
    <cellStyle name="60% - Accent6 6" xfId="240"/>
    <cellStyle name="60% - Accent6 7" xfId="241"/>
    <cellStyle name="Accent1 2" xfId="80"/>
    <cellStyle name="Accent1 3" xfId="242"/>
    <cellStyle name="Accent1 4" xfId="243"/>
    <cellStyle name="Accent1 5" xfId="244"/>
    <cellStyle name="Accent1 6" xfId="245"/>
    <cellStyle name="Accent1 7" xfId="246"/>
    <cellStyle name="Accent2 2" xfId="81"/>
    <cellStyle name="Accent2 3" xfId="247"/>
    <cellStyle name="Accent2 4" xfId="248"/>
    <cellStyle name="Accent2 5" xfId="249"/>
    <cellStyle name="Accent2 6" xfId="250"/>
    <cellStyle name="Accent2 7" xfId="251"/>
    <cellStyle name="Accent3 2" xfId="82"/>
    <cellStyle name="Accent3 3" xfId="252"/>
    <cellStyle name="Accent3 4" xfId="253"/>
    <cellStyle name="Accent3 5" xfId="254"/>
    <cellStyle name="Accent3 6" xfId="255"/>
    <cellStyle name="Accent3 7" xfId="256"/>
    <cellStyle name="Accent4 2" xfId="83"/>
    <cellStyle name="Accent4 3" xfId="257"/>
    <cellStyle name="Accent4 4" xfId="258"/>
    <cellStyle name="Accent4 5" xfId="259"/>
    <cellStyle name="Accent4 6" xfId="260"/>
    <cellStyle name="Accent4 7" xfId="261"/>
    <cellStyle name="Accent5 2" xfId="84"/>
    <cellStyle name="Accent5 3" xfId="262"/>
    <cellStyle name="Accent5 4" xfId="263"/>
    <cellStyle name="Accent5 5" xfId="264"/>
    <cellStyle name="Accent5 6" xfId="265"/>
    <cellStyle name="Accent5 7" xfId="266"/>
    <cellStyle name="Accent6 2" xfId="85"/>
    <cellStyle name="Accent6 3" xfId="267"/>
    <cellStyle name="Accent6 4" xfId="268"/>
    <cellStyle name="Accent6 5" xfId="269"/>
    <cellStyle name="Accent6 6" xfId="270"/>
    <cellStyle name="Accent6 7" xfId="271"/>
    <cellStyle name="Bad 2" xfId="86"/>
    <cellStyle name="Bad 3" xfId="272"/>
    <cellStyle name="Bad 4" xfId="273"/>
    <cellStyle name="Bad 5" xfId="274"/>
    <cellStyle name="Bad 6" xfId="275"/>
    <cellStyle name="Bad 7" xfId="276"/>
    <cellStyle name="Calculation 2" xfId="87"/>
    <cellStyle name="Calculation 2 2" xfId="277"/>
    <cellStyle name="Calculation 2 2 2" xfId="278"/>
    <cellStyle name="Calculation 2 2 2 2" xfId="279"/>
    <cellStyle name="Calculation 2 2 2 2 2" xfId="280"/>
    <cellStyle name="Calculation 2 2 2 2 3" xfId="281"/>
    <cellStyle name="Calculation 2 2 2 3" xfId="282"/>
    <cellStyle name="Calculation 2 2 2 3 2" xfId="283"/>
    <cellStyle name="Calculation 2 2 2 3 3" xfId="284"/>
    <cellStyle name="Calculation 2 2 2 4" xfId="285"/>
    <cellStyle name="Calculation 2 2 2 4 2" xfId="286"/>
    <cellStyle name="Calculation 2 2 2 4 3" xfId="287"/>
    <cellStyle name="Calculation 2 2 2 5" xfId="288"/>
    <cellStyle name="Calculation 2 2 2 6" xfId="289"/>
    <cellStyle name="Calculation 2 2 3" xfId="290"/>
    <cellStyle name="Calculation 2 2 3 2" xfId="291"/>
    <cellStyle name="Calculation 2 2 3 2 2" xfId="292"/>
    <cellStyle name="Calculation 2 2 3 2 3" xfId="293"/>
    <cellStyle name="Calculation 2 2 3 3" xfId="294"/>
    <cellStyle name="Calculation 2 2 3 4" xfId="295"/>
    <cellStyle name="Calculation 2 2 4" xfId="296"/>
    <cellStyle name="Calculation 2 2 4 2" xfId="297"/>
    <cellStyle name="Calculation 2 2 4 3" xfId="298"/>
    <cellStyle name="Calculation 2 2 5" xfId="299"/>
    <cellStyle name="Calculation 2 3" xfId="300"/>
    <cellStyle name="Calculation 2 3 2" xfId="301"/>
    <cellStyle name="Calculation 2 3 2 2" xfId="302"/>
    <cellStyle name="Calculation 2 3 2 3" xfId="303"/>
    <cellStyle name="Calculation 2 3 3" xfId="304"/>
    <cellStyle name="Calculation 2 3 3 2" xfId="305"/>
    <cellStyle name="Calculation 2 3 3 3" xfId="306"/>
    <cellStyle name="Calculation 2 3 4" xfId="307"/>
    <cellStyle name="Calculation 2 3 5" xfId="308"/>
    <cellStyle name="Calculation 2 4" xfId="309"/>
    <cellStyle name="Calculation 2 4 2" xfId="310"/>
    <cellStyle name="Calculation 2 4 2 2" xfId="311"/>
    <cellStyle name="Calculation 2 4 2 3" xfId="312"/>
    <cellStyle name="Calculation 2 4 3" xfId="313"/>
    <cellStyle name="Calculation 2 4 4" xfId="314"/>
    <cellStyle name="Calculation 2 5" xfId="315"/>
    <cellStyle name="Calculation 3" xfId="316"/>
    <cellStyle name="Calculation 4" xfId="317"/>
    <cellStyle name="Calculation 5" xfId="318"/>
    <cellStyle name="Calculation 6" xfId="319"/>
    <cellStyle name="Calculation 7" xfId="320"/>
    <cellStyle name="Check Cell 2" xfId="88"/>
    <cellStyle name="Check Cell 3" xfId="321"/>
    <cellStyle name="Check Cell 4" xfId="322"/>
    <cellStyle name="Check Cell 5" xfId="323"/>
    <cellStyle name="Check Cell 6" xfId="324"/>
    <cellStyle name="Check Cell 7" xfId="325"/>
    <cellStyle name="Comma 2" xfId="89"/>
    <cellStyle name="Comma 2 2" xfId="326"/>
    <cellStyle name="Comma 2 3" xfId="327"/>
    <cellStyle name="Comma 3" xfId="90"/>
    <cellStyle name="Comma 3 2" xfId="328"/>
    <cellStyle name="Comma 4" xfId="329"/>
    <cellStyle name="Comma 5" xfId="330"/>
    <cellStyle name="Comma 6" xfId="331"/>
    <cellStyle name="Currency 2" xfId="332"/>
    <cellStyle name="Explanatory Text 2" xfId="91"/>
    <cellStyle name="Explanatory Text 2 2" xfId="92"/>
    <cellStyle name="Explanatory Text 3" xfId="333"/>
    <cellStyle name="Explanatory Text 4" xfId="334"/>
    <cellStyle name="Explanatory Text 5" xfId="335"/>
    <cellStyle name="Explanatory Text 6" xfId="336"/>
    <cellStyle name="Explanatory Text 7" xfId="337"/>
    <cellStyle name="Good 2" xfId="93"/>
    <cellStyle name="Good 3" xfId="338"/>
    <cellStyle name="Good 4" xfId="339"/>
    <cellStyle name="Good 5" xfId="340"/>
    <cellStyle name="Good 6" xfId="341"/>
    <cellStyle name="Good 7" xfId="342"/>
    <cellStyle name="Heading 1 2" xfId="94"/>
    <cellStyle name="Heading 1 2 2" xfId="95"/>
    <cellStyle name="Heading 1 3" xfId="343"/>
    <cellStyle name="Heading 1 4" xfId="344"/>
    <cellStyle name="Heading 1 5" xfId="345"/>
    <cellStyle name="Heading 1 6" xfId="346"/>
    <cellStyle name="Heading 1 7" xfId="347"/>
    <cellStyle name="Heading 2 2" xfId="96"/>
    <cellStyle name="Heading 2 2 2" xfId="97"/>
    <cellStyle name="Heading 2 3" xfId="348"/>
    <cellStyle name="Heading 2 4" xfId="349"/>
    <cellStyle name="Heading 2 5" xfId="350"/>
    <cellStyle name="Heading 2 6" xfId="351"/>
    <cellStyle name="Heading 2 7" xfId="352"/>
    <cellStyle name="Heading 3 2" xfId="98"/>
    <cellStyle name="Heading 3 2 2" xfId="99"/>
    <cellStyle name="Heading 3 2 2 2" xfId="100"/>
    <cellStyle name="Heading 3 2 2 2 2" xfId="353"/>
    <cellStyle name="Heading 3 2 2 2 2 2" xfId="354"/>
    <cellStyle name="Heading 3 2 2 2 2 2 2" xfId="355"/>
    <cellStyle name="Heading 3 2 2 2 2 2 2 2" xfId="356"/>
    <cellStyle name="Heading 3 2 2 2 2 2 2 3" xfId="357"/>
    <cellStyle name="Heading 3 2 2 2 2 2 3" xfId="358"/>
    <cellStyle name="Heading 3 2 2 2 2 2 4" xfId="359"/>
    <cellStyle name="Heading 3 2 2 2 2 3" xfId="360"/>
    <cellStyle name="Heading 3 2 2 2 2 4" xfId="361"/>
    <cellStyle name="Heading 3 2 2 2 3" xfId="362"/>
    <cellStyle name="Heading 3 2 2 2 4" xfId="363"/>
    <cellStyle name="Heading 3 2 2 3" xfId="364"/>
    <cellStyle name="Heading 3 2 2 3 2" xfId="365"/>
    <cellStyle name="Heading 3 2 2 3 2 2" xfId="366"/>
    <cellStyle name="Heading 3 2 2 3 2 2 2" xfId="367"/>
    <cellStyle name="Heading 3 2 2 3 2 2 3" xfId="368"/>
    <cellStyle name="Heading 3 2 2 3 2 3" xfId="369"/>
    <cellStyle name="Heading 3 2 2 3 2 4" xfId="370"/>
    <cellStyle name="Heading 3 2 2 3 3" xfId="371"/>
    <cellStyle name="Heading 3 2 2 3 4" xfId="372"/>
    <cellStyle name="Heading 3 2 2 4" xfId="373"/>
    <cellStyle name="Heading 3 2 2 5" xfId="374"/>
    <cellStyle name="Heading 3 3" xfId="375"/>
    <cellStyle name="Heading 3 4" xfId="376"/>
    <cellStyle name="Heading 3 5" xfId="377"/>
    <cellStyle name="Heading 3 6" xfId="378"/>
    <cellStyle name="Heading 3 7" xfId="379"/>
    <cellStyle name="Heading 4 2" xfId="101"/>
    <cellStyle name="Heading 4 2 2" xfId="102"/>
    <cellStyle name="Heading 4 3" xfId="380"/>
    <cellStyle name="Heading 4 4" xfId="381"/>
    <cellStyle name="Heading 4 5" xfId="382"/>
    <cellStyle name="Heading 4 6" xfId="383"/>
    <cellStyle name="Heading 4 7" xfId="384"/>
    <cellStyle name="Hyperlink 2" xfId="174"/>
    <cellStyle name="Hyperlink 3" xfId="385"/>
    <cellStyle name="Hyperlink 4" xfId="386"/>
    <cellStyle name="Hyperlink 5" xfId="387"/>
    <cellStyle name="Input 2" xfId="103"/>
    <cellStyle name="Input 2 2" xfId="388"/>
    <cellStyle name="Input 2 2 2" xfId="389"/>
    <cellStyle name="Input 2 2 2 2" xfId="390"/>
    <cellStyle name="Input 2 2 2 2 2" xfId="391"/>
    <cellStyle name="Input 2 2 2 2 3" xfId="392"/>
    <cellStyle name="Input 2 2 2 3" xfId="393"/>
    <cellStyle name="Input 2 2 2 3 2" xfId="394"/>
    <cellStyle name="Input 2 2 2 3 3" xfId="395"/>
    <cellStyle name="Input 2 2 2 4" xfId="396"/>
    <cellStyle name="Input 2 2 2 4 2" xfId="397"/>
    <cellStyle name="Input 2 2 2 4 3" xfId="398"/>
    <cellStyle name="Input 2 2 2 5" xfId="399"/>
    <cellStyle name="Input 2 2 2 6" xfId="400"/>
    <cellStyle name="Input 2 2 3" xfId="401"/>
    <cellStyle name="Input 2 2 3 2" xfId="402"/>
    <cellStyle name="Input 2 2 3 2 2" xfId="403"/>
    <cellStyle name="Input 2 2 3 2 3" xfId="404"/>
    <cellStyle name="Input 2 2 3 3" xfId="405"/>
    <cellStyle name="Input 2 2 3 4" xfId="406"/>
    <cellStyle name="Input 2 2 4" xfId="407"/>
    <cellStyle name="Input 2 2 4 2" xfId="408"/>
    <cellStyle name="Input 2 2 4 3" xfId="409"/>
    <cellStyle name="Input 2 2 5" xfId="410"/>
    <cellStyle name="Input 2 3" xfId="411"/>
    <cellStyle name="Input 2 3 2" xfId="412"/>
    <cellStyle name="Input 2 3 2 2" xfId="413"/>
    <cellStyle name="Input 2 3 2 3" xfId="414"/>
    <cellStyle name="Input 2 3 3" xfId="415"/>
    <cellStyle name="Input 2 3 3 2" xfId="416"/>
    <cellStyle name="Input 2 3 3 3" xfId="417"/>
    <cellStyle name="Input 2 3 4" xfId="418"/>
    <cellStyle name="Input 2 3 5" xfId="419"/>
    <cellStyle name="Input 2 4" xfId="420"/>
    <cellStyle name="Input 2 4 2" xfId="421"/>
    <cellStyle name="Input 2 4 2 2" xfId="422"/>
    <cellStyle name="Input 2 4 2 3" xfId="423"/>
    <cellStyle name="Input 2 4 3" xfId="424"/>
    <cellStyle name="Input 2 4 4" xfId="425"/>
    <cellStyle name="Input 2 5" xfId="426"/>
    <cellStyle name="Input 3" xfId="427"/>
    <cellStyle name="Input 4" xfId="428"/>
    <cellStyle name="Input 5" xfId="429"/>
    <cellStyle name="Input 6" xfId="430"/>
    <cellStyle name="Input 7" xfId="431"/>
    <cellStyle name="Linked Cell 2" xfId="104"/>
    <cellStyle name="Linked Cell 2 2" xfId="105"/>
    <cellStyle name="Linked Cell 3" xfId="432"/>
    <cellStyle name="Linked Cell 4" xfId="433"/>
    <cellStyle name="Linked Cell 5" xfId="434"/>
    <cellStyle name="Linked Cell 6" xfId="435"/>
    <cellStyle name="Linked Cell 7" xfId="436"/>
    <cellStyle name="Neutral 2" xfId="106"/>
    <cellStyle name="Neutral 3" xfId="437"/>
    <cellStyle name="Neutral 4" xfId="438"/>
    <cellStyle name="Neutral 5" xfId="439"/>
    <cellStyle name="Neutral 6" xfId="440"/>
    <cellStyle name="Neutral 7" xfId="441"/>
    <cellStyle name="Normal" xfId="0" builtinId="0"/>
    <cellStyle name="Normal 10" xfId="107"/>
    <cellStyle name="Normal 10 2" xfId="108"/>
    <cellStyle name="Normal 10 3" xfId="109"/>
    <cellStyle name="Normal 10 4" xfId="442"/>
    <cellStyle name="Normal 11" xfId="173"/>
    <cellStyle name="Normal 12" xfId="443"/>
    <cellStyle name="Normal 13" xfId="444"/>
    <cellStyle name="Normal 13 2" xfId="445"/>
    <cellStyle name="Normal 13 2 2" xfId="446"/>
    <cellStyle name="Normal 13 3" xfId="447"/>
    <cellStyle name="Normal 2" xfId="110"/>
    <cellStyle name="Normal 2 2" xfId="111"/>
    <cellStyle name="Normal 2 2 2" xfId="112"/>
    <cellStyle name="Normal 2 2 3" xfId="175"/>
    <cellStyle name="Normal 2 2 4" xfId="448"/>
    <cellStyle name="Normal 2 3" xfId="113"/>
    <cellStyle name="Normal 2 3 2" xfId="449"/>
    <cellStyle name="Normal 2 3 3" xfId="450"/>
    <cellStyle name="Normal 2 4" xfId="114"/>
    <cellStyle name="Normal 2 4 2" xfId="451"/>
    <cellStyle name="Normal 2 4 3" xfId="452"/>
    <cellStyle name="Normal 2 5" xfId="115"/>
    <cellStyle name="Normal 2 5 2" xfId="453"/>
    <cellStyle name="Normal 2 6" xfId="172"/>
    <cellStyle name="Normal 2 7" xfId="454"/>
    <cellStyle name="Normal 3" xfId="116"/>
    <cellStyle name="Normal 3 2" xfId="117"/>
    <cellStyle name="Normal 3 2 2" xfId="118"/>
    <cellStyle name="Normal 3 2 2 2" xfId="455"/>
    <cellStyle name="Normal 3 2 3" xfId="119"/>
    <cellStyle name="Normal 3 2 3 2" xfId="120"/>
    <cellStyle name="Normal 3 2 3 2 2" xfId="456"/>
    <cellStyle name="Normal 3 2 3 3" xfId="457"/>
    <cellStyle name="Normal 3 2 4" xfId="458"/>
    <cellStyle name="Normal 3 3" xfId="459"/>
    <cellStyle name="Normal 3 4" xfId="460"/>
    <cellStyle name="Normal 4" xfId="121"/>
    <cellStyle name="Normal 4 2" xfId="122"/>
    <cellStyle name="Normal 4 2 2" xfId="461"/>
    <cellStyle name="Normal 4 2 3" xfId="462"/>
    <cellStyle name="Normal 4 3" xfId="123"/>
    <cellStyle name="Normal 4 4" xfId="463"/>
    <cellStyle name="Normal 5" xfId="124"/>
    <cellStyle name="Normal 5 2" xfId="125"/>
    <cellStyle name="Normal 5 2 2" xfId="126"/>
    <cellStyle name="Normal 5 2 2 2" xfId="127"/>
    <cellStyle name="Normal 5 2 3" xfId="128"/>
    <cellStyle name="Normal 5 2 4" xfId="129"/>
    <cellStyle name="Normal 5 2 5" xfId="464"/>
    <cellStyle name="Normal 5 3" xfId="130"/>
    <cellStyle name="Normal 5 3 2" xfId="131"/>
    <cellStyle name="Normal 5 4" xfId="132"/>
    <cellStyle name="Normal 5 5" xfId="465"/>
    <cellStyle name="Normal 5 5 2" xfId="466"/>
    <cellStyle name="Normal 5 6" xfId="467"/>
    <cellStyle name="Normal 6" xfId="133"/>
    <cellStyle name="Normal 6 2" xfId="468"/>
    <cellStyle name="Normal 6 2 2" xfId="469"/>
    <cellStyle name="Normal 6 3" xfId="470"/>
    <cellStyle name="Normal 6 4" xfId="471"/>
    <cellStyle name="Normal 7" xfId="134"/>
    <cellStyle name="Normal 7 2" xfId="135"/>
    <cellStyle name="Normal 7 2 2" xfId="136"/>
    <cellStyle name="Normal 7 3" xfId="137"/>
    <cellStyle name="Normal 7 4" xfId="472"/>
    <cellStyle name="Normal 8" xfId="138"/>
    <cellStyle name="Normal 8 2" xfId="139"/>
    <cellStyle name="Normal 8 3" xfId="140"/>
    <cellStyle name="Normal 9" xfId="141"/>
    <cellStyle name="Normal 9 2" xfId="142"/>
    <cellStyle name="Normal 9 3" xfId="143"/>
    <cellStyle name="Note 2" xfId="144"/>
    <cellStyle name="Note 2 2" xfId="145"/>
    <cellStyle name="Note 2 2 2" xfId="146"/>
    <cellStyle name="Note 2 2 3" xfId="473"/>
    <cellStyle name="Note 2 3" xfId="147"/>
    <cellStyle name="Note 2 4" xfId="148"/>
    <cellStyle name="Note 2 4 2" xfId="474"/>
    <cellStyle name="Note 2 5" xfId="149"/>
    <cellStyle name="Note 2 5 2" xfId="475"/>
    <cellStyle name="Note 2 5 2 2" xfId="476"/>
    <cellStyle name="Note 2 5 2 2 2" xfId="477"/>
    <cellStyle name="Note 2 5 2 2 2 2" xfId="478"/>
    <cellStyle name="Note 2 5 2 2 2 3" xfId="479"/>
    <cellStyle name="Note 2 5 2 2 3" xfId="480"/>
    <cellStyle name="Note 2 5 2 2 3 2" xfId="481"/>
    <cellStyle name="Note 2 5 2 2 3 3" xfId="482"/>
    <cellStyle name="Note 2 5 2 2 4" xfId="483"/>
    <cellStyle name="Note 2 5 2 2 4 2" xfId="484"/>
    <cellStyle name="Note 2 5 2 2 4 3" xfId="485"/>
    <cellStyle name="Note 2 5 2 2 5" xfId="486"/>
    <cellStyle name="Note 2 5 2 2 6" xfId="487"/>
    <cellStyle name="Note 2 5 2 3" xfId="488"/>
    <cellStyle name="Note 2 5 2 3 2" xfId="489"/>
    <cellStyle name="Note 2 5 2 3 2 2" xfId="490"/>
    <cellStyle name="Note 2 5 2 3 2 3" xfId="491"/>
    <cellStyle name="Note 2 5 2 3 3" xfId="492"/>
    <cellStyle name="Note 2 5 2 3 4" xfId="493"/>
    <cellStyle name="Note 2 5 2 4" xfId="494"/>
    <cellStyle name="Note 2 5 2 4 2" xfId="495"/>
    <cellStyle name="Note 2 5 2 4 3" xfId="496"/>
    <cellStyle name="Note 2 5 2 5" xfId="497"/>
    <cellStyle name="Note 2 5 2 6" xfId="498"/>
    <cellStyle name="Note 2 5 3" xfId="499"/>
    <cellStyle name="Note 2 5 3 2" xfId="500"/>
    <cellStyle name="Note 2 5 3 2 2" xfId="501"/>
    <cellStyle name="Note 2 5 3 2 2 2" xfId="502"/>
    <cellStyle name="Note 2 5 3 2 2 3" xfId="503"/>
    <cellStyle name="Note 2 5 3 2 3" xfId="504"/>
    <cellStyle name="Note 2 5 3 2 3 2" xfId="505"/>
    <cellStyle name="Note 2 5 3 2 3 3" xfId="506"/>
    <cellStyle name="Note 2 5 3 2 4" xfId="507"/>
    <cellStyle name="Note 2 5 3 2 4 2" xfId="508"/>
    <cellStyle name="Note 2 5 3 2 4 3" xfId="509"/>
    <cellStyle name="Note 2 5 3 2 5" xfId="510"/>
    <cellStyle name="Note 2 5 3 2 6" xfId="511"/>
    <cellStyle name="Note 2 5 3 3" xfId="512"/>
    <cellStyle name="Note 2 5 3 3 2" xfId="513"/>
    <cellStyle name="Note 2 5 3 3 2 2" xfId="514"/>
    <cellStyle name="Note 2 5 3 3 2 3" xfId="515"/>
    <cellStyle name="Note 2 5 3 3 3" xfId="516"/>
    <cellStyle name="Note 2 5 3 3 4" xfId="517"/>
    <cellStyle name="Note 2 5 3 4" xfId="518"/>
    <cellStyle name="Note 2 5 3 4 2" xfId="519"/>
    <cellStyle name="Note 2 5 3 4 3" xfId="520"/>
    <cellStyle name="Note 2 5 3 5" xfId="521"/>
    <cellStyle name="Note 2 5 4" xfId="522"/>
    <cellStyle name="Note 2 5 4 2" xfId="523"/>
    <cellStyle name="Note 2 5 4 2 2" xfId="524"/>
    <cellStyle name="Note 2 5 4 2 3" xfId="525"/>
    <cellStyle name="Note 2 5 4 3" xfId="526"/>
    <cellStyle name="Note 2 5 4 4" xfId="527"/>
    <cellStyle name="Note 2 6" xfId="528"/>
    <cellStyle name="Note 3" xfId="150"/>
    <cellStyle name="Note 3 2" xfId="151"/>
    <cellStyle name="Note 3 2 2" xfId="529"/>
    <cellStyle name="Note 3 2 3" xfId="530"/>
    <cellStyle name="Note 3 3" xfId="152"/>
    <cellStyle name="Note 3 4" xfId="531"/>
    <cellStyle name="Note 4" xfId="153"/>
    <cellStyle name="Note 5" xfId="532"/>
    <cellStyle name="Note 6" xfId="533"/>
    <cellStyle name="Output 2" xfId="154"/>
    <cellStyle name="Output 2 2" xfId="534"/>
    <cellStyle name="Output 2 2 2" xfId="535"/>
    <cellStyle name="Output 2 2 2 2" xfId="536"/>
    <cellStyle name="Output 2 2 2 2 2" xfId="537"/>
    <cellStyle name="Output 2 2 2 2 3" xfId="538"/>
    <cellStyle name="Output 2 2 2 3" xfId="539"/>
    <cellStyle name="Output 2 2 2 3 2" xfId="540"/>
    <cellStyle name="Output 2 2 2 3 3" xfId="541"/>
    <cellStyle name="Output 2 2 2 4" xfId="542"/>
    <cellStyle name="Output 2 2 2 4 2" xfId="543"/>
    <cellStyle name="Output 2 2 2 4 3" xfId="544"/>
    <cellStyle name="Output 2 2 2 5" xfId="545"/>
    <cellStyle name="Output 2 2 2 6" xfId="546"/>
    <cellStyle name="Output 2 2 3" xfId="547"/>
    <cellStyle name="Output 2 2 3 2" xfId="548"/>
    <cellStyle name="Output 2 2 3 2 2" xfId="549"/>
    <cellStyle name="Output 2 2 3 2 3" xfId="550"/>
    <cellStyle name="Output 2 2 3 3" xfId="551"/>
    <cellStyle name="Output 2 2 3 4" xfId="552"/>
    <cellStyle name="Output 2 2 4" xfId="553"/>
    <cellStyle name="Output 2 2 4 2" xfId="554"/>
    <cellStyle name="Output 2 2 4 3" xfId="555"/>
    <cellStyle name="Output 2 2 5" xfId="556"/>
    <cellStyle name="Output 2 2 6" xfId="557"/>
    <cellStyle name="Output 2 3" xfId="558"/>
    <cellStyle name="Output 2 3 2" xfId="559"/>
    <cellStyle name="Output 2 3 2 2" xfId="560"/>
    <cellStyle name="Output 2 3 2 2 2" xfId="561"/>
    <cellStyle name="Output 2 3 2 2 3" xfId="562"/>
    <cellStyle name="Output 2 3 2 3" xfId="563"/>
    <cellStyle name="Output 2 3 2 3 2" xfId="564"/>
    <cellStyle name="Output 2 3 2 3 3" xfId="565"/>
    <cellStyle name="Output 2 3 2 4" xfId="566"/>
    <cellStyle name="Output 2 3 2 4 2" xfId="567"/>
    <cellStyle name="Output 2 3 2 4 3" xfId="568"/>
    <cellStyle name="Output 2 3 2 5" xfId="569"/>
    <cellStyle name="Output 2 3 2 6" xfId="570"/>
    <cellStyle name="Output 2 3 3" xfId="571"/>
    <cellStyle name="Output 2 3 3 2" xfId="572"/>
    <cellStyle name="Output 2 3 3 2 2" xfId="573"/>
    <cellStyle name="Output 2 3 3 2 3" xfId="574"/>
    <cellStyle name="Output 2 3 3 3" xfId="575"/>
    <cellStyle name="Output 2 3 3 4" xfId="576"/>
    <cellStyle name="Output 2 3 4" xfId="577"/>
    <cellStyle name="Output 2 3 4 2" xfId="578"/>
    <cellStyle name="Output 2 3 4 3" xfId="579"/>
    <cellStyle name="Output 2 3 5" xfId="580"/>
    <cellStyle name="Output 2 4" xfId="581"/>
    <cellStyle name="Output 2 4 2" xfId="582"/>
    <cellStyle name="Output 2 4 2 2" xfId="583"/>
    <cellStyle name="Output 2 4 2 3" xfId="584"/>
    <cellStyle name="Output 2 4 3" xfId="585"/>
    <cellStyle name="Output 2 4 3 2" xfId="586"/>
    <cellStyle name="Output 2 4 3 3" xfId="587"/>
    <cellStyle name="Output 2 4 4" xfId="588"/>
    <cellStyle name="Output 2 4 5" xfId="589"/>
    <cellStyle name="Output 2 5" xfId="590"/>
    <cellStyle name="Output 2 5 2" xfId="591"/>
    <cellStyle name="Output 2 5 2 2" xfId="592"/>
    <cellStyle name="Output 2 5 2 3" xfId="593"/>
    <cellStyle name="Output 2 5 3" xfId="594"/>
    <cellStyle name="Output 2 5 4" xfId="595"/>
    <cellStyle name="Output 3" xfId="596"/>
    <cellStyle name="Output 4" xfId="597"/>
    <cellStyle name="Output 5" xfId="598"/>
    <cellStyle name="Output 6" xfId="599"/>
    <cellStyle name="Output 7" xfId="600"/>
    <cellStyle name="Percent" xfId="1" builtinId="5"/>
    <cellStyle name="Percent 2" xfId="155"/>
    <cellStyle name="Percent 2 2" xfId="156"/>
    <cellStyle name="Percent 2 2 2" xfId="157"/>
    <cellStyle name="Percent 2 2 3" xfId="158"/>
    <cellStyle name="Percent 2 3" xfId="159"/>
    <cellStyle name="Percent 2 3 2" xfId="160"/>
    <cellStyle name="Percent 2 3 3" xfId="161"/>
    <cellStyle name="Percent 2 4" xfId="162"/>
    <cellStyle name="Percent 2 4 2" xfId="601"/>
    <cellStyle name="Percent 2 5" xfId="602"/>
    <cellStyle name="Percent 3" xfId="163"/>
    <cellStyle name="Percent 3 2" xfId="603"/>
    <cellStyle name="Percent 3 3" xfId="604"/>
    <cellStyle name="Percent 4" xfId="164"/>
    <cellStyle name="Percent 5" xfId="165"/>
    <cellStyle name="Percent 6" xfId="605"/>
    <cellStyle name="Percent 7" xfId="606"/>
    <cellStyle name="Percent 8" xfId="607"/>
    <cellStyle name="Title 2" xfId="166"/>
    <cellStyle name="Title 2 2" xfId="167"/>
    <cellStyle name="Total 2" xfId="168"/>
    <cellStyle name="Total 2 2" xfId="169"/>
    <cellStyle name="Total 2 2 2" xfId="608"/>
    <cellStyle name="Total 2 2 2 2" xfId="609"/>
    <cellStyle name="Total 2 2 2 2 2" xfId="610"/>
    <cellStyle name="Total 2 2 2 2 2 2" xfId="611"/>
    <cellStyle name="Total 2 2 2 2 2 3" xfId="612"/>
    <cellStyle name="Total 2 2 2 2 3" xfId="613"/>
    <cellStyle name="Total 2 2 2 2 3 2" xfId="614"/>
    <cellStyle name="Total 2 2 2 2 3 3" xfId="615"/>
    <cellStyle name="Total 2 2 2 2 4" xfId="616"/>
    <cellStyle name="Total 2 2 2 2 4 2" xfId="617"/>
    <cellStyle name="Total 2 2 2 2 4 3" xfId="618"/>
    <cellStyle name="Total 2 2 2 2 5" xfId="619"/>
    <cellStyle name="Total 2 2 2 2 6" xfId="620"/>
    <cellStyle name="Total 2 2 2 3" xfId="621"/>
    <cellStyle name="Total 2 2 2 3 2" xfId="622"/>
    <cellStyle name="Total 2 2 2 3 2 2" xfId="623"/>
    <cellStyle name="Total 2 2 2 3 2 3" xfId="624"/>
    <cellStyle name="Total 2 2 2 3 3" xfId="625"/>
    <cellStyle name="Total 2 2 2 3 4" xfId="626"/>
    <cellStyle name="Total 2 2 2 4" xfId="627"/>
    <cellStyle name="Total 2 2 2 4 2" xfId="628"/>
    <cellStyle name="Total 2 2 2 4 3" xfId="629"/>
    <cellStyle name="Total 2 2 2 5" xfId="630"/>
    <cellStyle name="Total 2 2 2 6" xfId="631"/>
    <cellStyle name="Total 2 2 3" xfId="632"/>
    <cellStyle name="Total 2 2 3 2" xfId="633"/>
    <cellStyle name="Total 2 2 3 2 2" xfId="634"/>
    <cellStyle name="Total 2 2 3 2 2 2" xfId="635"/>
    <cellStyle name="Total 2 2 3 2 2 3" xfId="636"/>
    <cellStyle name="Total 2 2 3 2 3" xfId="637"/>
    <cellStyle name="Total 2 2 3 2 3 2" xfId="638"/>
    <cellStyle name="Total 2 2 3 2 3 3" xfId="639"/>
    <cellStyle name="Total 2 2 3 2 4" xfId="640"/>
    <cellStyle name="Total 2 2 3 2 4 2" xfId="641"/>
    <cellStyle name="Total 2 2 3 2 4 3" xfId="642"/>
    <cellStyle name="Total 2 2 3 2 5" xfId="643"/>
    <cellStyle name="Total 2 2 3 2 6" xfId="644"/>
    <cellStyle name="Total 2 2 3 3" xfId="645"/>
    <cellStyle name="Total 2 2 3 3 2" xfId="646"/>
    <cellStyle name="Total 2 2 3 3 2 2" xfId="647"/>
    <cellStyle name="Total 2 2 3 3 2 3" xfId="648"/>
    <cellStyle name="Total 2 2 3 3 3" xfId="649"/>
    <cellStyle name="Total 2 2 3 3 4" xfId="650"/>
    <cellStyle name="Total 2 2 3 4" xfId="651"/>
    <cellStyle name="Total 2 2 3 4 2" xfId="652"/>
    <cellStyle name="Total 2 2 3 4 3" xfId="653"/>
    <cellStyle name="Total 2 2 3 5" xfId="654"/>
    <cellStyle name="Total 2 2 4" xfId="655"/>
    <cellStyle name="Total 2 2 4 2" xfId="656"/>
    <cellStyle name="Total 2 2 4 2 2" xfId="657"/>
    <cellStyle name="Total 2 2 4 2 3" xfId="658"/>
    <cellStyle name="Total 2 2 4 3" xfId="659"/>
    <cellStyle name="Total 2 2 4 3 2" xfId="660"/>
    <cellStyle name="Total 2 2 4 3 3" xfId="661"/>
    <cellStyle name="Total 2 2 4 4" xfId="662"/>
    <cellStyle name="Total 2 2 4 5" xfId="663"/>
    <cellStyle name="Total 2 2 5" xfId="664"/>
    <cellStyle name="Total 2 2 5 2" xfId="665"/>
    <cellStyle name="Total 2 2 5 2 2" xfId="666"/>
    <cellStyle name="Total 2 2 5 2 3" xfId="667"/>
    <cellStyle name="Total 2 2 5 3" xfId="668"/>
    <cellStyle name="Total 2 2 5 4" xfId="669"/>
    <cellStyle name="Total 3" xfId="670"/>
    <cellStyle name="Total 4" xfId="671"/>
    <cellStyle name="Total 5" xfId="672"/>
    <cellStyle name="Total 6" xfId="673"/>
    <cellStyle name="Total 7" xfId="674"/>
    <cellStyle name="Warning Text 2" xfId="170"/>
    <cellStyle name="Warning Text 2 2" xfId="171"/>
    <cellStyle name="Warning Text 3" xfId="675"/>
    <cellStyle name="Warning Text 4" xfId="676"/>
    <cellStyle name="Warning Text 5" xfId="677"/>
    <cellStyle name="Warning Text 6" xfId="678"/>
    <cellStyle name="Warning Text 7" xfId="679"/>
  </cellStyles>
  <dxfs count="4">
    <dxf>
      <fill>
        <patternFill>
          <bgColor theme="9" tint="0.79998168889431442"/>
        </patternFill>
      </fill>
    </dxf>
    <dxf>
      <font>
        <b val="0"/>
        <i val="0"/>
        <color theme="1"/>
      </font>
      <fill>
        <patternFill>
          <bgColor rgb="FFE1FFE1"/>
        </patternFill>
      </fill>
    </dxf>
    <dxf>
      <font>
        <b/>
        <i val="0"/>
        <color theme="1"/>
      </font>
      <fill>
        <patternFill>
          <bgColor rgb="FFE1FFE1"/>
        </patternFill>
      </fill>
    </dxf>
    <dxf>
      <font>
        <b/>
        <i val="0"/>
        <color theme="1"/>
      </font>
      <fill>
        <patternFill>
          <bgColor rgb="FFCCFFCC"/>
        </patternFill>
      </fill>
    </dxf>
  </dxfs>
  <tableStyles count="0" defaultTableStyle="TableStyleMedium2" defaultPivotStyle="PivotStyleMedium9"/>
  <colors>
    <mruColors>
      <color rgb="FFCCFFCC"/>
      <color rgb="FF66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ps\Hg%20TMDL%20Unit\DATA-RB5\Book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ogan/AppData/Local/Microsoft/Windows/Temporary%20Internet%20Files/Content.IE5/MH7BNB0A/110809_BAF_raw%20data_sj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staff/My%20Documents/Misc/T%20valu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Book24"/>
      <sheetName val="Report Flow Charts"/>
    </sheetNames>
    <sheetDataSet>
      <sheetData sheetId="0"/>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F_data"/>
      <sheetName val="BAF_data (2)"/>
      <sheetName val="Notes"/>
    </sheetNames>
    <sheetDataSet>
      <sheetData sheetId="0">
        <row r="1">
          <cell r="A1" t="str">
            <v>LabNum</v>
          </cell>
          <cell r="B1" t="str">
            <v>IDORG</v>
          </cell>
          <cell r="C1" t="str">
            <v>ProjNum</v>
          </cell>
          <cell r="D1" t="str">
            <v>Statnum</v>
          </cell>
          <cell r="E1" t="str">
            <v>Col_code</v>
          </cell>
          <cell r="F1" t="str">
            <v>StatName</v>
          </cell>
          <cell r="G1" t="str">
            <v>LakeName</v>
          </cell>
          <cell r="H1" t="str">
            <v>Type</v>
          </cell>
          <cell r="I1" t="str">
            <v>Collected</v>
          </cell>
          <cell r="J1" t="str">
            <v>Season</v>
          </cell>
          <cell r="K1" t="str">
            <v>Time Collected</v>
          </cell>
          <cell r="L1" t="str">
            <v>Received</v>
          </cell>
          <cell r="M1" t="str">
            <v>Time Received</v>
          </cell>
          <cell r="N1" t="str">
            <v>QA</v>
          </cell>
          <cell r="O1" t="str">
            <v>Analyte</v>
          </cell>
          <cell r="P1" t="str">
            <v>Result</v>
          </cell>
          <cell r="Q1" t="str">
            <v>Flag</v>
          </cell>
          <cell r="R1" t="str">
            <v>Notes</v>
          </cell>
        </row>
        <row r="2">
          <cell r="A2" t="str">
            <v>2010-A524</v>
          </cell>
          <cell r="C2">
            <v>2</v>
          </cell>
          <cell r="D2" t="str">
            <v>205PCR128</v>
          </cell>
          <cell r="E2" t="str">
            <v>B</v>
          </cell>
          <cell r="G2" t="str">
            <v>Calero Reservoir</v>
          </cell>
          <cell r="H2" t="str">
            <v>s</v>
          </cell>
          <cell r="I2">
            <v>38353</v>
          </cell>
          <cell r="J2" t="str">
            <v>Winter</v>
          </cell>
          <cell r="O2" t="str">
            <v>THg</v>
          </cell>
          <cell r="P2">
            <v>0.42</v>
          </cell>
          <cell r="R2" t="str">
            <v>Add data_mean</v>
          </cell>
        </row>
        <row r="3">
          <cell r="A3" t="str">
            <v>2010-A526</v>
          </cell>
          <cell r="C3">
            <v>2</v>
          </cell>
          <cell r="D3" t="str">
            <v>205GXXXX</v>
          </cell>
          <cell r="E3" t="str">
            <v>B</v>
          </cell>
          <cell r="G3" t="str">
            <v>Guadalupe Reservoir</v>
          </cell>
          <cell r="H3" t="str">
            <v>s</v>
          </cell>
          <cell r="I3">
            <v>38353</v>
          </cell>
          <cell r="J3" t="str">
            <v>Winter</v>
          </cell>
          <cell r="O3" t="str">
            <v>THg</v>
          </cell>
          <cell r="P3">
            <v>3.32</v>
          </cell>
          <cell r="R3" t="str">
            <v>Add data_mean</v>
          </cell>
        </row>
        <row r="4">
          <cell r="A4" t="str">
            <v>2010-A525</v>
          </cell>
          <cell r="C4">
            <v>2</v>
          </cell>
          <cell r="D4" t="str">
            <v>205LSG150</v>
          </cell>
          <cell r="E4" t="str">
            <v>B</v>
          </cell>
          <cell r="G4" t="str">
            <v>Lexington Reservoir</v>
          </cell>
          <cell r="H4" t="str">
            <v>s</v>
          </cell>
          <cell r="I4">
            <v>38353</v>
          </cell>
          <cell r="J4" t="str">
            <v>Winter</v>
          </cell>
          <cell r="O4" t="str">
            <v>THg</v>
          </cell>
          <cell r="P4">
            <v>0.11</v>
          </cell>
          <cell r="R4" t="str">
            <v>Add data_mean</v>
          </cell>
        </row>
        <row r="5">
          <cell r="C5" t="str">
            <v>R1 Data</v>
          </cell>
          <cell r="D5" t="str">
            <v>LKSN07B</v>
          </cell>
          <cell r="E5" t="str">
            <v>B</v>
          </cell>
          <cell r="F5" t="str">
            <v>Dam</v>
          </cell>
          <cell r="G5" t="str">
            <v>Lake Sonoma</v>
          </cell>
          <cell r="H5" t="str">
            <v>w</v>
          </cell>
          <cell r="I5">
            <v>39244</v>
          </cell>
          <cell r="O5" t="str">
            <v>THg</v>
          </cell>
          <cell r="P5">
            <v>34.9</v>
          </cell>
        </row>
        <row r="6">
          <cell r="C6" t="str">
            <v>R1 Data</v>
          </cell>
          <cell r="D6" t="str">
            <v>LKSN07T</v>
          </cell>
          <cell r="E6" t="str">
            <v>T</v>
          </cell>
          <cell r="F6" t="str">
            <v>Dam</v>
          </cell>
          <cell r="G6" t="str">
            <v>Lake Sonoma</v>
          </cell>
          <cell r="H6" t="str">
            <v>w</v>
          </cell>
          <cell r="I6">
            <v>39244</v>
          </cell>
          <cell r="O6" t="str">
            <v>THg</v>
          </cell>
          <cell r="P6">
            <v>50.2</v>
          </cell>
        </row>
        <row r="7">
          <cell r="C7" t="str">
            <v>R1 Data</v>
          </cell>
          <cell r="D7" t="str">
            <v>LKSN05B</v>
          </cell>
          <cell r="E7" t="str">
            <v>B</v>
          </cell>
          <cell r="G7" t="str">
            <v>Lake Sonoma</v>
          </cell>
          <cell r="H7" t="str">
            <v>w</v>
          </cell>
          <cell r="I7">
            <v>39244</v>
          </cell>
          <cell r="O7" t="str">
            <v>THg</v>
          </cell>
          <cell r="P7">
            <v>58.2</v>
          </cell>
        </row>
        <row r="8">
          <cell r="C8" t="str">
            <v>R1 Data</v>
          </cell>
          <cell r="D8" t="str">
            <v>LKSN05T</v>
          </cell>
          <cell r="E8" t="str">
            <v>T</v>
          </cell>
          <cell r="G8" t="str">
            <v>Lake Sonoma</v>
          </cell>
          <cell r="H8" t="str">
            <v>w</v>
          </cell>
          <cell r="I8">
            <v>39244</v>
          </cell>
          <cell r="O8" t="str">
            <v>THg</v>
          </cell>
          <cell r="P8">
            <v>32.299999999999997</v>
          </cell>
        </row>
        <row r="9">
          <cell r="C9" t="str">
            <v>R1 Data</v>
          </cell>
          <cell r="D9" t="str">
            <v>LKSN06B</v>
          </cell>
          <cell r="E9" t="str">
            <v>B</v>
          </cell>
          <cell r="G9" t="str">
            <v>Lake Sonoma</v>
          </cell>
          <cell r="H9" t="str">
            <v>w</v>
          </cell>
          <cell r="I9">
            <v>39244</v>
          </cell>
          <cell r="O9" t="str">
            <v>THg</v>
          </cell>
          <cell r="P9">
            <v>66.8</v>
          </cell>
        </row>
        <row r="10">
          <cell r="C10" t="str">
            <v>R1 Data</v>
          </cell>
          <cell r="D10" t="str">
            <v>LKSN06T</v>
          </cell>
          <cell r="E10" t="str">
            <v>T</v>
          </cell>
          <cell r="G10" t="str">
            <v>Lake Sonoma</v>
          </cell>
          <cell r="H10" t="str">
            <v>w</v>
          </cell>
          <cell r="I10">
            <v>39244</v>
          </cell>
          <cell r="O10" t="str">
            <v>THg</v>
          </cell>
          <cell r="P10">
            <v>58.5</v>
          </cell>
        </row>
        <row r="11">
          <cell r="C11" t="str">
            <v>R1 Data</v>
          </cell>
          <cell r="D11" t="str">
            <v>LKSN07B</v>
          </cell>
          <cell r="E11" t="str">
            <v>B</v>
          </cell>
          <cell r="F11" t="str">
            <v>Dam</v>
          </cell>
          <cell r="G11" t="str">
            <v>Lake Sonoma</v>
          </cell>
          <cell r="H11" t="str">
            <v>w</v>
          </cell>
          <cell r="I11">
            <v>39244</v>
          </cell>
          <cell r="O11" t="str">
            <v>TMMHg</v>
          </cell>
          <cell r="P11">
            <v>0.77</v>
          </cell>
        </row>
        <row r="12">
          <cell r="C12" t="str">
            <v>R1 Data</v>
          </cell>
          <cell r="D12" t="str">
            <v>LKSN07T</v>
          </cell>
          <cell r="E12" t="str">
            <v>T</v>
          </cell>
          <cell r="F12" t="str">
            <v>Dam</v>
          </cell>
          <cell r="G12" t="str">
            <v>Lake Sonoma</v>
          </cell>
          <cell r="H12" t="str">
            <v>w</v>
          </cell>
          <cell r="I12">
            <v>39244</v>
          </cell>
          <cell r="O12" t="str">
            <v>TMMHg</v>
          </cell>
          <cell r="P12">
            <v>0.89300000000000002</v>
          </cell>
        </row>
        <row r="13">
          <cell r="C13" t="str">
            <v>R1 Data</v>
          </cell>
          <cell r="D13" t="str">
            <v>LKSN05B</v>
          </cell>
          <cell r="E13" t="str">
            <v>B</v>
          </cell>
          <cell r="G13" t="str">
            <v>Lake Sonoma</v>
          </cell>
          <cell r="H13" t="str">
            <v>w</v>
          </cell>
          <cell r="I13">
            <v>39244</v>
          </cell>
          <cell r="O13" t="str">
            <v>TMMHg</v>
          </cell>
          <cell r="P13">
            <v>0.25900000000000001</v>
          </cell>
        </row>
        <row r="14">
          <cell r="C14" t="str">
            <v>R1 Data</v>
          </cell>
          <cell r="D14" t="str">
            <v>LKSN05T</v>
          </cell>
          <cell r="E14" t="str">
            <v>T</v>
          </cell>
          <cell r="G14" t="str">
            <v>Lake Sonoma</v>
          </cell>
          <cell r="H14" t="str">
            <v>w</v>
          </cell>
          <cell r="I14">
            <v>39244</v>
          </cell>
          <cell r="O14" t="str">
            <v>TMMHg</v>
          </cell>
          <cell r="P14">
            <v>0.39200000000000002</v>
          </cell>
        </row>
        <row r="15">
          <cell r="C15" t="str">
            <v>R1 Data</v>
          </cell>
          <cell r="D15" t="str">
            <v>LKSN06B</v>
          </cell>
          <cell r="E15" t="str">
            <v>B</v>
          </cell>
          <cell r="G15" t="str">
            <v>Lake Sonoma</v>
          </cell>
          <cell r="H15" t="str">
            <v>w</v>
          </cell>
          <cell r="I15">
            <v>39244</v>
          </cell>
          <cell r="O15" t="str">
            <v>TMMHg</v>
          </cell>
          <cell r="P15">
            <v>0.39600000000000002</v>
          </cell>
        </row>
        <row r="16">
          <cell r="C16" t="str">
            <v>R1 Data</v>
          </cell>
          <cell r="D16" t="str">
            <v>LKSN06T</v>
          </cell>
          <cell r="E16" t="str">
            <v>T</v>
          </cell>
          <cell r="G16" t="str">
            <v>Lake Sonoma</v>
          </cell>
          <cell r="H16" t="str">
            <v>w</v>
          </cell>
          <cell r="I16">
            <v>39244</v>
          </cell>
          <cell r="O16" t="str">
            <v>TMMHg</v>
          </cell>
          <cell r="P16">
            <v>0.26400000000000001</v>
          </cell>
        </row>
        <row r="17">
          <cell r="C17" t="str">
            <v>R1 Data</v>
          </cell>
          <cell r="D17" t="str">
            <v>LKSN04B</v>
          </cell>
          <cell r="E17" t="str">
            <v>B</v>
          </cell>
          <cell r="F17" t="str">
            <v>Smith Creek</v>
          </cell>
          <cell r="G17" t="str">
            <v>Lake Sonoma</v>
          </cell>
          <cell r="H17" t="str">
            <v>w</v>
          </cell>
          <cell r="I17">
            <v>39245</v>
          </cell>
          <cell r="O17" t="str">
            <v>THg</v>
          </cell>
          <cell r="P17">
            <v>73.3</v>
          </cell>
        </row>
        <row r="18">
          <cell r="C18" t="str">
            <v>R1 Data</v>
          </cell>
          <cell r="D18" t="str">
            <v>LKSN04T</v>
          </cell>
          <cell r="E18" t="str">
            <v>T</v>
          </cell>
          <cell r="F18" t="str">
            <v>Smith Creek</v>
          </cell>
          <cell r="G18" t="str">
            <v>Lake Sonoma</v>
          </cell>
          <cell r="H18" t="str">
            <v>w</v>
          </cell>
          <cell r="I18">
            <v>39245</v>
          </cell>
          <cell r="O18" t="str">
            <v>THg</v>
          </cell>
          <cell r="P18">
            <v>56.8</v>
          </cell>
        </row>
        <row r="19">
          <cell r="C19" t="str">
            <v>R1 Data</v>
          </cell>
          <cell r="D19" t="str">
            <v>LKSN04B</v>
          </cell>
          <cell r="E19" t="str">
            <v>B</v>
          </cell>
          <cell r="F19" t="str">
            <v>Smith Creek</v>
          </cell>
          <cell r="G19" t="str">
            <v>Lake Sonoma</v>
          </cell>
          <cell r="H19" t="str">
            <v>w</v>
          </cell>
          <cell r="I19">
            <v>39245</v>
          </cell>
          <cell r="O19" t="str">
            <v>TMMHg</v>
          </cell>
          <cell r="P19">
            <v>0.22700000000000001</v>
          </cell>
        </row>
        <row r="20">
          <cell r="C20" t="str">
            <v>R1 Data</v>
          </cell>
          <cell r="D20" t="str">
            <v>LKSN04T</v>
          </cell>
          <cell r="E20" t="str">
            <v>T</v>
          </cell>
          <cell r="F20" t="str">
            <v>Smith Creek</v>
          </cell>
          <cell r="G20" t="str">
            <v>Lake Sonoma</v>
          </cell>
          <cell r="H20" t="str">
            <v>w</v>
          </cell>
          <cell r="I20">
            <v>39245</v>
          </cell>
          <cell r="O20" t="str">
            <v>TMMHg</v>
          </cell>
          <cell r="P20">
            <v>0.30199999999999999</v>
          </cell>
        </row>
        <row r="21">
          <cell r="C21" t="str">
            <v>R1 Data</v>
          </cell>
          <cell r="D21" t="str">
            <v>LKPL05T</v>
          </cell>
          <cell r="E21" t="str">
            <v>T</v>
          </cell>
          <cell r="G21" t="str">
            <v>Lake Pilsbury</v>
          </cell>
          <cell r="H21" t="str">
            <v>w</v>
          </cell>
          <cell r="I21">
            <v>39252</v>
          </cell>
          <cell r="O21" t="str">
            <v>THg</v>
          </cell>
          <cell r="P21">
            <v>187</v>
          </cell>
        </row>
        <row r="22">
          <cell r="C22" t="str">
            <v>R1 Data</v>
          </cell>
          <cell r="D22" t="str">
            <v>LKPL06B</v>
          </cell>
          <cell r="E22" t="str">
            <v>B</v>
          </cell>
          <cell r="G22" t="str">
            <v>Lake Pilsbury</v>
          </cell>
          <cell r="H22" t="str">
            <v>w</v>
          </cell>
          <cell r="I22">
            <v>39252</v>
          </cell>
          <cell r="O22" t="str">
            <v>THg</v>
          </cell>
          <cell r="P22">
            <v>26.2</v>
          </cell>
        </row>
        <row r="23">
          <cell r="C23" t="str">
            <v>R1 Data</v>
          </cell>
          <cell r="D23" t="str">
            <v>LKPL06T</v>
          </cell>
          <cell r="E23" t="str">
            <v>T</v>
          </cell>
          <cell r="G23" t="str">
            <v>Lake Pilsbury</v>
          </cell>
          <cell r="H23" t="str">
            <v>w</v>
          </cell>
          <cell r="I23">
            <v>39252</v>
          </cell>
          <cell r="O23" t="str">
            <v>THg</v>
          </cell>
          <cell r="P23">
            <v>44.9</v>
          </cell>
        </row>
        <row r="24">
          <cell r="C24" t="str">
            <v>R1 Data</v>
          </cell>
          <cell r="D24" t="str">
            <v>LKPL07B</v>
          </cell>
          <cell r="E24" t="str">
            <v>B</v>
          </cell>
          <cell r="G24" t="str">
            <v>Lake Pilsbury</v>
          </cell>
          <cell r="H24" t="str">
            <v>w</v>
          </cell>
          <cell r="I24">
            <v>39252</v>
          </cell>
          <cell r="O24" t="str">
            <v>THg</v>
          </cell>
          <cell r="P24">
            <v>59.4</v>
          </cell>
          <cell r="R24" t="str">
            <v>Lab error</v>
          </cell>
        </row>
        <row r="25">
          <cell r="C25" t="str">
            <v>R1 Data</v>
          </cell>
          <cell r="D25" t="str">
            <v>LKPL05T</v>
          </cell>
          <cell r="E25" t="str">
            <v>T</v>
          </cell>
          <cell r="G25" t="str">
            <v>Lake Pilsbury</v>
          </cell>
          <cell r="H25" t="str">
            <v>w</v>
          </cell>
          <cell r="I25">
            <v>39252</v>
          </cell>
          <cell r="O25" t="str">
            <v>TMMHg</v>
          </cell>
          <cell r="P25">
            <v>0.41299999999999998</v>
          </cell>
        </row>
        <row r="26">
          <cell r="C26" t="str">
            <v>R1 Data</v>
          </cell>
          <cell r="D26" t="str">
            <v>LKPL06B</v>
          </cell>
          <cell r="E26" t="str">
            <v>B</v>
          </cell>
          <cell r="G26" t="str">
            <v>Lake Pilsbury</v>
          </cell>
          <cell r="H26" t="str">
            <v>w</v>
          </cell>
          <cell r="I26">
            <v>39252</v>
          </cell>
          <cell r="O26" t="str">
            <v>TMMHg</v>
          </cell>
          <cell r="P26">
            <v>0.20699999999999999</v>
          </cell>
        </row>
        <row r="27">
          <cell r="C27" t="str">
            <v>R1 Data</v>
          </cell>
          <cell r="D27" t="str">
            <v>LKPL06T</v>
          </cell>
          <cell r="E27" t="str">
            <v>T</v>
          </cell>
          <cell r="G27" t="str">
            <v>Lake Pilsbury</v>
          </cell>
          <cell r="H27" t="str">
            <v>w</v>
          </cell>
          <cell r="I27">
            <v>39252</v>
          </cell>
          <cell r="O27" t="str">
            <v>TMMHg</v>
          </cell>
          <cell r="P27">
            <v>0.29699999999999999</v>
          </cell>
        </row>
        <row r="28">
          <cell r="C28" t="str">
            <v>R1 Data</v>
          </cell>
          <cell r="D28" t="str">
            <v>LKMN02B</v>
          </cell>
          <cell r="E28" t="str">
            <v>B</v>
          </cell>
          <cell r="F28" t="str">
            <v>Dam</v>
          </cell>
          <cell r="G28" t="str">
            <v>Lake Mendocino</v>
          </cell>
          <cell r="H28" t="str">
            <v>w</v>
          </cell>
          <cell r="I28">
            <v>39254</v>
          </cell>
          <cell r="O28" t="str">
            <v>THg</v>
          </cell>
          <cell r="P28">
            <v>87.3</v>
          </cell>
        </row>
        <row r="29">
          <cell r="C29" t="str">
            <v>R1 Data</v>
          </cell>
          <cell r="D29" t="str">
            <v>LKMN02T</v>
          </cell>
          <cell r="E29" t="str">
            <v>T</v>
          </cell>
          <cell r="F29" t="str">
            <v>Dam</v>
          </cell>
          <cell r="G29" t="str">
            <v>Lake Mendocino</v>
          </cell>
          <cell r="H29" t="str">
            <v>w</v>
          </cell>
          <cell r="I29">
            <v>39254</v>
          </cell>
          <cell r="O29" t="str">
            <v>THg</v>
          </cell>
          <cell r="P29">
            <v>25</v>
          </cell>
        </row>
        <row r="30">
          <cell r="C30" t="str">
            <v>R1 Data</v>
          </cell>
          <cell r="D30" t="str">
            <v>LKMN03B</v>
          </cell>
          <cell r="E30" t="str">
            <v>B</v>
          </cell>
          <cell r="F30" t="str">
            <v>Russian R</v>
          </cell>
          <cell r="G30" t="str">
            <v>Lake Mendocino</v>
          </cell>
          <cell r="H30" t="str">
            <v>w</v>
          </cell>
          <cell r="I30">
            <v>39254</v>
          </cell>
          <cell r="O30" t="str">
            <v>THg</v>
          </cell>
          <cell r="P30">
            <v>35.9</v>
          </cell>
        </row>
        <row r="31">
          <cell r="C31" t="str">
            <v>R1 Data</v>
          </cell>
          <cell r="D31" t="str">
            <v>LKMN03T</v>
          </cell>
          <cell r="E31" t="str">
            <v>T</v>
          </cell>
          <cell r="F31" t="str">
            <v>Russian R</v>
          </cell>
          <cell r="G31" t="str">
            <v>Lake Mendocino</v>
          </cell>
          <cell r="H31" t="str">
            <v>w</v>
          </cell>
          <cell r="I31">
            <v>39254</v>
          </cell>
          <cell r="O31" t="str">
            <v>THg</v>
          </cell>
          <cell r="P31">
            <v>39.799999999999997</v>
          </cell>
        </row>
        <row r="32">
          <cell r="C32" t="str">
            <v>R1 Data</v>
          </cell>
          <cell r="D32" t="str">
            <v>LKMN02B</v>
          </cell>
          <cell r="E32" t="str">
            <v>B</v>
          </cell>
          <cell r="F32" t="str">
            <v>Dam</v>
          </cell>
          <cell r="G32" t="str">
            <v>Lake Mendocino</v>
          </cell>
          <cell r="H32" t="str">
            <v>w</v>
          </cell>
          <cell r="I32">
            <v>39254</v>
          </cell>
          <cell r="O32" t="str">
            <v>TMMHg</v>
          </cell>
          <cell r="P32">
            <v>9.6000000000000002E-2</v>
          </cell>
        </row>
        <row r="33">
          <cell r="C33" t="str">
            <v>R1 Data</v>
          </cell>
          <cell r="D33" t="str">
            <v>LKMN02T</v>
          </cell>
          <cell r="E33" t="str">
            <v>T</v>
          </cell>
          <cell r="F33" t="str">
            <v>Dam</v>
          </cell>
          <cell r="G33" t="str">
            <v>Lake Mendocino</v>
          </cell>
          <cell r="H33" t="str">
            <v>w</v>
          </cell>
          <cell r="I33">
            <v>39254</v>
          </cell>
          <cell r="O33" t="str">
            <v>TMMHg</v>
          </cell>
          <cell r="P33">
            <v>0.129</v>
          </cell>
        </row>
        <row r="34">
          <cell r="C34" t="str">
            <v>R1 Data</v>
          </cell>
          <cell r="D34" t="str">
            <v>LKMN03B</v>
          </cell>
          <cell r="E34" t="str">
            <v>B</v>
          </cell>
          <cell r="F34" t="str">
            <v>Russian R</v>
          </cell>
          <cell r="G34" t="str">
            <v>Lake Mendocino</v>
          </cell>
          <cell r="H34" t="str">
            <v>w</v>
          </cell>
          <cell r="I34">
            <v>39254</v>
          </cell>
          <cell r="O34" t="str">
            <v>TMMHg</v>
          </cell>
          <cell r="P34">
            <v>0.106</v>
          </cell>
        </row>
        <row r="35">
          <cell r="C35" t="str">
            <v>R1 Data</v>
          </cell>
          <cell r="D35" t="str">
            <v>LKMN03T</v>
          </cell>
          <cell r="E35" t="str">
            <v>T</v>
          </cell>
          <cell r="F35" t="str">
            <v>Russian R</v>
          </cell>
          <cell r="G35" t="str">
            <v>Lake Mendocino</v>
          </cell>
          <cell r="H35" t="str">
            <v>w</v>
          </cell>
          <cell r="I35">
            <v>39254</v>
          </cell>
          <cell r="O35" t="str">
            <v>TMMHg</v>
          </cell>
          <cell r="P35">
            <v>0.29499999999999998</v>
          </cell>
        </row>
        <row r="36">
          <cell r="C36" t="str">
            <v>R1 Data</v>
          </cell>
          <cell r="D36" t="str">
            <v>LKMN02T</v>
          </cell>
          <cell r="E36" t="str">
            <v>T</v>
          </cell>
          <cell r="F36" t="str">
            <v>Dam</v>
          </cell>
          <cell r="G36" t="str">
            <v>Lake Mendocino</v>
          </cell>
          <cell r="H36" t="str">
            <v>w</v>
          </cell>
          <cell r="I36">
            <v>39316</v>
          </cell>
          <cell r="O36" t="str">
            <v>THg</v>
          </cell>
          <cell r="P36">
            <v>13.1</v>
          </cell>
        </row>
        <row r="37">
          <cell r="C37" t="str">
            <v>R1 Data</v>
          </cell>
          <cell r="D37" t="str">
            <v>LKMN03B</v>
          </cell>
          <cell r="E37" t="str">
            <v>B</v>
          </cell>
          <cell r="F37" t="str">
            <v>Russian R</v>
          </cell>
          <cell r="G37" t="str">
            <v>Lake Mendocino</v>
          </cell>
          <cell r="H37" t="str">
            <v>w</v>
          </cell>
          <cell r="I37">
            <v>39316</v>
          </cell>
          <cell r="O37" t="str">
            <v>THg</v>
          </cell>
          <cell r="P37">
            <v>30.8</v>
          </cell>
        </row>
        <row r="38">
          <cell r="C38" t="str">
            <v>R1 Data</v>
          </cell>
          <cell r="D38" t="str">
            <v>LKMN03T</v>
          </cell>
          <cell r="E38" t="str">
            <v>T</v>
          </cell>
          <cell r="F38" t="str">
            <v>Russian R</v>
          </cell>
          <cell r="G38" t="str">
            <v>Lake Mendocino</v>
          </cell>
          <cell r="H38" t="str">
            <v>w</v>
          </cell>
          <cell r="I38">
            <v>39316</v>
          </cell>
          <cell r="O38" t="str">
            <v>THg</v>
          </cell>
          <cell r="P38">
            <v>13.7</v>
          </cell>
        </row>
        <row r="39">
          <cell r="C39" t="str">
            <v>R1 Data</v>
          </cell>
          <cell r="D39" t="str">
            <v>LKMN02T</v>
          </cell>
          <cell r="E39" t="str">
            <v>T</v>
          </cell>
          <cell r="F39" t="str">
            <v>Dam</v>
          </cell>
          <cell r="G39" t="str">
            <v>Lake Mendocino</v>
          </cell>
          <cell r="H39" t="str">
            <v>w</v>
          </cell>
          <cell r="I39">
            <v>39316</v>
          </cell>
          <cell r="O39" t="str">
            <v>TMMHg</v>
          </cell>
          <cell r="P39">
            <v>0.85799999999999998</v>
          </cell>
        </row>
        <row r="40">
          <cell r="C40" t="str">
            <v>R1 Data</v>
          </cell>
          <cell r="D40" t="str">
            <v>LKMN03B</v>
          </cell>
          <cell r="E40" t="str">
            <v>B</v>
          </cell>
          <cell r="F40" t="str">
            <v>Russian R</v>
          </cell>
          <cell r="G40" t="str">
            <v>Lake Mendocino</v>
          </cell>
          <cell r="H40" t="str">
            <v>w</v>
          </cell>
          <cell r="I40">
            <v>39316</v>
          </cell>
          <cell r="O40" t="str">
            <v>TMMHg</v>
          </cell>
          <cell r="P40">
            <v>1.1000000000000001</v>
          </cell>
        </row>
        <row r="41">
          <cell r="C41" t="str">
            <v>R1 Data</v>
          </cell>
          <cell r="D41" t="str">
            <v>LKMN03T</v>
          </cell>
          <cell r="E41" t="str">
            <v>T</v>
          </cell>
          <cell r="F41" t="str">
            <v>Russian R</v>
          </cell>
          <cell r="G41" t="str">
            <v>Lake Mendocino</v>
          </cell>
          <cell r="H41" t="str">
            <v>w</v>
          </cell>
          <cell r="I41">
            <v>39316</v>
          </cell>
          <cell r="O41" t="str">
            <v>TMMHg</v>
          </cell>
          <cell r="P41">
            <v>0.44700000000000001</v>
          </cell>
        </row>
        <row r="42">
          <cell r="C42" t="str">
            <v>R1 Data</v>
          </cell>
          <cell r="D42" t="str">
            <v>LKMN02T</v>
          </cell>
          <cell r="E42" t="str">
            <v>T</v>
          </cell>
          <cell r="F42" t="str">
            <v>Dam</v>
          </cell>
          <cell r="G42" t="str">
            <v>Lake Mendocino</v>
          </cell>
          <cell r="H42" t="str">
            <v>w</v>
          </cell>
          <cell r="I42">
            <v>39342</v>
          </cell>
          <cell r="O42" t="str">
            <v>THg</v>
          </cell>
          <cell r="P42">
            <v>0.67400000000000004</v>
          </cell>
        </row>
        <row r="43">
          <cell r="C43" t="str">
            <v>R1 Data</v>
          </cell>
          <cell r="D43" t="str">
            <v>LKMN03T</v>
          </cell>
          <cell r="E43" t="str">
            <v>T</v>
          </cell>
          <cell r="F43" t="str">
            <v>Russian R</v>
          </cell>
          <cell r="G43" t="str">
            <v>Lake Mendocino</v>
          </cell>
          <cell r="H43" t="str">
            <v>w</v>
          </cell>
          <cell r="I43">
            <v>39342</v>
          </cell>
          <cell r="O43" t="str">
            <v>THg</v>
          </cell>
          <cell r="P43">
            <v>0.68300000000000005</v>
          </cell>
        </row>
        <row r="44">
          <cell r="C44" t="str">
            <v>R1 Data</v>
          </cell>
          <cell r="D44" t="str">
            <v>LKMN02T</v>
          </cell>
          <cell r="E44" t="str">
            <v>T</v>
          </cell>
          <cell r="F44" t="str">
            <v>Dam</v>
          </cell>
          <cell r="G44" t="str">
            <v>Lake Mendocino</v>
          </cell>
          <cell r="H44" t="str">
            <v>w</v>
          </cell>
          <cell r="I44">
            <v>39342</v>
          </cell>
          <cell r="O44" t="str">
            <v>TMMHg</v>
          </cell>
          <cell r="P44">
            <v>0.107</v>
          </cell>
        </row>
        <row r="45">
          <cell r="C45" t="str">
            <v>R1 Data</v>
          </cell>
          <cell r="D45" t="str">
            <v>LKMN03T</v>
          </cell>
          <cell r="E45" t="str">
            <v>T</v>
          </cell>
          <cell r="F45" t="str">
            <v>Russian R</v>
          </cell>
          <cell r="G45" t="str">
            <v>Lake Mendocino</v>
          </cell>
          <cell r="H45" t="str">
            <v>w</v>
          </cell>
          <cell r="I45">
            <v>39342</v>
          </cell>
          <cell r="O45" t="str">
            <v>TMMHg</v>
          </cell>
          <cell r="P45">
            <v>0.11</v>
          </cell>
        </row>
        <row r="46">
          <cell r="C46" t="str">
            <v>R1 Data</v>
          </cell>
          <cell r="D46" t="str">
            <v>LKSN04T</v>
          </cell>
          <cell r="E46" t="str">
            <v>T</v>
          </cell>
          <cell r="F46" t="str">
            <v>Smith Creek</v>
          </cell>
          <cell r="G46" t="str">
            <v>Lake Sonoma</v>
          </cell>
          <cell r="H46" t="str">
            <v>w</v>
          </cell>
          <cell r="I46">
            <v>39343</v>
          </cell>
          <cell r="O46" t="str">
            <v>THg</v>
          </cell>
          <cell r="P46">
            <v>0.436</v>
          </cell>
        </row>
        <row r="47">
          <cell r="C47" t="str">
            <v>R1 Data</v>
          </cell>
          <cell r="D47" t="str">
            <v>LKSN05T</v>
          </cell>
          <cell r="E47" t="str">
            <v>T</v>
          </cell>
          <cell r="G47" t="str">
            <v>Lake Sonoma</v>
          </cell>
          <cell r="H47" t="str">
            <v>w</v>
          </cell>
          <cell r="I47">
            <v>39343</v>
          </cell>
          <cell r="O47" t="str">
            <v>THg</v>
          </cell>
          <cell r="P47">
            <v>0.44800000000000001</v>
          </cell>
        </row>
        <row r="48">
          <cell r="C48" t="str">
            <v>R1 Data</v>
          </cell>
          <cell r="D48" t="str">
            <v>LKSN06T</v>
          </cell>
          <cell r="E48" t="str">
            <v>T</v>
          </cell>
          <cell r="G48" t="str">
            <v>Lake Sonoma</v>
          </cell>
          <cell r="H48" t="str">
            <v>w</v>
          </cell>
          <cell r="I48">
            <v>39343</v>
          </cell>
          <cell r="O48" t="str">
            <v>THg</v>
          </cell>
          <cell r="P48">
            <v>0.44900000000000001</v>
          </cell>
        </row>
        <row r="49">
          <cell r="C49" t="str">
            <v>R1 Data</v>
          </cell>
          <cell r="D49" t="str">
            <v>LKSN04T</v>
          </cell>
          <cell r="E49" t="str">
            <v>T</v>
          </cell>
          <cell r="F49" t="str">
            <v>Smith Creek</v>
          </cell>
          <cell r="G49" t="str">
            <v>Lake Sonoma</v>
          </cell>
          <cell r="H49" t="str">
            <v>w</v>
          </cell>
          <cell r="I49">
            <v>39343</v>
          </cell>
          <cell r="O49" t="str">
            <v>TMMHg</v>
          </cell>
          <cell r="P49">
            <v>0.1</v>
          </cell>
        </row>
        <row r="50">
          <cell r="C50" t="str">
            <v>R1 Data</v>
          </cell>
          <cell r="D50" t="str">
            <v>LKSN05T</v>
          </cell>
          <cell r="E50" t="str">
            <v>T</v>
          </cell>
          <cell r="G50" t="str">
            <v>Lake Sonoma</v>
          </cell>
          <cell r="H50" t="str">
            <v>w</v>
          </cell>
          <cell r="I50">
            <v>39343</v>
          </cell>
          <cell r="O50" t="str">
            <v>TMMHg</v>
          </cell>
          <cell r="P50">
            <v>0.1</v>
          </cell>
        </row>
        <row r="51">
          <cell r="C51" t="str">
            <v>R1 Data</v>
          </cell>
          <cell r="D51" t="str">
            <v>LKSN06T</v>
          </cell>
          <cell r="E51" t="str">
            <v>T</v>
          </cell>
          <cell r="G51" t="str">
            <v>Lake Sonoma</v>
          </cell>
          <cell r="H51" t="str">
            <v>w</v>
          </cell>
          <cell r="I51">
            <v>39343</v>
          </cell>
          <cell r="O51" t="str">
            <v>TMMHg</v>
          </cell>
          <cell r="P51">
            <v>0.1</v>
          </cell>
        </row>
        <row r="52">
          <cell r="C52" t="str">
            <v>R1 Data</v>
          </cell>
          <cell r="D52" t="str">
            <v>LKPL05T</v>
          </cell>
          <cell r="E52" t="str">
            <v>T</v>
          </cell>
          <cell r="G52" t="str">
            <v>Lake Pilsbury</v>
          </cell>
          <cell r="H52" t="str">
            <v>w</v>
          </cell>
          <cell r="I52">
            <v>39344</v>
          </cell>
          <cell r="O52" t="str">
            <v>THg</v>
          </cell>
          <cell r="P52">
            <v>1.65</v>
          </cell>
        </row>
        <row r="53">
          <cell r="C53" t="str">
            <v>R1 Data</v>
          </cell>
          <cell r="D53" t="str">
            <v>LKPL06T</v>
          </cell>
          <cell r="E53" t="str">
            <v>T</v>
          </cell>
          <cell r="G53" t="str">
            <v>Lake Pilsbury</v>
          </cell>
          <cell r="H53" t="str">
            <v>w</v>
          </cell>
          <cell r="I53">
            <v>39344</v>
          </cell>
          <cell r="O53" t="str">
            <v>THg</v>
          </cell>
          <cell r="P53">
            <v>1.31</v>
          </cell>
        </row>
        <row r="54">
          <cell r="C54" t="str">
            <v>R1 Data</v>
          </cell>
          <cell r="D54" t="str">
            <v>LKPL07T</v>
          </cell>
          <cell r="E54" t="str">
            <v>T</v>
          </cell>
          <cell r="G54" t="str">
            <v>Lake Pilsbury</v>
          </cell>
          <cell r="H54" t="str">
            <v>w</v>
          </cell>
          <cell r="I54">
            <v>39344</v>
          </cell>
          <cell r="O54" t="str">
            <v>THg</v>
          </cell>
          <cell r="P54">
            <v>1.1399999999999999</v>
          </cell>
        </row>
        <row r="55">
          <cell r="C55" t="str">
            <v>R1 Data</v>
          </cell>
          <cell r="D55" t="str">
            <v>LKPL05T</v>
          </cell>
          <cell r="E55" t="str">
            <v>T</v>
          </cell>
          <cell r="G55" t="str">
            <v>Lake Pilsbury</v>
          </cell>
          <cell r="H55" t="str">
            <v>w</v>
          </cell>
          <cell r="I55">
            <v>39344</v>
          </cell>
          <cell r="O55" t="str">
            <v>TMMHg</v>
          </cell>
          <cell r="P55">
            <v>0.51600000000000001</v>
          </cell>
        </row>
        <row r="56">
          <cell r="C56" t="str">
            <v>R1 Data</v>
          </cell>
          <cell r="D56" t="str">
            <v>LKPL06T</v>
          </cell>
          <cell r="E56" t="str">
            <v>T</v>
          </cell>
          <cell r="G56" t="str">
            <v>Lake Pilsbury</v>
          </cell>
          <cell r="H56" t="str">
            <v>w</v>
          </cell>
          <cell r="I56">
            <v>39344</v>
          </cell>
          <cell r="O56" t="str">
            <v>TMMHg</v>
          </cell>
          <cell r="P56">
            <v>0.54900000000000004</v>
          </cell>
        </row>
        <row r="57">
          <cell r="C57" t="str">
            <v>R1 Data</v>
          </cell>
          <cell r="D57" t="str">
            <v>LKPL07T</v>
          </cell>
          <cell r="E57" t="str">
            <v>T</v>
          </cell>
          <cell r="G57" t="str">
            <v>Lake Pilsbury</v>
          </cell>
          <cell r="H57" t="str">
            <v>w</v>
          </cell>
          <cell r="I57">
            <v>39344</v>
          </cell>
          <cell r="O57" t="str">
            <v>TMMHg</v>
          </cell>
          <cell r="P57">
            <v>0.432</v>
          </cell>
        </row>
        <row r="58">
          <cell r="C58" t="str">
            <v>R1 Data</v>
          </cell>
          <cell r="D58" t="str">
            <v>LKSN04T</v>
          </cell>
          <cell r="E58" t="str">
            <v>T</v>
          </cell>
          <cell r="F58" t="str">
            <v>Smith Creek</v>
          </cell>
          <cell r="G58" t="str">
            <v>Lake Sonoma</v>
          </cell>
          <cell r="H58" t="str">
            <v>w</v>
          </cell>
          <cell r="I58">
            <v>39372</v>
          </cell>
          <cell r="O58" t="str">
            <v>THg</v>
          </cell>
          <cell r="P58">
            <v>0.97099999999999997</v>
          </cell>
        </row>
        <row r="59">
          <cell r="C59" t="str">
            <v>R1 Data</v>
          </cell>
          <cell r="D59" t="str">
            <v>LKSN05T</v>
          </cell>
          <cell r="E59" t="str">
            <v>T</v>
          </cell>
          <cell r="G59" t="str">
            <v>Lake Sonoma</v>
          </cell>
          <cell r="H59" t="str">
            <v>w</v>
          </cell>
          <cell r="I59">
            <v>39372</v>
          </cell>
          <cell r="O59" t="str">
            <v>THg</v>
          </cell>
          <cell r="P59">
            <v>0.66800000000000004</v>
          </cell>
        </row>
        <row r="60">
          <cell r="C60" t="str">
            <v>R1 Data</v>
          </cell>
          <cell r="D60" t="str">
            <v>LKSN06T</v>
          </cell>
          <cell r="E60" t="str">
            <v>T</v>
          </cell>
          <cell r="G60" t="str">
            <v>Lake Sonoma</v>
          </cell>
          <cell r="H60" t="str">
            <v>w</v>
          </cell>
          <cell r="I60">
            <v>39372</v>
          </cell>
          <cell r="O60" t="str">
            <v>THg</v>
          </cell>
          <cell r="P60">
            <v>0.63100000000000001</v>
          </cell>
        </row>
        <row r="61">
          <cell r="C61" t="str">
            <v>R1 Data</v>
          </cell>
          <cell r="D61" t="str">
            <v>LKSN04B</v>
          </cell>
          <cell r="E61" t="str">
            <v>B</v>
          </cell>
          <cell r="F61" t="str">
            <v>Smith Creek</v>
          </cell>
          <cell r="G61" t="str">
            <v>Lake Sonoma</v>
          </cell>
          <cell r="H61" t="str">
            <v>w</v>
          </cell>
          <cell r="I61">
            <v>39372</v>
          </cell>
          <cell r="O61" t="str">
            <v>TMMHg</v>
          </cell>
          <cell r="P61">
            <v>3.6999999999999998E-2</v>
          </cell>
        </row>
        <row r="62">
          <cell r="C62" t="str">
            <v>R1 Data</v>
          </cell>
          <cell r="D62" t="str">
            <v>LKSN04T</v>
          </cell>
          <cell r="E62" t="str">
            <v>T</v>
          </cell>
          <cell r="F62" t="str">
            <v>Smith Creek</v>
          </cell>
          <cell r="G62" t="str">
            <v>Lake Sonoma</v>
          </cell>
          <cell r="H62" t="str">
            <v>w</v>
          </cell>
          <cell r="I62">
            <v>39372</v>
          </cell>
          <cell r="O62" t="str">
            <v>TMMHg</v>
          </cell>
          <cell r="P62">
            <v>4.1000000000000002E-2</v>
          </cell>
        </row>
        <row r="63">
          <cell r="C63" t="str">
            <v>R1 Data</v>
          </cell>
          <cell r="D63" t="str">
            <v>LKSN05B</v>
          </cell>
          <cell r="E63" t="str">
            <v>B</v>
          </cell>
          <cell r="G63" t="str">
            <v>Lake Sonoma</v>
          </cell>
          <cell r="H63" t="str">
            <v>w</v>
          </cell>
          <cell r="I63">
            <v>39372</v>
          </cell>
          <cell r="O63" t="str">
            <v>TMMHg</v>
          </cell>
          <cell r="P63">
            <v>0.02</v>
          </cell>
        </row>
        <row r="64">
          <cell r="C64" t="str">
            <v>R1 Data</v>
          </cell>
          <cell r="D64" t="str">
            <v>LKSN05T</v>
          </cell>
          <cell r="E64" t="str">
            <v>T</v>
          </cell>
          <cell r="G64" t="str">
            <v>Lake Sonoma</v>
          </cell>
          <cell r="H64" t="str">
            <v>w</v>
          </cell>
          <cell r="I64">
            <v>39372</v>
          </cell>
          <cell r="O64" t="str">
            <v>TMMHg</v>
          </cell>
          <cell r="P64">
            <v>2.3E-2</v>
          </cell>
        </row>
        <row r="65">
          <cell r="C65" t="str">
            <v>R1 Data</v>
          </cell>
          <cell r="D65" t="str">
            <v>LKSN06B</v>
          </cell>
          <cell r="E65" t="str">
            <v>B</v>
          </cell>
          <cell r="G65" t="str">
            <v>Lake Sonoma</v>
          </cell>
          <cell r="H65" t="str">
            <v>w</v>
          </cell>
          <cell r="I65">
            <v>39372</v>
          </cell>
          <cell r="O65" t="str">
            <v>TMMHg</v>
          </cell>
          <cell r="P65">
            <v>0.214</v>
          </cell>
        </row>
        <row r="66">
          <cell r="C66" t="str">
            <v>R1 Data</v>
          </cell>
          <cell r="D66" t="str">
            <v>LKSN06T</v>
          </cell>
          <cell r="E66" t="str">
            <v>T</v>
          </cell>
          <cell r="G66" t="str">
            <v>Lake Sonoma</v>
          </cell>
          <cell r="H66" t="str">
            <v>w</v>
          </cell>
          <cell r="I66">
            <v>39372</v>
          </cell>
          <cell r="O66" t="str">
            <v>TMMHg</v>
          </cell>
          <cell r="P66">
            <v>5.8999999999999997E-2</v>
          </cell>
        </row>
        <row r="67">
          <cell r="C67" t="str">
            <v>R1 Data</v>
          </cell>
          <cell r="D67" t="str">
            <v>LKMN02T</v>
          </cell>
          <cell r="E67" t="str">
            <v>T</v>
          </cell>
          <cell r="F67" t="str">
            <v>Dam</v>
          </cell>
          <cell r="G67" t="str">
            <v>Lake Mendocino</v>
          </cell>
          <cell r="H67" t="str">
            <v>w</v>
          </cell>
          <cell r="I67">
            <v>39373</v>
          </cell>
          <cell r="O67" t="str">
            <v>THg</v>
          </cell>
          <cell r="P67">
            <v>1.29</v>
          </cell>
        </row>
        <row r="68">
          <cell r="C68" t="str">
            <v>R1 Data</v>
          </cell>
          <cell r="D68" t="str">
            <v>LKMN03T</v>
          </cell>
          <cell r="E68" t="str">
            <v>T</v>
          </cell>
          <cell r="F68" t="str">
            <v>Russian R</v>
          </cell>
          <cell r="G68" t="str">
            <v>Lake Mendocino</v>
          </cell>
          <cell r="H68" t="str">
            <v>w</v>
          </cell>
          <cell r="I68">
            <v>39373</v>
          </cell>
          <cell r="O68" t="str">
            <v>THg</v>
          </cell>
          <cell r="P68">
            <v>1.0900000000000001</v>
          </cell>
        </row>
        <row r="69">
          <cell r="C69" t="str">
            <v>R1 Data</v>
          </cell>
          <cell r="D69" t="str">
            <v>LKMN02B</v>
          </cell>
          <cell r="E69" t="str">
            <v>B</v>
          </cell>
          <cell r="F69" t="str">
            <v>Dam</v>
          </cell>
          <cell r="G69" t="str">
            <v>Lake Mendocino</v>
          </cell>
          <cell r="H69" t="str">
            <v>w</v>
          </cell>
          <cell r="I69">
            <v>39373</v>
          </cell>
          <cell r="O69" t="str">
            <v>TMMHg</v>
          </cell>
          <cell r="P69">
            <v>4.7E-2</v>
          </cell>
        </row>
        <row r="70">
          <cell r="C70" t="str">
            <v>R1 Data</v>
          </cell>
          <cell r="D70" t="str">
            <v>LKMN02T</v>
          </cell>
          <cell r="E70" t="str">
            <v>T</v>
          </cell>
          <cell r="F70" t="str">
            <v>Dam</v>
          </cell>
          <cell r="G70" t="str">
            <v>Lake Mendocino</v>
          </cell>
          <cell r="H70" t="str">
            <v>w</v>
          </cell>
          <cell r="I70">
            <v>39373</v>
          </cell>
          <cell r="O70" t="str">
            <v>TMMHg</v>
          </cell>
          <cell r="P70">
            <v>5.6000000000000001E-2</v>
          </cell>
        </row>
        <row r="71">
          <cell r="C71" t="str">
            <v>R1 Data</v>
          </cell>
          <cell r="D71" t="str">
            <v>LKMN03B</v>
          </cell>
          <cell r="E71" t="str">
            <v>B</v>
          </cell>
          <cell r="F71" t="str">
            <v>Russian R</v>
          </cell>
          <cell r="G71" t="str">
            <v>Lake Mendocino</v>
          </cell>
          <cell r="H71" t="str">
            <v>w</v>
          </cell>
          <cell r="I71">
            <v>39373</v>
          </cell>
          <cell r="O71" t="str">
            <v>TMMHg</v>
          </cell>
          <cell r="P71">
            <v>4.1000000000000002E-2</v>
          </cell>
        </row>
        <row r="72">
          <cell r="C72" t="str">
            <v>R1 Data</v>
          </cell>
          <cell r="D72" t="str">
            <v>LKMN03T</v>
          </cell>
          <cell r="E72" t="str">
            <v>T</v>
          </cell>
          <cell r="F72" t="str">
            <v>Russian R</v>
          </cell>
          <cell r="G72" t="str">
            <v>Lake Mendocino</v>
          </cell>
          <cell r="H72" t="str">
            <v>w</v>
          </cell>
          <cell r="I72">
            <v>39373</v>
          </cell>
          <cell r="O72" t="str">
            <v>TMMHg</v>
          </cell>
          <cell r="P72">
            <v>4.2000000000000003E-2</v>
          </cell>
        </row>
        <row r="73">
          <cell r="C73" t="str">
            <v>R1 Data</v>
          </cell>
          <cell r="D73" t="str">
            <v>LKPL05B</v>
          </cell>
          <cell r="E73" t="str">
            <v>B</v>
          </cell>
          <cell r="G73" t="str">
            <v>Lake Pilsbury</v>
          </cell>
          <cell r="H73" t="str">
            <v>w</v>
          </cell>
          <cell r="I73">
            <v>39384</v>
          </cell>
          <cell r="O73" t="str">
            <v>THg</v>
          </cell>
          <cell r="P73">
            <v>0.83099999999999996</v>
          </cell>
        </row>
        <row r="74">
          <cell r="C74" t="str">
            <v>R1 Data</v>
          </cell>
          <cell r="D74" t="str">
            <v>LKPL05T</v>
          </cell>
          <cell r="E74" t="str">
            <v>T</v>
          </cell>
          <cell r="G74" t="str">
            <v>Lake Pilsbury</v>
          </cell>
          <cell r="H74" t="str">
            <v>w</v>
          </cell>
          <cell r="I74">
            <v>39384</v>
          </cell>
          <cell r="O74" t="str">
            <v>THg</v>
          </cell>
          <cell r="P74">
            <v>0.89</v>
          </cell>
        </row>
        <row r="75">
          <cell r="C75" t="str">
            <v>R1 Data</v>
          </cell>
          <cell r="D75" t="str">
            <v>LKPL06B</v>
          </cell>
          <cell r="E75" t="str">
            <v>B</v>
          </cell>
          <cell r="G75" t="str">
            <v>Lake Pilsbury</v>
          </cell>
          <cell r="H75" t="str">
            <v>w</v>
          </cell>
          <cell r="I75">
            <v>39384</v>
          </cell>
          <cell r="O75" t="str">
            <v>THg</v>
          </cell>
          <cell r="P75">
            <v>1.1100000000000001</v>
          </cell>
        </row>
        <row r="76">
          <cell r="C76" t="str">
            <v>R1 Data</v>
          </cell>
          <cell r="D76" t="str">
            <v>LKPL06T</v>
          </cell>
          <cell r="E76" t="str">
            <v>T</v>
          </cell>
          <cell r="G76" t="str">
            <v>Lake Pilsbury</v>
          </cell>
          <cell r="H76" t="str">
            <v>w</v>
          </cell>
          <cell r="I76">
            <v>39384</v>
          </cell>
          <cell r="O76" t="str">
            <v>THg</v>
          </cell>
          <cell r="P76">
            <v>0.872</v>
          </cell>
        </row>
        <row r="77">
          <cell r="C77" t="str">
            <v>R1 Data</v>
          </cell>
          <cell r="D77" t="str">
            <v>LKPL07B</v>
          </cell>
          <cell r="E77" t="str">
            <v>B</v>
          </cell>
          <cell r="G77" t="str">
            <v>Lake Pilsbury</v>
          </cell>
          <cell r="H77" t="str">
            <v>w</v>
          </cell>
          <cell r="I77">
            <v>39384</v>
          </cell>
          <cell r="O77" t="str">
            <v>THg</v>
          </cell>
          <cell r="P77">
            <v>0.99199999999999999</v>
          </cell>
        </row>
        <row r="78">
          <cell r="C78" t="str">
            <v>R1 Data</v>
          </cell>
          <cell r="D78" t="str">
            <v>LKPL07T</v>
          </cell>
          <cell r="E78" t="str">
            <v>T</v>
          </cell>
          <cell r="G78" t="str">
            <v>Lake Pilsbury</v>
          </cell>
          <cell r="H78" t="str">
            <v>w</v>
          </cell>
          <cell r="I78">
            <v>39384</v>
          </cell>
          <cell r="O78" t="str">
            <v>THg</v>
          </cell>
          <cell r="P78">
            <v>0.90300000000000002</v>
          </cell>
        </row>
        <row r="79">
          <cell r="C79" t="str">
            <v>R1 Data</v>
          </cell>
          <cell r="D79" t="str">
            <v>LKPL05B</v>
          </cell>
          <cell r="E79" t="str">
            <v>B</v>
          </cell>
          <cell r="G79" t="str">
            <v>Lake Pilsbury</v>
          </cell>
          <cell r="H79" t="str">
            <v>w</v>
          </cell>
          <cell r="I79">
            <v>39384</v>
          </cell>
          <cell r="O79" t="str">
            <v>TMMHg</v>
          </cell>
          <cell r="P79">
            <v>0.17399999999999999</v>
          </cell>
        </row>
        <row r="80">
          <cell r="C80" t="str">
            <v>R1 Data</v>
          </cell>
          <cell r="D80" t="str">
            <v>LKPL06B</v>
          </cell>
          <cell r="E80" t="str">
            <v>B</v>
          </cell>
          <cell r="G80" t="str">
            <v>Lake Pilsbury</v>
          </cell>
          <cell r="H80" t="str">
            <v>w</v>
          </cell>
          <cell r="I80">
            <v>39384</v>
          </cell>
          <cell r="O80" t="str">
            <v>TMMHg</v>
          </cell>
          <cell r="P80">
            <v>0.158</v>
          </cell>
        </row>
        <row r="81">
          <cell r="C81" t="str">
            <v>R1 Data</v>
          </cell>
          <cell r="D81" t="str">
            <v>LKPL07B</v>
          </cell>
          <cell r="E81" t="str">
            <v>B</v>
          </cell>
          <cell r="G81" t="str">
            <v>Lake Pilsbury</v>
          </cell>
          <cell r="H81" t="str">
            <v>w</v>
          </cell>
          <cell r="I81">
            <v>39384</v>
          </cell>
          <cell r="O81" t="str">
            <v>TMMHg</v>
          </cell>
          <cell r="P81">
            <v>0.157</v>
          </cell>
        </row>
        <row r="82">
          <cell r="C82" t="str">
            <v>R1 Data</v>
          </cell>
          <cell r="D82" t="str">
            <v>LKSN04T</v>
          </cell>
          <cell r="E82" t="str">
            <v>T</v>
          </cell>
          <cell r="F82" t="str">
            <v>Smith Creek</v>
          </cell>
          <cell r="G82" t="str">
            <v>Lake Sonoma</v>
          </cell>
          <cell r="H82" t="str">
            <v>w</v>
          </cell>
          <cell r="I82">
            <v>39385</v>
          </cell>
          <cell r="O82" t="str">
            <v>THg</v>
          </cell>
          <cell r="P82">
            <v>0.45700000000000002</v>
          </cell>
        </row>
        <row r="83">
          <cell r="C83" t="str">
            <v>R1 Data</v>
          </cell>
          <cell r="D83" t="str">
            <v>LKSN05T</v>
          </cell>
          <cell r="E83" t="str">
            <v>T</v>
          </cell>
          <cell r="G83" t="str">
            <v>Lake Sonoma</v>
          </cell>
          <cell r="H83" t="str">
            <v>w</v>
          </cell>
          <cell r="I83">
            <v>39385</v>
          </cell>
          <cell r="O83" t="str">
            <v>THg</v>
          </cell>
          <cell r="P83">
            <v>0.41599999999999998</v>
          </cell>
        </row>
        <row r="84">
          <cell r="C84" t="str">
            <v>R1 Data</v>
          </cell>
          <cell r="D84" t="str">
            <v>LKSN06T</v>
          </cell>
          <cell r="E84" t="str">
            <v>T</v>
          </cell>
          <cell r="G84" t="str">
            <v>Lake Sonoma</v>
          </cell>
          <cell r="H84" t="str">
            <v>w</v>
          </cell>
          <cell r="I84">
            <v>39385</v>
          </cell>
          <cell r="O84" t="str">
            <v>THg</v>
          </cell>
          <cell r="P84">
            <v>0.59899999999999998</v>
          </cell>
        </row>
        <row r="85">
          <cell r="C85" t="str">
            <v>R1 Data</v>
          </cell>
          <cell r="D85" t="str">
            <v>LKSN04B</v>
          </cell>
          <cell r="E85" t="str">
            <v>B</v>
          </cell>
          <cell r="F85" t="str">
            <v>Smith Creek</v>
          </cell>
          <cell r="G85" t="str">
            <v>Lake Sonoma</v>
          </cell>
          <cell r="H85" t="str">
            <v>w</v>
          </cell>
          <cell r="I85">
            <v>39385</v>
          </cell>
          <cell r="O85" t="str">
            <v>TMMHg</v>
          </cell>
          <cell r="P85">
            <v>2.9000000000000001E-2</v>
          </cell>
        </row>
        <row r="86">
          <cell r="C86" t="str">
            <v>R1 Data</v>
          </cell>
          <cell r="D86" t="str">
            <v>LKSN04T</v>
          </cell>
          <cell r="E86" t="str">
            <v>T</v>
          </cell>
          <cell r="F86" t="str">
            <v>Smith Creek</v>
          </cell>
          <cell r="G86" t="str">
            <v>Lake Sonoma</v>
          </cell>
          <cell r="H86" t="str">
            <v>w</v>
          </cell>
          <cell r="I86">
            <v>39385</v>
          </cell>
          <cell r="O86" t="str">
            <v>TMMHg</v>
          </cell>
          <cell r="P86">
            <v>9.2999999999999999E-2</v>
          </cell>
        </row>
        <row r="87">
          <cell r="C87" t="str">
            <v>R1 Data</v>
          </cell>
          <cell r="D87" t="str">
            <v>LKSN05B</v>
          </cell>
          <cell r="E87" t="str">
            <v>B</v>
          </cell>
          <cell r="G87" t="str">
            <v>Lake Sonoma</v>
          </cell>
          <cell r="H87" t="str">
            <v>w</v>
          </cell>
          <cell r="I87">
            <v>39385</v>
          </cell>
          <cell r="O87" t="str">
            <v>TMMHg</v>
          </cell>
          <cell r="P87">
            <v>0.02</v>
          </cell>
        </row>
        <row r="88">
          <cell r="C88" t="str">
            <v>R1 Data</v>
          </cell>
          <cell r="D88" t="str">
            <v>LKSN05T</v>
          </cell>
          <cell r="E88" t="str">
            <v>T</v>
          </cell>
          <cell r="G88" t="str">
            <v>Lake Sonoma</v>
          </cell>
          <cell r="H88" t="str">
            <v>w</v>
          </cell>
          <cell r="I88">
            <v>39385</v>
          </cell>
          <cell r="O88" t="str">
            <v>TMMHg</v>
          </cell>
          <cell r="P88">
            <v>2.5000000000000001E-2</v>
          </cell>
        </row>
        <row r="89">
          <cell r="C89" t="str">
            <v>R1 Data</v>
          </cell>
          <cell r="D89" t="str">
            <v>LKSN06B</v>
          </cell>
          <cell r="E89" t="str">
            <v>B</v>
          </cell>
          <cell r="G89" t="str">
            <v>Lake Sonoma</v>
          </cell>
          <cell r="H89" t="str">
            <v>w</v>
          </cell>
          <cell r="I89">
            <v>39385</v>
          </cell>
          <cell r="O89" t="str">
            <v>TMMHg</v>
          </cell>
          <cell r="P89">
            <v>0.45600000000000002</v>
          </cell>
        </row>
        <row r="90">
          <cell r="C90" t="str">
            <v>R1 Data</v>
          </cell>
          <cell r="D90" t="str">
            <v>LKSN06T</v>
          </cell>
          <cell r="E90" t="str">
            <v>T</v>
          </cell>
          <cell r="G90" t="str">
            <v>Lake Sonoma</v>
          </cell>
          <cell r="H90" t="str">
            <v>w</v>
          </cell>
          <cell r="I90">
            <v>39385</v>
          </cell>
          <cell r="O90" t="str">
            <v>TMMHg</v>
          </cell>
          <cell r="P90">
            <v>4.1000000000000002E-2</v>
          </cell>
        </row>
        <row r="91">
          <cell r="C91" t="str">
            <v>R1 Data</v>
          </cell>
          <cell r="D91" t="str">
            <v>LKPL05T</v>
          </cell>
          <cell r="E91" t="str">
            <v>T</v>
          </cell>
          <cell r="G91" t="str">
            <v>Lake Pilsbury</v>
          </cell>
          <cell r="H91" t="str">
            <v>w</v>
          </cell>
          <cell r="I91">
            <v>39414</v>
          </cell>
          <cell r="O91" t="str">
            <v>THg</v>
          </cell>
          <cell r="P91">
            <v>0.66200000000000003</v>
          </cell>
        </row>
        <row r="92">
          <cell r="C92" t="str">
            <v>R1 Data</v>
          </cell>
          <cell r="D92" t="str">
            <v>LKPL06T</v>
          </cell>
          <cell r="E92" t="str">
            <v>T</v>
          </cell>
          <cell r="G92" t="str">
            <v>Lake Pilsbury</v>
          </cell>
          <cell r="H92" t="str">
            <v>w</v>
          </cell>
          <cell r="I92">
            <v>39414</v>
          </cell>
          <cell r="O92" t="str">
            <v>THg</v>
          </cell>
          <cell r="P92">
            <v>0.85199999999999998</v>
          </cell>
        </row>
        <row r="93">
          <cell r="C93" t="str">
            <v>R1 Data</v>
          </cell>
          <cell r="D93" t="str">
            <v>LKPL05B</v>
          </cell>
          <cell r="E93" t="str">
            <v>B</v>
          </cell>
          <cell r="G93" t="str">
            <v>Lake Pilsbury</v>
          </cell>
          <cell r="H93" t="str">
            <v>w</v>
          </cell>
          <cell r="I93">
            <v>39414</v>
          </cell>
          <cell r="O93" t="str">
            <v>TMMHg</v>
          </cell>
          <cell r="P93">
            <v>9.6000000000000002E-2</v>
          </cell>
        </row>
        <row r="94">
          <cell r="C94" t="str">
            <v>R1 Data</v>
          </cell>
          <cell r="D94" t="str">
            <v>LKPL05T</v>
          </cell>
          <cell r="E94" t="str">
            <v>T</v>
          </cell>
          <cell r="G94" t="str">
            <v>Lake Pilsbury</v>
          </cell>
          <cell r="H94" t="str">
            <v>w</v>
          </cell>
          <cell r="I94">
            <v>39414</v>
          </cell>
          <cell r="O94" t="str">
            <v>TMMHg</v>
          </cell>
          <cell r="P94">
            <v>7.1999999999999995E-2</v>
          </cell>
        </row>
        <row r="95">
          <cell r="C95" t="str">
            <v>R1 Data</v>
          </cell>
          <cell r="D95" t="str">
            <v>LKPL06B</v>
          </cell>
          <cell r="E95" t="str">
            <v>B</v>
          </cell>
          <cell r="G95" t="str">
            <v>Lake Pilsbury</v>
          </cell>
          <cell r="H95" t="str">
            <v>w</v>
          </cell>
          <cell r="I95">
            <v>39414</v>
          </cell>
          <cell r="O95" t="str">
            <v>TMMHg</v>
          </cell>
          <cell r="P95">
            <v>0.126</v>
          </cell>
        </row>
        <row r="96">
          <cell r="C96" t="str">
            <v>R1 Data</v>
          </cell>
          <cell r="D96" t="str">
            <v>LKPL06T</v>
          </cell>
          <cell r="E96" t="str">
            <v>T</v>
          </cell>
          <cell r="G96" t="str">
            <v>Lake Pilsbury</v>
          </cell>
          <cell r="H96" t="str">
            <v>w</v>
          </cell>
          <cell r="I96">
            <v>39414</v>
          </cell>
          <cell r="O96" t="str">
            <v>TMMHg</v>
          </cell>
          <cell r="P96">
            <v>8.5999999999999993E-2</v>
          </cell>
        </row>
        <row r="97">
          <cell r="C97" t="str">
            <v>R1 Data</v>
          </cell>
          <cell r="D97" t="str">
            <v>LKPL07B</v>
          </cell>
          <cell r="E97" t="str">
            <v>B</v>
          </cell>
          <cell r="G97" t="str">
            <v>Lake Pilsbury</v>
          </cell>
          <cell r="H97" t="str">
            <v>w</v>
          </cell>
          <cell r="I97">
            <v>39414</v>
          </cell>
          <cell r="O97" t="str">
            <v>TMMHg</v>
          </cell>
          <cell r="P97">
            <v>0.14099999999999999</v>
          </cell>
        </row>
        <row r="98">
          <cell r="C98" t="str">
            <v>R1 Data</v>
          </cell>
          <cell r="D98" t="str">
            <v>LKPL07T</v>
          </cell>
          <cell r="E98" t="str">
            <v>T</v>
          </cell>
          <cell r="G98" t="str">
            <v>Lake Pilsbury</v>
          </cell>
          <cell r="H98" t="str">
            <v>w</v>
          </cell>
          <cell r="I98">
            <v>39414</v>
          </cell>
          <cell r="O98" t="str">
            <v>TMMHg</v>
          </cell>
          <cell r="P98">
            <v>0.17100000000000001</v>
          </cell>
          <cell r="R98" t="str">
            <v>Lab Error</v>
          </cell>
        </row>
        <row r="99">
          <cell r="C99" t="str">
            <v>R1 Data</v>
          </cell>
          <cell r="D99" t="str">
            <v>LKMN02T</v>
          </cell>
          <cell r="E99" t="str">
            <v>T</v>
          </cell>
          <cell r="F99" t="str">
            <v>Dam</v>
          </cell>
          <cell r="G99" t="str">
            <v>Lake Mendocino</v>
          </cell>
          <cell r="H99" t="str">
            <v>w</v>
          </cell>
          <cell r="I99">
            <v>39415</v>
          </cell>
          <cell r="O99" t="str">
            <v>THg</v>
          </cell>
          <cell r="P99">
            <v>0.89900000000000002</v>
          </cell>
        </row>
        <row r="100">
          <cell r="C100" t="str">
            <v>R1 Data</v>
          </cell>
          <cell r="D100" t="str">
            <v>LKMN03T</v>
          </cell>
          <cell r="E100" t="str">
            <v>T</v>
          </cell>
          <cell r="F100" t="str">
            <v>Russian R</v>
          </cell>
          <cell r="G100" t="str">
            <v>Lake Mendocino</v>
          </cell>
          <cell r="H100" t="str">
            <v>w</v>
          </cell>
          <cell r="I100">
            <v>39415</v>
          </cell>
          <cell r="O100" t="str">
            <v>THg</v>
          </cell>
          <cell r="P100">
            <v>1.1499999999999999</v>
          </cell>
        </row>
        <row r="101">
          <cell r="C101" t="str">
            <v>R1 Data</v>
          </cell>
          <cell r="D101" t="str">
            <v>LKMN02B</v>
          </cell>
          <cell r="E101" t="str">
            <v>B</v>
          </cell>
          <cell r="F101" t="str">
            <v>Dam</v>
          </cell>
          <cell r="G101" t="str">
            <v>Lake Mendocino</v>
          </cell>
          <cell r="H101" t="str">
            <v>w</v>
          </cell>
          <cell r="I101">
            <v>39415</v>
          </cell>
          <cell r="O101" t="str">
            <v>TMMHg</v>
          </cell>
          <cell r="P101">
            <v>3.3000000000000002E-2</v>
          </cell>
        </row>
        <row r="102">
          <cell r="C102" t="str">
            <v>R1 Data</v>
          </cell>
          <cell r="D102" t="str">
            <v>LKMN02T</v>
          </cell>
          <cell r="E102" t="str">
            <v>T</v>
          </cell>
          <cell r="F102" t="str">
            <v>Dam</v>
          </cell>
          <cell r="G102" t="str">
            <v>Lake Mendocino</v>
          </cell>
          <cell r="H102" t="str">
            <v>w</v>
          </cell>
          <cell r="I102">
            <v>39415</v>
          </cell>
          <cell r="O102" t="str">
            <v>TMMHg</v>
          </cell>
          <cell r="P102">
            <v>3.3000000000000002E-2</v>
          </cell>
        </row>
        <row r="103">
          <cell r="C103" t="str">
            <v>R1 Data</v>
          </cell>
          <cell r="D103" t="str">
            <v>LKMN03B</v>
          </cell>
          <cell r="E103" t="str">
            <v>B</v>
          </cell>
          <cell r="F103" t="str">
            <v>Russian R</v>
          </cell>
          <cell r="G103" t="str">
            <v>Lake Mendocino</v>
          </cell>
          <cell r="H103" t="str">
            <v>w</v>
          </cell>
          <cell r="I103">
            <v>39415</v>
          </cell>
          <cell r="O103" t="str">
            <v>TMMHg</v>
          </cell>
          <cell r="P103">
            <v>3.7999999999999999E-2</v>
          </cell>
        </row>
        <row r="104">
          <cell r="C104" t="str">
            <v>R1 Data</v>
          </cell>
          <cell r="D104" t="str">
            <v>LKMN03T</v>
          </cell>
          <cell r="E104" t="str">
            <v>T</v>
          </cell>
          <cell r="F104" t="str">
            <v>Russian R</v>
          </cell>
          <cell r="G104" t="str">
            <v>Lake Mendocino</v>
          </cell>
          <cell r="H104" t="str">
            <v>w</v>
          </cell>
          <cell r="I104">
            <v>39415</v>
          </cell>
          <cell r="O104" t="str">
            <v>TMMHg</v>
          </cell>
          <cell r="P104">
            <v>0.04</v>
          </cell>
        </row>
        <row r="105">
          <cell r="C105" t="str">
            <v>R1 Data</v>
          </cell>
          <cell r="D105" t="str">
            <v>LKSN04T</v>
          </cell>
          <cell r="E105" t="str">
            <v>T</v>
          </cell>
          <cell r="F105" t="str">
            <v>Smith Creek</v>
          </cell>
          <cell r="G105" t="str">
            <v>Lake Sonoma</v>
          </cell>
          <cell r="H105" t="str">
            <v>w</v>
          </cell>
          <cell r="I105">
            <v>39419</v>
          </cell>
          <cell r="O105" t="str">
            <v>THg</v>
          </cell>
          <cell r="P105">
            <v>0.47699999999999998</v>
          </cell>
        </row>
        <row r="106">
          <cell r="C106" t="str">
            <v>R1 Data</v>
          </cell>
          <cell r="D106" t="str">
            <v>LKSN05T</v>
          </cell>
          <cell r="E106" t="str">
            <v>T</v>
          </cell>
          <cell r="G106" t="str">
            <v>Lake Sonoma</v>
          </cell>
          <cell r="H106" t="str">
            <v>w</v>
          </cell>
          <cell r="I106">
            <v>39419</v>
          </cell>
          <cell r="O106" t="str">
            <v>THg</v>
          </cell>
          <cell r="P106">
            <v>0.41199999999999998</v>
          </cell>
        </row>
        <row r="107">
          <cell r="C107" t="str">
            <v>R1 Data</v>
          </cell>
          <cell r="D107" t="str">
            <v>LKSN06T</v>
          </cell>
          <cell r="E107" t="str">
            <v>T</v>
          </cell>
          <cell r="G107" t="str">
            <v>Lake Sonoma</v>
          </cell>
          <cell r="H107" t="str">
            <v>w</v>
          </cell>
          <cell r="I107">
            <v>39419</v>
          </cell>
          <cell r="O107" t="str">
            <v>THg</v>
          </cell>
          <cell r="P107">
            <v>0.59299999999999997</v>
          </cell>
        </row>
        <row r="108">
          <cell r="C108" t="str">
            <v>R1 Data</v>
          </cell>
          <cell r="D108" t="str">
            <v>LKSN04B</v>
          </cell>
          <cell r="E108" t="str">
            <v>B</v>
          </cell>
          <cell r="F108" t="str">
            <v>Smith Creek</v>
          </cell>
          <cell r="G108" t="str">
            <v>Lake Sonoma</v>
          </cell>
          <cell r="H108" t="str">
            <v>w</v>
          </cell>
          <cell r="I108">
            <v>39419</v>
          </cell>
          <cell r="O108" t="str">
            <v>TMMHg</v>
          </cell>
          <cell r="P108">
            <v>3.2000000000000001E-2</v>
          </cell>
        </row>
        <row r="109">
          <cell r="C109" t="str">
            <v>R1 Data</v>
          </cell>
          <cell r="D109" t="str">
            <v>LKSN04T</v>
          </cell>
          <cell r="E109" t="str">
            <v>T</v>
          </cell>
          <cell r="F109" t="str">
            <v>Smith Creek</v>
          </cell>
          <cell r="G109" t="str">
            <v>Lake Sonoma</v>
          </cell>
          <cell r="H109" t="str">
            <v>w</v>
          </cell>
          <cell r="I109">
            <v>39419</v>
          </cell>
          <cell r="O109" t="str">
            <v>TMMHg</v>
          </cell>
          <cell r="P109">
            <v>3.2000000000000001E-2</v>
          </cell>
        </row>
        <row r="110">
          <cell r="C110" t="str">
            <v>R1 Data</v>
          </cell>
          <cell r="D110" t="str">
            <v>LKSN05B</v>
          </cell>
          <cell r="E110" t="str">
            <v>B</v>
          </cell>
          <cell r="G110" t="str">
            <v>Lake Sonoma</v>
          </cell>
          <cell r="H110" t="str">
            <v>w</v>
          </cell>
          <cell r="I110">
            <v>39419</v>
          </cell>
          <cell r="O110" t="str">
            <v>TMMHg</v>
          </cell>
          <cell r="P110">
            <v>2.1000000000000001E-2</v>
          </cell>
        </row>
        <row r="111">
          <cell r="C111" t="str">
            <v>R1 Data</v>
          </cell>
          <cell r="D111" t="str">
            <v>LKSN05T</v>
          </cell>
          <cell r="E111" t="str">
            <v>T</v>
          </cell>
          <cell r="G111" t="str">
            <v>Lake Sonoma</v>
          </cell>
          <cell r="H111" t="str">
            <v>w</v>
          </cell>
          <cell r="I111">
            <v>39419</v>
          </cell>
          <cell r="O111" t="str">
            <v>TMMHg</v>
          </cell>
          <cell r="P111">
            <v>0.02</v>
          </cell>
        </row>
        <row r="112">
          <cell r="C112" t="str">
            <v>R1 Data</v>
          </cell>
          <cell r="D112" t="str">
            <v>LKSN06B</v>
          </cell>
          <cell r="E112" t="str">
            <v>B</v>
          </cell>
          <cell r="G112" t="str">
            <v>Lake Sonoma</v>
          </cell>
          <cell r="H112" t="str">
            <v>w</v>
          </cell>
          <cell r="I112">
            <v>39419</v>
          </cell>
          <cell r="O112" t="str">
            <v>TMMHg</v>
          </cell>
          <cell r="P112">
            <v>4.2999999999999997E-2</v>
          </cell>
        </row>
        <row r="113">
          <cell r="C113" t="str">
            <v>R1 Data</v>
          </cell>
          <cell r="D113" t="str">
            <v>LKSN06T</v>
          </cell>
          <cell r="E113" t="str">
            <v>T</v>
          </cell>
          <cell r="G113" t="str">
            <v>Lake Sonoma</v>
          </cell>
          <cell r="H113" t="str">
            <v>w</v>
          </cell>
          <cell r="I113">
            <v>39419</v>
          </cell>
          <cell r="O113" t="str">
            <v>TMMHg</v>
          </cell>
          <cell r="P113">
            <v>5.3999999999999999E-2</v>
          </cell>
        </row>
        <row r="114">
          <cell r="C114" t="str">
            <v>R1 Data</v>
          </cell>
          <cell r="D114" t="str">
            <v>LKSN04T</v>
          </cell>
          <cell r="E114" t="str">
            <v>T</v>
          </cell>
          <cell r="F114" t="str">
            <v>Smith Creek</v>
          </cell>
          <cell r="G114" t="str">
            <v>Lake Sonoma</v>
          </cell>
          <cell r="H114" t="str">
            <v>w</v>
          </cell>
          <cell r="I114">
            <v>39456</v>
          </cell>
          <cell r="O114" t="str">
            <v>THg</v>
          </cell>
          <cell r="P114">
            <v>2.61</v>
          </cell>
        </row>
        <row r="115">
          <cell r="C115" t="str">
            <v>R1 Data</v>
          </cell>
          <cell r="D115" t="str">
            <v>LKSN05T</v>
          </cell>
          <cell r="E115" t="str">
            <v>T</v>
          </cell>
          <cell r="G115" t="str">
            <v>Lake Sonoma</v>
          </cell>
          <cell r="H115" t="str">
            <v>w</v>
          </cell>
          <cell r="I115">
            <v>39456</v>
          </cell>
          <cell r="O115" t="str">
            <v>THg</v>
          </cell>
          <cell r="P115">
            <v>1.89</v>
          </cell>
        </row>
        <row r="116">
          <cell r="C116" t="str">
            <v>R1 Data</v>
          </cell>
          <cell r="D116" t="str">
            <v>LKSN06T</v>
          </cell>
          <cell r="E116" t="str">
            <v>T</v>
          </cell>
          <cell r="G116" t="str">
            <v>Lake Sonoma</v>
          </cell>
          <cell r="H116" t="str">
            <v>w</v>
          </cell>
          <cell r="I116">
            <v>39456</v>
          </cell>
          <cell r="O116" t="str">
            <v>THg</v>
          </cell>
          <cell r="P116">
            <v>9.23</v>
          </cell>
        </row>
        <row r="117">
          <cell r="C117" t="str">
            <v>R1 Data</v>
          </cell>
          <cell r="D117" t="str">
            <v>LKSN04B</v>
          </cell>
          <cell r="E117" t="str">
            <v>B</v>
          </cell>
          <cell r="F117" t="str">
            <v>Smith Creek</v>
          </cell>
          <cell r="G117" t="str">
            <v>Lake Sonoma</v>
          </cell>
          <cell r="H117" t="str">
            <v>w</v>
          </cell>
          <cell r="I117">
            <v>39456</v>
          </cell>
          <cell r="O117" t="str">
            <v>TMMHg</v>
          </cell>
          <cell r="P117">
            <v>4.1000000000000002E-2</v>
          </cell>
        </row>
        <row r="118">
          <cell r="C118" t="str">
            <v>R1 Data</v>
          </cell>
          <cell r="D118" t="str">
            <v>LKSN04T</v>
          </cell>
          <cell r="E118" t="str">
            <v>T</v>
          </cell>
          <cell r="F118" t="str">
            <v>Smith Creek</v>
          </cell>
          <cell r="G118" t="str">
            <v>Lake Sonoma</v>
          </cell>
          <cell r="H118" t="str">
            <v>w</v>
          </cell>
          <cell r="I118">
            <v>39456</v>
          </cell>
          <cell r="O118" t="str">
            <v>TMMHg</v>
          </cell>
          <cell r="P118">
            <v>2.8000000000000001E-2</v>
          </cell>
        </row>
        <row r="119">
          <cell r="C119" t="str">
            <v>R1 Data</v>
          </cell>
          <cell r="D119" t="str">
            <v>LKSN05B</v>
          </cell>
          <cell r="E119" t="str">
            <v>B</v>
          </cell>
          <cell r="G119" t="str">
            <v>Lake Sonoma</v>
          </cell>
          <cell r="H119" t="str">
            <v>w</v>
          </cell>
          <cell r="I119">
            <v>39456</v>
          </cell>
          <cell r="O119" t="str">
            <v>TMMHg</v>
          </cell>
          <cell r="P119">
            <v>2.7E-2</v>
          </cell>
        </row>
        <row r="120">
          <cell r="C120" t="str">
            <v>R1 Data</v>
          </cell>
          <cell r="D120" t="str">
            <v>LKSN05T</v>
          </cell>
          <cell r="E120" t="str">
            <v>T</v>
          </cell>
          <cell r="G120" t="str">
            <v>Lake Sonoma</v>
          </cell>
          <cell r="H120" t="str">
            <v>w</v>
          </cell>
          <cell r="I120">
            <v>39456</v>
          </cell>
          <cell r="O120" t="str">
            <v>TMMHg</v>
          </cell>
          <cell r="P120">
            <v>3.4000000000000002E-2</v>
          </cell>
        </row>
        <row r="121">
          <cell r="C121" t="str">
            <v>R1 Data</v>
          </cell>
          <cell r="D121" t="str">
            <v>LKSN06B</v>
          </cell>
          <cell r="E121" t="str">
            <v>B</v>
          </cell>
          <cell r="G121" t="str">
            <v>Lake Sonoma</v>
          </cell>
          <cell r="H121" t="str">
            <v>w</v>
          </cell>
          <cell r="I121">
            <v>39456</v>
          </cell>
          <cell r="O121" t="str">
            <v>TMMHg</v>
          </cell>
          <cell r="P121">
            <v>4.7E-2</v>
          </cell>
        </row>
        <row r="122">
          <cell r="C122" t="str">
            <v>R1 Data</v>
          </cell>
          <cell r="D122" t="str">
            <v>LKSN06T</v>
          </cell>
          <cell r="E122" t="str">
            <v>T</v>
          </cell>
          <cell r="G122" t="str">
            <v>Lake Sonoma</v>
          </cell>
          <cell r="H122" t="str">
            <v>w</v>
          </cell>
          <cell r="I122">
            <v>39456</v>
          </cell>
          <cell r="O122" t="str">
            <v>TMMHg</v>
          </cell>
          <cell r="P122">
            <v>5.8999999999999997E-2</v>
          </cell>
        </row>
        <row r="123">
          <cell r="C123" t="str">
            <v>R1 Data</v>
          </cell>
          <cell r="D123" t="str">
            <v>LKSN06T</v>
          </cell>
          <cell r="E123" t="str">
            <v>T</v>
          </cell>
          <cell r="G123" t="str">
            <v>Lake Sonoma</v>
          </cell>
          <cell r="H123" t="str">
            <v>w</v>
          </cell>
          <cell r="I123">
            <v>39497</v>
          </cell>
          <cell r="O123" t="str">
            <v>THg</v>
          </cell>
          <cell r="P123">
            <v>3.0550292786015456</v>
          </cell>
        </row>
        <row r="124">
          <cell r="C124" t="str">
            <v>R1 Data</v>
          </cell>
          <cell r="D124" t="str">
            <v>LKSN06B</v>
          </cell>
          <cell r="E124" t="str">
            <v>B</v>
          </cell>
          <cell r="G124" t="str">
            <v>Lake Sonoma</v>
          </cell>
          <cell r="H124" t="str">
            <v>w</v>
          </cell>
          <cell r="I124">
            <v>39497</v>
          </cell>
          <cell r="O124" t="str">
            <v>TMMHg</v>
          </cell>
          <cell r="P124">
            <v>2.9000000000000001E-2</v>
          </cell>
        </row>
        <row r="125">
          <cell r="C125" t="str">
            <v>R1 Data</v>
          </cell>
          <cell r="D125" t="str">
            <v>LKSN06T</v>
          </cell>
          <cell r="E125" t="str">
            <v>T</v>
          </cell>
          <cell r="G125" t="str">
            <v>Lake Sonoma</v>
          </cell>
          <cell r="H125" t="str">
            <v>w</v>
          </cell>
          <cell r="I125">
            <v>39497</v>
          </cell>
          <cell r="O125" t="str">
            <v>TMMHg</v>
          </cell>
          <cell r="P125">
            <v>0.02</v>
          </cell>
        </row>
        <row r="126">
          <cell r="C126" t="str">
            <v>R1 Data</v>
          </cell>
          <cell r="D126" t="str">
            <v>LKSN04T</v>
          </cell>
          <cell r="E126" t="str">
            <v>T</v>
          </cell>
          <cell r="F126" t="str">
            <v>Smith Creek</v>
          </cell>
          <cell r="G126" t="str">
            <v>Lake Sonoma</v>
          </cell>
          <cell r="H126" t="str">
            <v>w</v>
          </cell>
          <cell r="I126">
            <v>39498</v>
          </cell>
          <cell r="O126" t="str">
            <v>THg</v>
          </cell>
          <cell r="P126">
            <v>3.0034746592546275</v>
          </cell>
        </row>
        <row r="127">
          <cell r="C127" t="str">
            <v>R1 Data</v>
          </cell>
          <cell r="D127" t="str">
            <v>LKSN05T</v>
          </cell>
          <cell r="E127" t="str">
            <v>T</v>
          </cell>
          <cell r="G127" t="str">
            <v>Lake Sonoma</v>
          </cell>
          <cell r="H127" t="str">
            <v>w</v>
          </cell>
          <cell r="I127">
            <v>39498</v>
          </cell>
          <cell r="O127" t="str">
            <v>THg</v>
          </cell>
          <cell r="P127">
            <v>2.5013348682232235</v>
          </cell>
        </row>
        <row r="128">
          <cell r="C128" t="str">
            <v>R1 Data</v>
          </cell>
          <cell r="D128" t="str">
            <v>LKSN04B</v>
          </cell>
          <cell r="E128" t="str">
            <v>B</v>
          </cell>
          <cell r="F128" t="str">
            <v>Smith Creek</v>
          </cell>
          <cell r="G128" t="str">
            <v>Lake Sonoma</v>
          </cell>
          <cell r="H128" t="str">
            <v>w</v>
          </cell>
          <cell r="I128">
            <v>39498</v>
          </cell>
          <cell r="O128" t="str">
            <v>TMMHg</v>
          </cell>
          <cell r="P128">
            <v>0.02</v>
          </cell>
        </row>
        <row r="129">
          <cell r="C129" t="str">
            <v>R1 Data</v>
          </cell>
          <cell r="D129" t="str">
            <v>LKSN04T</v>
          </cell>
          <cell r="E129" t="str">
            <v>T</v>
          </cell>
          <cell r="F129" t="str">
            <v>Smith Creek</v>
          </cell>
          <cell r="G129" t="str">
            <v>Lake Sonoma</v>
          </cell>
          <cell r="H129" t="str">
            <v>w</v>
          </cell>
          <cell r="I129">
            <v>39498</v>
          </cell>
          <cell r="O129" t="str">
            <v>TMMHg</v>
          </cell>
          <cell r="P129">
            <v>3.7999999999999999E-2</v>
          </cell>
        </row>
        <row r="130">
          <cell r="C130" t="str">
            <v>R1 Data</v>
          </cell>
          <cell r="D130" t="str">
            <v>LKSN05B</v>
          </cell>
          <cell r="E130" t="str">
            <v>B</v>
          </cell>
          <cell r="G130" t="str">
            <v>Lake Sonoma</v>
          </cell>
          <cell r="H130" t="str">
            <v>w</v>
          </cell>
          <cell r="I130">
            <v>39498</v>
          </cell>
          <cell r="O130" t="str">
            <v>TMMHg</v>
          </cell>
          <cell r="P130">
            <v>3.4000000000000002E-2</v>
          </cell>
        </row>
        <row r="131">
          <cell r="C131" t="str">
            <v>R1 Data</v>
          </cell>
          <cell r="D131" t="str">
            <v>LKSN05T</v>
          </cell>
          <cell r="E131" t="str">
            <v>T</v>
          </cell>
          <cell r="G131" t="str">
            <v>Lake Sonoma</v>
          </cell>
          <cell r="H131" t="str">
            <v>w</v>
          </cell>
          <cell r="I131">
            <v>39498</v>
          </cell>
          <cell r="O131" t="str">
            <v>TMMHg</v>
          </cell>
          <cell r="P131">
            <v>0.02</v>
          </cell>
        </row>
        <row r="132">
          <cell r="C132" t="str">
            <v>R1 Data</v>
          </cell>
          <cell r="D132" t="str">
            <v>LKMN02T</v>
          </cell>
          <cell r="E132" t="str">
            <v>T</v>
          </cell>
          <cell r="F132" t="str">
            <v>Dam</v>
          </cell>
          <cell r="G132" t="str">
            <v>Lake Mendocino</v>
          </cell>
          <cell r="H132" t="str">
            <v>w</v>
          </cell>
          <cell r="I132">
            <v>39499</v>
          </cell>
          <cell r="O132" t="str">
            <v>THg</v>
          </cell>
          <cell r="P132">
            <v>6.3382118450081686</v>
          </cell>
        </row>
        <row r="133">
          <cell r="C133" t="str">
            <v>R1 Data</v>
          </cell>
          <cell r="D133" t="str">
            <v>LKMN03T</v>
          </cell>
          <cell r="E133" t="str">
            <v>T</v>
          </cell>
          <cell r="F133" t="str">
            <v>Russian R</v>
          </cell>
          <cell r="G133" t="str">
            <v>Lake Mendocino</v>
          </cell>
          <cell r="H133" t="str">
            <v>w</v>
          </cell>
          <cell r="I133">
            <v>39499</v>
          </cell>
          <cell r="O133" t="str">
            <v>THg</v>
          </cell>
          <cell r="P133">
            <v>6.1276554768198279</v>
          </cell>
        </row>
        <row r="134">
          <cell r="C134" t="str">
            <v>R1 Data</v>
          </cell>
          <cell r="D134" t="str">
            <v>LKMN02B</v>
          </cell>
          <cell r="E134" t="str">
            <v>B</v>
          </cell>
          <cell r="F134" t="str">
            <v>Dam</v>
          </cell>
          <cell r="G134" t="str">
            <v>Lake Mendocino</v>
          </cell>
          <cell r="H134" t="str">
            <v>w</v>
          </cell>
          <cell r="I134">
            <v>39499</v>
          </cell>
          <cell r="O134" t="str">
            <v>TMMHg</v>
          </cell>
          <cell r="P134">
            <v>3.1E-2</v>
          </cell>
        </row>
        <row r="135">
          <cell r="C135" t="str">
            <v>R1 Data</v>
          </cell>
          <cell r="D135" t="str">
            <v>LKMN02T</v>
          </cell>
          <cell r="E135" t="str">
            <v>T</v>
          </cell>
          <cell r="F135" t="str">
            <v>Dam</v>
          </cell>
          <cell r="G135" t="str">
            <v>Lake Mendocino</v>
          </cell>
          <cell r="H135" t="str">
            <v>w</v>
          </cell>
          <cell r="I135">
            <v>39499</v>
          </cell>
          <cell r="O135" t="str">
            <v>TMMHg</v>
          </cell>
          <cell r="P135">
            <v>0.02</v>
          </cell>
        </row>
        <row r="136">
          <cell r="C136" t="str">
            <v>R1 Data</v>
          </cell>
          <cell r="D136" t="str">
            <v>LKMN03B</v>
          </cell>
          <cell r="E136" t="str">
            <v>B</v>
          </cell>
          <cell r="F136" t="str">
            <v>Russian R</v>
          </cell>
          <cell r="G136" t="str">
            <v>Lake Mendocino</v>
          </cell>
          <cell r="H136" t="str">
            <v>w</v>
          </cell>
          <cell r="I136">
            <v>39499</v>
          </cell>
          <cell r="O136" t="str">
            <v>TMMHg</v>
          </cell>
          <cell r="P136">
            <v>3.4000000000000002E-2</v>
          </cell>
        </row>
        <row r="137">
          <cell r="C137" t="str">
            <v>R1 Data</v>
          </cell>
          <cell r="D137" t="str">
            <v>LKMN03T</v>
          </cell>
          <cell r="E137" t="str">
            <v>T</v>
          </cell>
          <cell r="F137" t="str">
            <v>Russian R</v>
          </cell>
          <cell r="G137" t="str">
            <v>Lake Mendocino</v>
          </cell>
          <cell r="H137" t="str">
            <v>w</v>
          </cell>
          <cell r="I137">
            <v>39499</v>
          </cell>
          <cell r="O137" t="str">
            <v>TMMHg</v>
          </cell>
          <cell r="P137">
            <v>2.5999999999999999E-2</v>
          </cell>
        </row>
        <row r="138">
          <cell r="C138" t="str">
            <v>R1 Data</v>
          </cell>
          <cell r="D138" t="str">
            <v>LKPL05T</v>
          </cell>
          <cell r="E138" t="str">
            <v>T</v>
          </cell>
          <cell r="G138" t="str">
            <v>Lake Pilsbury</v>
          </cell>
          <cell r="H138" t="str">
            <v>w</v>
          </cell>
          <cell r="I138">
            <v>39501</v>
          </cell>
          <cell r="O138" t="str">
            <v>THg</v>
          </cell>
          <cell r="P138">
            <v>10.439307852165172</v>
          </cell>
        </row>
        <row r="139">
          <cell r="C139" t="str">
            <v>R1 Data</v>
          </cell>
          <cell r="D139" t="str">
            <v>LKPL06T</v>
          </cell>
          <cell r="E139" t="str">
            <v>T</v>
          </cell>
          <cell r="G139" t="str">
            <v>Lake Pilsbury</v>
          </cell>
          <cell r="H139" t="str">
            <v>w</v>
          </cell>
          <cell r="I139">
            <v>39501</v>
          </cell>
          <cell r="O139" t="str">
            <v>THg</v>
          </cell>
          <cell r="P139">
            <v>9.8187247947693344</v>
          </cell>
        </row>
        <row r="140">
          <cell r="C140" t="str">
            <v>R1 Data</v>
          </cell>
          <cell r="D140" t="str">
            <v>LKPL07T</v>
          </cell>
          <cell r="E140" t="str">
            <v>T</v>
          </cell>
          <cell r="G140" t="str">
            <v>Lake Pilsbury</v>
          </cell>
          <cell r="H140" t="str">
            <v>w</v>
          </cell>
          <cell r="I140">
            <v>39501</v>
          </cell>
          <cell r="O140" t="str">
            <v>THg</v>
          </cell>
          <cell r="P140">
            <v>8.9511821152918554</v>
          </cell>
        </row>
        <row r="141">
          <cell r="C141" t="str">
            <v>R1 Data</v>
          </cell>
          <cell r="D141" t="str">
            <v>LKPL05B</v>
          </cell>
          <cell r="E141" t="str">
            <v>B</v>
          </cell>
          <cell r="G141" t="str">
            <v>Lake Pilsbury</v>
          </cell>
          <cell r="H141" t="str">
            <v>w</v>
          </cell>
          <cell r="I141">
            <v>39501</v>
          </cell>
          <cell r="O141" t="str">
            <v>TMMHg</v>
          </cell>
          <cell r="P141">
            <v>3.5999999999999997E-2</v>
          </cell>
        </row>
        <row r="142">
          <cell r="C142" t="str">
            <v>R1 Data</v>
          </cell>
          <cell r="D142" t="str">
            <v>LKPL05T</v>
          </cell>
          <cell r="E142" t="str">
            <v>T</v>
          </cell>
          <cell r="G142" t="str">
            <v>Lake Pilsbury</v>
          </cell>
          <cell r="H142" t="str">
            <v>w</v>
          </cell>
          <cell r="I142">
            <v>39501</v>
          </cell>
          <cell r="O142" t="str">
            <v>TMMHg</v>
          </cell>
          <cell r="P142">
            <v>7.3999999999999996E-2</v>
          </cell>
        </row>
        <row r="143">
          <cell r="C143" t="str">
            <v>R1 Data</v>
          </cell>
          <cell r="D143" t="str">
            <v>LKPL06B</v>
          </cell>
          <cell r="E143" t="str">
            <v>B</v>
          </cell>
          <cell r="G143" t="str">
            <v>Lake Pilsbury</v>
          </cell>
          <cell r="H143" t="str">
            <v>w</v>
          </cell>
          <cell r="I143">
            <v>39501</v>
          </cell>
          <cell r="O143" t="str">
            <v>TMMHg</v>
          </cell>
          <cell r="P143">
            <v>5.8000000000000003E-2</v>
          </cell>
        </row>
        <row r="144">
          <cell r="C144" t="str">
            <v>R1 Data</v>
          </cell>
          <cell r="D144" t="str">
            <v>LKPL06T</v>
          </cell>
          <cell r="E144" t="str">
            <v>T</v>
          </cell>
          <cell r="G144" t="str">
            <v>Lake Pilsbury</v>
          </cell>
          <cell r="H144" t="str">
            <v>w</v>
          </cell>
          <cell r="I144">
            <v>39501</v>
          </cell>
          <cell r="O144" t="str">
            <v>TMMHg</v>
          </cell>
          <cell r="P144">
            <v>6.0999999999999999E-2</v>
          </cell>
        </row>
        <row r="145">
          <cell r="C145" t="str">
            <v>R1 Data</v>
          </cell>
          <cell r="D145" t="str">
            <v>LKPL07B</v>
          </cell>
          <cell r="E145" t="str">
            <v>B</v>
          </cell>
          <cell r="G145" t="str">
            <v>Lake Pilsbury</v>
          </cell>
          <cell r="H145" t="str">
            <v>w</v>
          </cell>
          <cell r="I145">
            <v>39501</v>
          </cell>
          <cell r="O145" t="str">
            <v>TMMHg</v>
          </cell>
          <cell r="P145">
            <v>2.8000000000000001E-2</v>
          </cell>
        </row>
        <row r="146">
          <cell r="C146" t="str">
            <v>R1 Data</v>
          </cell>
          <cell r="D146" t="str">
            <v>LKPL07T</v>
          </cell>
          <cell r="E146" t="str">
            <v>T</v>
          </cell>
          <cell r="G146" t="str">
            <v>Lake Pilsbury</v>
          </cell>
          <cell r="H146" t="str">
            <v>w</v>
          </cell>
          <cell r="I146">
            <v>39501</v>
          </cell>
          <cell r="O146" t="str">
            <v>TMMHg</v>
          </cell>
          <cell r="P146">
            <v>3.7999999999999999E-2</v>
          </cell>
        </row>
        <row r="147">
          <cell r="C147" t="str">
            <v>R1 Data</v>
          </cell>
          <cell r="D147" t="str">
            <v>LKSN04T</v>
          </cell>
          <cell r="E147" t="str">
            <v>T</v>
          </cell>
          <cell r="F147" t="str">
            <v>Smith Creek</v>
          </cell>
          <cell r="G147" t="str">
            <v>Lake Sonoma</v>
          </cell>
          <cell r="H147" t="str">
            <v>w</v>
          </cell>
          <cell r="I147">
            <v>39539</v>
          </cell>
          <cell r="O147" t="str">
            <v>THg</v>
          </cell>
          <cell r="P147">
            <v>2.1977368894062201</v>
          </cell>
        </row>
        <row r="148">
          <cell r="C148" t="str">
            <v>R1 Data</v>
          </cell>
          <cell r="D148" t="str">
            <v>LKSN05T</v>
          </cell>
          <cell r="E148" t="str">
            <v>T</v>
          </cell>
          <cell r="G148" t="str">
            <v>Lake Sonoma</v>
          </cell>
          <cell r="H148" t="str">
            <v>w</v>
          </cell>
          <cell r="I148">
            <v>39539</v>
          </cell>
          <cell r="O148" t="str">
            <v>THg</v>
          </cell>
          <cell r="P148">
            <v>2.1095957727090959</v>
          </cell>
        </row>
        <row r="149">
          <cell r="C149" t="str">
            <v>R1 Data</v>
          </cell>
          <cell r="D149" t="str">
            <v>LKSN06T</v>
          </cell>
          <cell r="E149" t="str">
            <v>T</v>
          </cell>
          <cell r="G149" t="str">
            <v>Lake Sonoma</v>
          </cell>
          <cell r="H149" t="str">
            <v>w</v>
          </cell>
          <cell r="I149">
            <v>39539</v>
          </cell>
          <cell r="O149" t="str">
            <v>THg</v>
          </cell>
          <cell r="P149">
            <v>2.2519952832179269</v>
          </cell>
        </row>
        <row r="150">
          <cell r="C150" t="str">
            <v>R1 Data</v>
          </cell>
          <cell r="D150" t="str">
            <v>LKSN04B</v>
          </cell>
          <cell r="E150" t="str">
            <v>B</v>
          </cell>
          <cell r="F150" t="str">
            <v>Smith Creek</v>
          </cell>
          <cell r="G150" t="str">
            <v>Lake Sonoma</v>
          </cell>
          <cell r="H150" t="str">
            <v>w</v>
          </cell>
          <cell r="I150">
            <v>39539</v>
          </cell>
          <cell r="O150" t="str">
            <v>TMMHg</v>
          </cell>
          <cell r="P150">
            <v>4.1000000000000002E-2</v>
          </cell>
        </row>
        <row r="151">
          <cell r="C151" t="str">
            <v>R1 Data</v>
          </cell>
          <cell r="D151" t="str">
            <v>LKSN04T</v>
          </cell>
          <cell r="E151" t="str">
            <v>T</v>
          </cell>
          <cell r="F151" t="str">
            <v>Smith Creek</v>
          </cell>
          <cell r="G151" t="str">
            <v>Lake Sonoma</v>
          </cell>
          <cell r="H151" t="str">
            <v>w</v>
          </cell>
          <cell r="I151">
            <v>39539</v>
          </cell>
          <cell r="O151" t="str">
            <v>TMMHg</v>
          </cell>
          <cell r="P151">
            <v>5.2999999999999999E-2</v>
          </cell>
        </row>
        <row r="152">
          <cell r="C152" t="str">
            <v>R1 Data</v>
          </cell>
          <cell r="D152" t="str">
            <v>LKSN05B</v>
          </cell>
          <cell r="E152" t="str">
            <v>B</v>
          </cell>
          <cell r="G152" t="str">
            <v>Lake Sonoma</v>
          </cell>
          <cell r="H152" t="str">
            <v>w</v>
          </cell>
          <cell r="I152">
            <v>39539</v>
          </cell>
          <cell r="O152" t="str">
            <v>TMMHg</v>
          </cell>
          <cell r="P152">
            <v>3.4000000000000002E-2</v>
          </cell>
        </row>
        <row r="153">
          <cell r="C153" t="str">
            <v>R1 Data</v>
          </cell>
          <cell r="D153" t="str">
            <v>LKSN05T</v>
          </cell>
          <cell r="E153" t="str">
            <v>T</v>
          </cell>
          <cell r="G153" t="str">
            <v>Lake Sonoma</v>
          </cell>
          <cell r="H153" t="str">
            <v>w</v>
          </cell>
          <cell r="I153">
            <v>39539</v>
          </cell>
          <cell r="O153" t="str">
            <v>TMMHg</v>
          </cell>
          <cell r="P153">
            <v>3.1E-2</v>
          </cell>
        </row>
        <row r="154">
          <cell r="C154" t="str">
            <v>R1 Data</v>
          </cell>
          <cell r="D154" t="str">
            <v>LKSN06B</v>
          </cell>
          <cell r="E154" t="str">
            <v>B</v>
          </cell>
          <cell r="G154" t="str">
            <v>Lake Sonoma</v>
          </cell>
          <cell r="H154" t="str">
            <v>w</v>
          </cell>
          <cell r="I154">
            <v>39539</v>
          </cell>
          <cell r="O154" t="str">
            <v>TMMHg</v>
          </cell>
          <cell r="P154">
            <v>0.05</v>
          </cell>
        </row>
        <row r="155">
          <cell r="C155" t="str">
            <v>R1 Data</v>
          </cell>
          <cell r="D155" t="str">
            <v>LKSN06T</v>
          </cell>
          <cell r="E155" t="str">
            <v>T</v>
          </cell>
          <cell r="G155" t="str">
            <v>Lake Sonoma</v>
          </cell>
          <cell r="H155" t="str">
            <v>w</v>
          </cell>
          <cell r="I155">
            <v>39539</v>
          </cell>
          <cell r="O155" t="str">
            <v>TMMHg</v>
          </cell>
          <cell r="P155">
            <v>4.2000000000000003E-2</v>
          </cell>
        </row>
        <row r="156">
          <cell r="C156" t="str">
            <v>R1 Data</v>
          </cell>
          <cell r="D156" t="str">
            <v>LKMN02T</v>
          </cell>
          <cell r="E156" t="str">
            <v>T</v>
          </cell>
          <cell r="F156" t="str">
            <v>Dam</v>
          </cell>
          <cell r="G156" t="str">
            <v>Lake Mendocino</v>
          </cell>
          <cell r="H156" t="str">
            <v>w</v>
          </cell>
          <cell r="I156">
            <v>39540</v>
          </cell>
          <cell r="O156" t="str">
            <v>THg</v>
          </cell>
          <cell r="P156">
            <v>1.6546176665764942</v>
          </cell>
        </row>
        <row r="157">
          <cell r="C157" t="str">
            <v>R1 Data</v>
          </cell>
          <cell r="D157" t="str">
            <v>LKMN03T</v>
          </cell>
          <cell r="E157" t="str">
            <v>T</v>
          </cell>
          <cell r="F157" t="str">
            <v>Russian R</v>
          </cell>
          <cell r="G157" t="str">
            <v>Lake Mendocino</v>
          </cell>
          <cell r="H157" t="str">
            <v>w</v>
          </cell>
          <cell r="I157">
            <v>39540</v>
          </cell>
          <cell r="O157" t="str">
            <v>THg</v>
          </cell>
          <cell r="P157">
            <v>1.6728106979770576</v>
          </cell>
        </row>
        <row r="158">
          <cell r="C158" t="str">
            <v>R1 Data</v>
          </cell>
          <cell r="D158" t="str">
            <v>LKMN02B</v>
          </cell>
          <cell r="E158" t="str">
            <v>B</v>
          </cell>
          <cell r="F158" t="str">
            <v>Dam</v>
          </cell>
          <cell r="G158" t="str">
            <v>Lake Mendocino</v>
          </cell>
          <cell r="H158" t="str">
            <v>w</v>
          </cell>
          <cell r="I158">
            <v>39540</v>
          </cell>
          <cell r="O158" t="str">
            <v>TMMHg</v>
          </cell>
          <cell r="P158">
            <v>3.1E-2</v>
          </cell>
        </row>
        <row r="159">
          <cell r="C159" t="str">
            <v>R1 Data</v>
          </cell>
          <cell r="D159" t="str">
            <v>LKMN02T</v>
          </cell>
          <cell r="E159" t="str">
            <v>T</v>
          </cell>
          <cell r="F159" t="str">
            <v>Dam</v>
          </cell>
          <cell r="G159" t="str">
            <v>Lake Mendocino</v>
          </cell>
          <cell r="H159" t="str">
            <v>w</v>
          </cell>
          <cell r="I159">
            <v>39540</v>
          </cell>
          <cell r="O159" t="str">
            <v>TMMHg</v>
          </cell>
          <cell r="P159">
            <v>3.5999999999999997E-2</v>
          </cell>
        </row>
        <row r="160">
          <cell r="C160" t="str">
            <v>R1 Data</v>
          </cell>
          <cell r="D160" t="str">
            <v>LKMN03B</v>
          </cell>
          <cell r="E160" t="str">
            <v>B</v>
          </cell>
          <cell r="F160" t="str">
            <v>Russian R</v>
          </cell>
          <cell r="G160" t="str">
            <v>Lake Mendocino</v>
          </cell>
          <cell r="H160" t="str">
            <v>w</v>
          </cell>
          <cell r="I160">
            <v>39540</v>
          </cell>
          <cell r="O160" t="str">
            <v>TMMHg</v>
          </cell>
          <cell r="P160">
            <v>0.04</v>
          </cell>
        </row>
        <row r="161">
          <cell r="C161" t="str">
            <v>R1 Data</v>
          </cell>
          <cell r="D161" t="str">
            <v>LKMN03T</v>
          </cell>
          <cell r="E161" t="str">
            <v>T</v>
          </cell>
          <cell r="F161" t="str">
            <v>Russian R</v>
          </cell>
          <cell r="G161" t="str">
            <v>Lake Mendocino</v>
          </cell>
          <cell r="H161" t="str">
            <v>w</v>
          </cell>
          <cell r="I161">
            <v>39540</v>
          </cell>
          <cell r="O161" t="str">
            <v>TMMHg</v>
          </cell>
          <cell r="P161">
            <v>3.9E-2</v>
          </cell>
        </row>
        <row r="162">
          <cell r="C162" t="str">
            <v>R1 Data</v>
          </cell>
          <cell r="D162" t="str">
            <v>LKPL05T</v>
          </cell>
          <cell r="E162" t="str">
            <v>T</v>
          </cell>
          <cell r="G162" t="str">
            <v>Lake Pilsbury</v>
          </cell>
          <cell r="H162" t="str">
            <v>w</v>
          </cell>
          <cell r="I162">
            <v>39541</v>
          </cell>
          <cell r="O162" t="str">
            <v>THg</v>
          </cell>
          <cell r="P162">
            <v>3.9516303982698071</v>
          </cell>
        </row>
        <row r="163">
          <cell r="C163" t="str">
            <v>R1 Data</v>
          </cell>
          <cell r="D163" t="str">
            <v>LKPL06T</v>
          </cell>
          <cell r="E163" t="str">
            <v>T</v>
          </cell>
          <cell r="G163" t="str">
            <v>Lake Pilsbury</v>
          </cell>
          <cell r="H163" t="str">
            <v>w</v>
          </cell>
          <cell r="I163">
            <v>39541</v>
          </cell>
          <cell r="O163" t="str">
            <v>THg</v>
          </cell>
          <cell r="P163">
            <v>3.5612950998951605</v>
          </cell>
        </row>
        <row r="164">
          <cell r="C164" t="str">
            <v>R1 Data</v>
          </cell>
          <cell r="D164" t="str">
            <v>LKPL07T</v>
          </cell>
          <cell r="E164" t="str">
            <v>T</v>
          </cell>
          <cell r="G164" t="str">
            <v>Lake Pilsbury</v>
          </cell>
          <cell r="H164" t="str">
            <v>w</v>
          </cell>
          <cell r="I164">
            <v>39541</v>
          </cell>
          <cell r="O164" t="str">
            <v>THg</v>
          </cell>
          <cell r="P164">
            <v>4.0996963863127851</v>
          </cell>
        </row>
        <row r="165">
          <cell r="C165" t="str">
            <v>R1 Data</v>
          </cell>
          <cell r="D165" t="str">
            <v>LKPL05B</v>
          </cell>
          <cell r="E165" t="str">
            <v>B</v>
          </cell>
          <cell r="G165" t="str">
            <v>Lake Pilsbury</v>
          </cell>
          <cell r="H165" t="str">
            <v>w</v>
          </cell>
          <cell r="I165">
            <v>39541</v>
          </cell>
          <cell r="O165" t="str">
            <v>TMMHg</v>
          </cell>
          <cell r="P165">
            <v>4.7E-2</v>
          </cell>
        </row>
        <row r="166">
          <cell r="C166" t="str">
            <v>R1 Data</v>
          </cell>
          <cell r="D166" t="str">
            <v>LKPL05T</v>
          </cell>
          <cell r="E166" t="str">
            <v>T</v>
          </cell>
          <cell r="G166" t="str">
            <v>Lake Pilsbury</v>
          </cell>
          <cell r="H166" t="str">
            <v>w</v>
          </cell>
          <cell r="I166">
            <v>39541</v>
          </cell>
          <cell r="O166" t="str">
            <v>TMMHg</v>
          </cell>
          <cell r="P166">
            <v>4.4999999999999998E-2</v>
          </cell>
        </row>
        <row r="167">
          <cell r="C167" t="str">
            <v>R1 Data</v>
          </cell>
          <cell r="D167" t="str">
            <v>LKPL06B</v>
          </cell>
          <cell r="E167" t="str">
            <v>B</v>
          </cell>
          <cell r="G167" t="str">
            <v>Lake Pilsbury</v>
          </cell>
          <cell r="H167" t="str">
            <v>w</v>
          </cell>
          <cell r="I167">
            <v>39541</v>
          </cell>
          <cell r="O167" t="str">
            <v>TMMHg</v>
          </cell>
          <cell r="P167">
            <v>5.0999999999999997E-2</v>
          </cell>
        </row>
        <row r="168">
          <cell r="C168" t="str">
            <v>R1 Data</v>
          </cell>
          <cell r="D168" t="str">
            <v>LKPL06T</v>
          </cell>
          <cell r="E168" t="str">
            <v>T</v>
          </cell>
          <cell r="G168" t="str">
            <v>Lake Pilsbury</v>
          </cell>
          <cell r="H168" t="str">
            <v>w</v>
          </cell>
          <cell r="I168">
            <v>39541</v>
          </cell>
          <cell r="O168" t="str">
            <v>TMMHg</v>
          </cell>
          <cell r="P168">
            <v>0.06</v>
          </cell>
        </row>
        <row r="169">
          <cell r="C169" t="str">
            <v>R1 Data</v>
          </cell>
          <cell r="D169" t="str">
            <v>LKPL07B</v>
          </cell>
          <cell r="E169" t="str">
            <v>B</v>
          </cell>
          <cell r="G169" t="str">
            <v>Lake Pilsbury</v>
          </cell>
          <cell r="H169" t="str">
            <v>w</v>
          </cell>
          <cell r="I169">
            <v>39541</v>
          </cell>
          <cell r="O169" t="str">
            <v>TMMHg</v>
          </cell>
          <cell r="P169">
            <v>6.6000000000000003E-2</v>
          </cell>
        </row>
        <row r="170">
          <cell r="C170" t="str">
            <v>R1 Data</v>
          </cell>
          <cell r="D170" t="str">
            <v>LKPL07T</v>
          </cell>
          <cell r="E170" t="str">
            <v>T</v>
          </cell>
          <cell r="G170" t="str">
            <v>Lake Pilsbury</v>
          </cell>
          <cell r="H170" t="str">
            <v>w</v>
          </cell>
          <cell r="I170">
            <v>39541</v>
          </cell>
          <cell r="O170" t="str">
            <v>TMMHg</v>
          </cell>
          <cell r="P170">
            <v>5.8000000000000003E-2</v>
          </cell>
        </row>
        <row r="171">
          <cell r="C171" t="str">
            <v>R1 Data</v>
          </cell>
          <cell r="D171" t="str">
            <v>LKPL05T</v>
          </cell>
          <cell r="E171" t="str">
            <v>T</v>
          </cell>
          <cell r="G171" t="str">
            <v>Lake Pilsbury</v>
          </cell>
          <cell r="H171" t="str">
            <v>w</v>
          </cell>
          <cell r="I171">
            <v>39638</v>
          </cell>
          <cell r="O171" t="str">
            <v>THg</v>
          </cell>
          <cell r="P171">
            <v>0.79600000000000004</v>
          </cell>
          <cell r="R171" t="str">
            <v>Relabeled as LKPL05S</v>
          </cell>
        </row>
        <row r="172">
          <cell r="C172" t="str">
            <v>R1 Data</v>
          </cell>
          <cell r="D172" t="str">
            <v>LKPL06T</v>
          </cell>
          <cell r="E172" t="str">
            <v>T</v>
          </cell>
          <cell r="G172" t="str">
            <v>Lake Pilsbury</v>
          </cell>
          <cell r="H172" t="str">
            <v>w</v>
          </cell>
          <cell r="I172">
            <v>39638</v>
          </cell>
          <cell r="O172" t="str">
            <v>THg</v>
          </cell>
          <cell r="P172">
            <v>0.94899999999999995</v>
          </cell>
          <cell r="R172" t="str">
            <v>Relabeled as LKPL06S</v>
          </cell>
        </row>
        <row r="173">
          <cell r="C173" t="str">
            <v>R1 Data</v>
          </cell>
          <cell r="D173" t="str">
            <v>LKPL07T</v>
          </cell>
          <cell r="E173" t="str">
            <v>T</v>
          </cell>
          <cell r="G173" t="str">
            <v>Lake Pilsbury</v>
          </cell>
          <cell r="H173" t="str">
            <v>w</v>
          </cell>
          <cell r="I173">
            <v>39638</v>
          </cell>
          <cell r="O173" t="str">
            <v>THg</v>
          </cell>
          <cell r="P173">
            <v>1.1299999999999999</v>
          </cell>
          <cell r="R173" t="str">
            <v>Relabeled as LKPL07S</v>
          </cell>
        </row>
        <row r="174">
          <cell r="C174" t="str">
            <v>R1 Data</v>
          </cell>
          <cell r="D174" t="str">
            <v>LKPL05B</v>
          </cell>
          <cell r="E174" t="str">
            <v>B</v>
          </cell>
          <cell r="G174" t="str">
            <v>Lake Pilsbury</v>
          </cell>
          <cell r="H174" t="str">
            <v>w</v>
          </cell>
          <cell r="I174">
            <v>39638</v>
          </cell>
          <cell r="O174" t="str">
            <v>TMMHg</v>
          </cell>
          <cell r="P174">
            <v>5.8000000000000003E-2</v>
          </cell>
          <cell r="R174" t="str">
            <v>Relabeled as LKPL05D</v>
          </cell>
        </row>
        <row r="175">
          <cell r="C175" t="str">
            <v>R1 Data</v>
          </cell>
          <cell r="D175" t="str">
            <v>LKPL05T</v>
          </cell>
          <cell r="E175" t="str">
            <v>T</v>
          </cell>
          <cell r="G175" t="str">
            <v>Lake Pilsbury</v>
          </cell>
          <cell r="H175" t="str">
            <v>w</v>
          </cell>
          <cell r="I175">
            <v>39638</v>
          </cell>
          <cell r="O175" t="str">
            <v>TMMHg</v>
          </cell>
          <cell r="P175">
            <v>0.08</v>
          </cell>
          <cell r="R175" t="str">
            <v>Relabeled as LKPL05S</v>
          </cell>
        </row>
        <row r="176">
          <cell r="C176" t="str">
            <v>R1 Data</v>
          </cell>
          <cell r="D176" t="str">
            <v>LKPL06B</v>
          </cell>
          <cell r="E176" t="str">
            <v>B</v>
          </cell>
          <cell r="G176" t="str">
            <v>Lake Pilsbury</v>
          </cell>
          <cell r="H176" t="str">
            <v>w</v>
          </cell>
          <cell r="I176">
            <v>39638</v>
          </cell>
          <cell r="O176" t="str">
            <v>TMMHg</v>
          </cell>
          <cell r="P176">
            <v>0.08</v>
          </cell>
          <cell r="R176" t="str">
            <v>Relabeled as LKPL06D</v>
          </cell>
        </row>
        <row r="177">
          <cell r="C177" t="str">
            <v>R1 Data</v>
          </cell>
          <cell r="D177" t="str">
            <v>LKPL06T</v>
          </cell>
          <cell r="E177" t="str">
            <v>T</v>
          </cell>
          <cell r="G177" t="str">
            <v>Lake Pilsbury</v>
          </cell>
          <cell r="H177" t="str">
            <v>w</v>
          </cell>
          <cell r="I177">
            <v>39638</v>
          </cell>
          <cell r="O177" t="str">
            <v>TMMHg</v>
          </cell>
          <cell r="P177">
            <v>6.9000000000000006E-2</v>
          </cell>
          <cell r="R177" t="str">
            <v>Relabeled as LKPL06S</v>
          </cell>
        </row>
        <row r="178">
          <cell r="C178" t="str">
            <v>R1 Data</v>
          </cell>
          <cell r="D178" t="str">
            <v>LKPL07B</v>
          </cell>
          <cell r="E178" t="str">
            <v>B</v>
          </cell>
          <cell r="G178" t="str">
            <v>Lake Pilsbury</v>
          </cell>
          <cell r="H178" t="str">
            <v>w</v>
          </cell>
          <cell r="I178">
            <v>39638</v>
          </cell>
          <cell r="O178" t="str">
            <v>TMMHg</v>
          </cell>
          <cell r="P178">
            <v>0.73499999999999999</v>
          </cell>
          <cell r="R178" t="str">
            <v>Relabeled as LKPL07D</v>
          </cell>
        </row>
        <row r="179">
          <cell r="C179" t="str">
            <v>R1 Data</v>
          </cell>
          <cell r="D179" t="str">
            <v>LKPL07T</v>
          </cell>
          <cell r="E179" t="str">
            <v>T</v>
          </cell>
          <cell r="G179" t="str">
            <v>Lake Pilsbury</v>
          </cell>
          <cell r="H179" t="str">
            <v>w</v>
          </cell>
          <cell r="I179">
            <v>39638</v>
          </cell>
          <cell r="O179" t="str">
            <v>TMMHg</v>
          </cell>
          <cell r="P179">
            <v>5.8999999999999997E-2</v>
          </cell>
          <cell r="R179" t="str">
            <v>Relabeled as LKPL07S</v>
          </cell>
        </row>
        <row r="180">
          <cell r="C180" t="str">
            <v>R1 Data</v>
          </cell>
          <cell r="D180" t="str">
            <v>LKSN07T</v>
          </cell>
          <cell r="E180" t="str">
            <v>T</v>
          </cell>
          <cell r="F180" t="str">
            <v>Dam</v>
          </cell>
          <cell r="G180" t="str">
            <v>Lake Sonoma</v>
          </cell>
          <cell r="H180" t="str">
            <v>w</v>
          </cell>
          <cell r="I180">
            <v>39643</v>
          </cell>
          <cell r="O180" t="str">
            <v>THg</v>
          </cell>
          <cell r="P180">
            <v>2.83</v>
          </cell>
          <cell r="R180" t="str">
            <v>Relabeled as LKPL07S</v>
          </cell>
        </row>
        <row r="181">
          <cell r="C181" t="str">
            <v>R1 Data</v>
          </cell>
          <cell r="D181" t="str">
            <v>LKSN04T</v>
          </cell>
          <cell r="E181" t="str">
            <v>T</v>
          </cell>
          <cell r="F181" t="str">
            <v>Smith Creek</v>
          </cell>
          <cell r="G181" t="str">
            <v>Lake Sonoma</v>
          </cell>
          <cell r="H181" t="str">
            <v>w</v>
          </cell>
          <cell r="I181">
            <v>39643</v>
          </cell>
          <cell r="O181" t="str">
            <v>THg</v>
          </cell>
          <cell r="P181">
            <v>0.82</v>
          </cell>
          <cell r="R181" t="str">
            <v>Relabeled as LKPL04S</v>
          </cell>
        </row>
        <row r="182">
          <cell r="C182" t="str">
            <v>R1 Data</v>
          </cell>
          <cell r="D182" t="str">
            <v>LKSN05T</v>
          </cell>
          <cell r="E182" t="str">
            <v>T</v>
          </cell>
          <cell r="G182" t="str">
            <v>Lake Sonoma</v>
          </cell>
          <cell r="H182" t="str">
            <v>w</v>
          </cell>
          <cell r="I182">
            <v>39643</v>
          </cell>
          <cell r="O182" t="str">
            <v>THg</v>
          </cell>
          <cell r="P182">
            <v>1.1499999999999999</v>
          </cell>
          <cell r="R182" t="str">
            <v>Relabeled as LKPL05S</v>
          </cell>
        </row>
        <row r="183">
          <cell r="C183" t="str">
            <v>R1 Data</v>
          </cell>
          <cell r="D183" t="str">
            <v>LKSN06T</v>
          </cell>
          <cell r="E183" t="str">
            <v>T</v>
          </cell>
          <cell r="G183" t="str">
            <v>Lake Sonoma</v>
          </cell>
          <cell r="H183" t="str">
            <v>w</v>
          </cell>
          <cell r="I183">
            <v>39643</v>
          </cell>
          <cell r="O183" t="str">
            <v>THg</v>
          </cell>
          <cell r="P183">
            <v>1.19</v>
          </cell>
          <cell r="R183" t="str">
            <v>Relabeled as LKPL06S</v>
          </cell>
        </row>
        <row r="184">
          <cell r="C184" t="str">
            <v>R1 Data</v>
          </cell>
          <cell r="D184" t="str">
            <v>LKSN07B</v>
          </cell>
          <cell r="E184" t="str">
            <v>B</v>
          </cell>
          <cell r="F184" t="str">
            <v>Dam</v>
          </cell>
          <cell r="G184" t="str">
            <v>Lake Sonoma</v>
          </cell>
          <cell r="H184" t="str">
            <v>w</v>
          </cell>
          <cell r="I184">
            <v>39643</v>
          </cell>
          <cell r="O184" t="str">
            <v>TMMHg</v>
          </cell>
          <cell r="P184">
            <v>6.8000000000000005E-2</v>
          </cell>
          <cell r="R184" t="str">
            <v>Relabeled as LKPL07D</v>
          </cell>
        </row>
        <row r="185">
          <cell r="C185" t="str">
            <v>R1 Data</v>
          </cell>
          <cell r="D185" t="str">
            <v>LKSN07T</v>
          </cell>
          <cell r="E185" t="str">
            <v>T</v>
          </cell>
          <cell r="F185" t="str">
            <v>Dam</v>
          </cell>
          <cell r="G185" t="str">
            <v>Lake Sonoma</v>
          </cell>
          <cell r="H185" t="str">
            <v>w</v>
          </cell>
          <cell r="I185">
            <v>39643</v>
          </cell>
          <cell r="O185" t="str">
            <v>TMMHg</v>
          </cell>
          <cell r="P185">
            <v>2.9000000000000001E-2</v>
          </cell>
          <cell r="R185" t="str">
            <v>Relabeled as LKPL07S</v>
          </cell>
        </row>
        <row r="186">
          <cell r="C186" t="str">
            <v>R1 Data</v>
          </cell>
          <cell r="D186" t="str">
            <v>LKSN04B</v>
          </cell>
          <cell r="E186" t="str">
            <v>B</v>
          </cell>
          <cell r="F186" t="str">
            <v>Smith Creek</v>
          </cell>
          <cell r="G186" t="str">
            <v>Lake Sonoma</v>
          </cell>
          <cell r="H186" t="str">
            <v>w</v>
          </cell>
          <cell r="I186">
            <v>39643</v>
          </cell>
          <cell r="O186" t="str">
            <v>TMMHg</v>
          </cell>
          <cell r="P186">
            <v>3.6999999999999998E-2</v>
          </cell>
          <cell r="R186" t="str">
            <v>Relabeled as LKPL04D</v>
          </cell>
        </row>
        <row r="187">
          <cell r="C187" t="str">
            <v>R1 Data</v>
          </cell>
          <cell r="D187" t="str">
            <v>LKSN04T</v>
          </cell>
          <cell r="E187" t="str">
            <v>T</v>
          </cell>
          <cell r="F187" t="str">
            <v>Smith Creek</v>
          </cell>
          <cell r="G187" t="str">
            <v>Lake Sonoma</v>
          </cell>
          <cell r="H187" t="str">
            <v>w</v>
          </cell>
          <cell r="I187">
            <v>39643</v>
          </cell>
          <cell r="O187" t="str">
            <v>TMMHg</v>
          </cell>
          <cell r="P187">
            <v>2.5999999999999999E-2</v>
          </cell>
          <cell r="R187" t="str">
            <v>Relabeled as LKPL04S</v>
          </cell>
        </row>
        <row r="188">
          <cell r="C188" t="str">
            <v>R1 Data</v>
          </cell>
          <cell r="D188" t="str">
            <v>LKSN05B</v>
          </cell>
          <cell r="E188" t="str">
            <v>B</v>
          </cell>
          <cell r="G188" t="str">
            <v>Lake Sonoma</v>
          </cell>
          <cell r="H188" t="str">
            <v>w</v>
          </cell>
          <cell r="I188">
            <v>39643</v>
          </cell>
          <cell r="O188" t="str">
            <v>TMMHg</v>
          </cell>
          <cell r="P188">
            <v>4.4999999999999998E-2</v>
          </cell>
          <cell r="R188" t="str">
            <v>Relabeled as LKPL05D</v>
          </cell>
        </row>
        <row r="189">
          <cell r="C189" t="str">
            <v>R1 Data</v>
          </cell>
          <cell r="D189" t="str">
            <v>LKSN05T</v>
          </cell>
          <cell r="E189" t="str">
            <v>T</v>
          </cell>
          <cell r="G189" t="str">
            <v>Lake Sonoma</v>
          </cell>
          <cell r="H189" t="str">
            <v>w</v>
          </cell>
          <cell r="I189">
            <v>39643</v>
          </cell>
          <cell r="O189" t="str">
            <v>TMMHg</v>
          </cell>
          <cell r="P189">
            <v>0.02</v>
          </cell>
          <cell r="R189" t="str">
            <v>Relabeled as LKPL05S</v>
          </cell>
        </row>
        <row r="190">
          <cell r="C190" t="str">
            <v>R1 Data</v>
          </cell>
          <cell r="D190" t="str">
            <v>LKSN06B</v>
          </cell>
          <cell r="E190" t="str">
            <v>B</v>
          </cell>
          <cell r="G190" t="str">
            <v>Lake Sonoma</v>
          </cell>
          <cell r="H190" t="str">
            <v>w</v>
          </cell>
          <cell r="I190">
            <v>39643</v>
          </cell>
          <cell r="O190" t="str">
            <v>TMMHg</v>
          </cell>
          <cell r="P190">
            <v>7.0999999999999994E-2</v>
          </cell>
          <cell r="R190" t="str">
            <v>Relabeled as LKPL06D</v>
          </cell>
        </row>
        <row r="191">
          <cell r="C191" t="str">
            <v>R1 Data</v>
          </cell>
          <cell r="D191" t="str">
            <v>LKSN06T</v>
          </cell>
          <cell r="E191" t="str">
            <v>T</v>
          </cell>
          <cell r="G191" t="str">
            <v>Lake Sonoma</v>
          </cell>
          <cell r="H191" t="str">
            <v>w</v>
          </cell>
          <cell r="I191">
            <v>39643</v>
          </cell>
          <cell r="O191" t="str">
            <v>TMMHg</v>
          </cell>
          <cell r="P191">
            <v>3.2000000000000001E-2</v>
          </cell>
          <cell r="R191" t="str">
            <v>Relabeled as LKPL06S</v>
          </cell>
        </row>
        <row r="192">
          <cell r="C192" t="str">
            <v>R1 Data</v>
          </cell>
          <cell r="D192" t="str">
            <v>LKMN02T</v>
          </cell>
          <cell r="E192" t="str">
            <v>T</v>
          </cell>
          <cell r="F192" t="str">
            <v>Dam</v>
          </cell>
          <cell r="G192" t="str">
            <v>Lake Mendocino</v>
          </cell>
          <cell r="H192" t="str">
            <v>w</v>
          </cell>
          <cell r="I192">
            <v>39644</v>
          </cell>
          <cell r="O192" t="str">
            <v>THg</v>
          </cell>
          <cell r="P192">
            <v>0.58799999999999997</v>
          </cell>
          <cell r="R192" t="str">
            <v>Relabeled as LKMN02S</v>
          </cell>
        </row>
        <row r="193">
          <cell r="C193" t="str">
            <v>R1 Data</v>
          </cell>
          <cell r="D193" t="str">
            <v>LKMN03T</v>
          </cell>
          <cell r="E193" t="str">
            <v>T</v>
          </cell>
          <cell r="F193" t="str">
            <v>Russian R</v>
          </cell>
          <cell r="G193" t="str">
            <v>Lake Mendocino</v>
          </cell>
          <cell r="H193" t="str">
            <v>w</v>
          </cell>
          <cell r="I193">
            <v>39644</v>
          </cell>
          <cell r="O193" t="str">
            <v>THg</v>
          </cell>
          <cell r="P193">
            <v>0.68200000000000005</v>
          </cell>
          <cell r="R193" t="str">
            <v>Relabeled as LKMN03S</v>
          </cell>
        </row>
        <row r="194">
          <cell r="C194" t="str">
            <v>R1 Data</v>
          </cell>
          <cell r="D194" t="str">
            <v>LKMN02B</v>
          </cell>
          <cell r="E194" t="str">
            <v>B</v>
          </cell>
          <cell r="F194" t="str">
            <v>Dam</v>
          </cell>
          <cell r="G194" t="str">
            <v>Lake Mendocino</v>
          </cell>
          <cell r="H194" t="str">
            <v>w</v>
          </cell>
          <cell r="I194">
            <v>39644</v>
          </cell>
          <cell r="O194" t="str">
            <v>TMMHg</v>
          </cell>
          <cell r="P194">
            <v>0.04</v>
          </cell>
          <cell r="R194" t="str">
            <v>Relabeled as LKMN02D</v>
          </cell>
        </row>
        <row r="195">
          <cell r="C195" t="str">
            <v>R1 Data</v>
          </cell>
          <cell r="D195" t="str">
            <v>LKMN02T</v>
          </cell>
          <cell r="E195" t="str">
            <v>T</v>
          </cell>
          <cell r="F195" t="str">
            <v>Dam</v>
          </cell>
          <cell r="G195" t="str">
            <v>Lake Mendocino</v>
          </cell>
          <cell r="H195" t="str">
            <v>w</v>
          </cell>
          <cell r="I195">
            <v>39644</v>
          </cell>
          <cell r="O195" t="str">
            <v>TMMHg</v>
          </cell>
          <cell r="P195">
            <v>0.02</v>
          </cell>
          <cell r="R195" t="str">
            <v>Relabeled as LKMN02S</v>
          </cell>
        </row>
        <row r="196">
          <cell r="C196" t="str">
            <v>R1 Data</v>
          </cell>
          <cell r="D196" t="str">
            <v>LKMN03B</v>
          </cell>
          <cell r="E196" t="str">
            <v>B</v>
          </cell>
          <cell r="F196" t="str">
            <v>Russian R</v>
          </cell>
          <cell r="G196" t="str">
            <v>Lake Mendocino</v>
          </cell>
          <cell r="H196" t="str">
            <v>w</v>
          </cell>
          <cell r="I196">
            <v>39644</v>
          </cell>
          <cell r="O196" t="str">
            <v>TMMHg</v>
          </cell>
          <cell r="P196">
            <v>0.02</v>
          </cell>
          <cell r="R196" t="str">
            <v>Relabeled as LKMN03D</v>
          </cell>
        </row>
        <row r="197">
          <cell r="C197" t="str">
            <v>R1 Data</v>
          </cell>
          <cell r="D197" t="str">
            <v>LKMN03T</v>
          </cell>
          <cell r="E197" t="str">
            <v>T</v>
          </cell>
          <cell r="F197" t="str">
            <v>Russian R</v>
          </cell>
          <cell r="G197" t="str">
            <v>Lake Mendocino</v>
          </cell>
          <cell r="H197" t="str">
            <v>w</v>
          </cell>
          <cell r="I197">
            <v>39644</v>
          </cell>
          <cell r="O197" t="str">
            <v>TMMHg</v>
          </cell>
          <cell r="P197">
            <v>0.02</v>
          </cell>
          <cell r="R197" t="str">
            <v>Relabeled as LKMN03S</v>
          </cell>
        </row>
        <row r="198">
          <cell r="A198" t="str">
            <v>2009-L457</v>
          </cell>
          <cell r="B198" t="str">
            <v>8080546</v>
          </cell>
          <cell r="C198">
            <v>254</v>
          </cell>
          <cell r="E198" t="str">
            <v>Q</v>
          </cell>
          <cell r="G198" t="str">
            <v>Field Blank</v>
          </cell>
          <cell r="H198" t="str">
            <v>q</v>
          </cell>
          <cell r="I198">
            <v>39677</v>
          </cell>
          <cell r="J198" t="str">
            <v>Summer</v>
          </cell>
          <cell r="K198">
            <v>0.41666666666666702</v>
          </cell>
          <cell r="O198" t="str">
            <v>DOC</v>
          </cell>
          <cell r="P198">
            <v>-112</v>
          </cell>
        </row>
        <row r="199">
          <cell r="A199" t="str">
            <v>2009-L377</v>
          </cell>
          <cell r="B199" t="str">
            <v>8080546</v>
          </cell>
          <cell r="C199">
            <v>254</v>
          </cell>
          <cell r="E199" t="str">
            <v>Q</v>
          </cell>
          <cell r="G199" t="str">
            <v>Field Blank</v>
          </cell>
          <cell r="H199" t="str">
            <v>q</v>
          </cell>
          <cell r="I199">
            <v>39677</v>
          </cell>
          <cell r="J199" t="str">
            <v>Summer</v>
          </cell>
          <cell r="K199">
            <v>0.41666666666666702</v>
          </cell>
          <cell r="O199" t="str">
            <v>SO4</v>
          </cell>
          <cell r="P199">
            <v>-112</v>
          </cell>
        </row>
        <row r="200">
          <cell r="A200" t="str">
            <v>2008-2716</v>
          </cell>
          <cell r="C200">
            <v>254</v>
          </cell>
          <cell r="D200" t="str">
            <v>309NACTAB</v>
          </cell>
          <cell r="E200" t="str">
            <v>Q</v>
          </cell>
          <cell r="G200" t="str">
            <v>Field Blank</v>
          </cell>
          <cell r="H200" t="str">
            <v>q</v>
          </cell>
          <cell r="I200">
            <v>39677</v>
          </cell>
          <cell r="J200" t="str">
            <v>Summer</v>
          </cell>
          <cell r="K200">
            <v>0.41666666666666702</v>
          </cell>
          <cell r="L200">
            <v>39679</v>
          </cell>
          <cell r="M200">
            <v>0.34027777777777801</v>
          </cell>
          <cell r="O200" t="str">
            <v>TMMHg</v>
          </cell>
          <cell r="P200">
            <v>-88</v>
          </cell>
        </row>
        <row r="201">
          <cell r="A201" t="str">
            <v>2009-L464</v>
          </cell>
          <cell r="B201" t="str">
            <v>8080898</v>
          </cell>
          <cell r="C201">
            <v>254</v>
          </cell>
          <cell r="D201" t="str">
            <v>801PSR210</v>
          </cell>
          <cell r="E201" t="str">
            <v>T</v>
          </cell>
          <cell r="F201" t="str">
            <v>Dam</v>
          </cell>
          <cell r="G201" t="str">
            <v>Lake Irvine</v>
          </cell>
          <cell r="H201" t="str">
            <v>w</v>
          </cell>
          <cell r="I201">
            <v>39677</v>
          </cell>
          <cell r="J201" t="str">
            <v>Summer</v>
          </cell>
          <cell r="K201">
            <v>0.46875</v>
          </cell>
          <cell r="O201" t="str">
            <v>DOC</v>
          </cell>
          <cell r="P201">
            <v>5.3</v>
          </cell>
        </row>
        <row r="202">
          <cell r="A202" t="str">
            <v>2009-L465</v>
          </cell>
          <cell r="B202" t="str">
            <v>8080898</v>
          </cell>
          <cell r="C202">
            <v>254</v>
          </cell>
          <cell r="D202" t="str">
            <v>801PSR210</v>
          </cell>
          <cell r="E202" t="str">
            <v>B</v>
          </cell>
          <cell r="F202" t="str">
            <v>Dam</v>
          </cell>
          <cell r="G202" t="str">
            <v>Lake Irvine</v>
          </cell>
          <cell r="H202" t="str">
            <v>w</v>
          </cell>
          <cell r="I202">
            <v>39677</v>
          </cell>
          <cell r="J202" t="str">
            <v>Summer</v>
          </cell>
          <cell r="K202">
            <v>0.49444444444444402</v>
          </cell>
          <cell r="O202" t="str">
            <v>DOC</v>
          </cell>
          <cell r="P202">
            <v>5</v>
          </cell>
        </row>
        <row r="203">
          <cell r="A203" t="str">
            <v>2009-L466</v>
          </cell>
          <cell r="B203" t="str">
            <v>8080898</v>
          </cell>
          <cell r="C203">
            <v>254</v>
          </cell>
          <cell r="D203" t="str">
            <v>801PSR211</v>
          </cell>
          <cell r="E203" t="str">
            <v>T</v>
          </cell>
          <cell r="F203" t="str">
            <v>Santiago Flats</v>
          </cell>
          <cell r="G203" t="str">
            <v>Lake Irvine</v>
          </cell>
          <cell r="H203" t="str">
            <v>w</v>
          </cell>
          <cell r="I203">
            <v>39677</v>
          </cell>
          <cell r="J203" t="str">
            <v>Summer</v>
          </cell>
          <cell r="K203">
            <v>0.52083333333333304</v>
          </cell>
          <cell r="O203" t="str">
            <v>DOC</v>
          </cell>
          <cell r="P203">
            <v>5.0999999999999996</v>
          </cell>
        </row>
        <row r="204">
          <cell r="A204" t="str">
            <v>2009-L384</v>
          </cell>
          <cell r="B204" t="str">
            <v>8080898</v>
          </cell>
          <cell r="C204">
            <v>254</v>
          </cell>
          <cell r="D204" t="str">
            <v>801PSR210</v>
          </cell>
          <cell r="E204" t="str">
            <v>T</v>
          </cell>
          <cell r="F204" t="str">
            <v>Dam</v>
          </cell>
          <cell r="G204" t="str">
            <v>Lake Irvine</v>
          </cell>
          <cell r="H204" t="str">
            <v>w</v>
          </cell>
          <cell r="I204">
            <v>39677</v>
          </cell>
          <cell r="J204" t="str">
            <v>Summer</v>
          </cell>
          <cell r="K204">
            <v>0.46875</v>
          </cell>
          <cell r="O204" t="str">
            <v>SO4</v>
          </cell>
          <cell r="P204">
            <v>260</v>
          </cell>
        </row>
        <row r="205">
          <cell r="A205" t="str">
            <v>2009-L385</v>
          </cell>
          <cell r="B205" t="str">
            <v>8080898</v>
          </cell>
          <cell r="C205">
            <v>254</v>
          </cell>
          <cell r="D205" t="str">
            <v>801PSR210</v>
          </cell>
          <cell r="E205" t="str">
            <v>B</v>
          </cell>
          <cell r="F205" t="str">
            <v>Dam</v>
          </cell>
          <cell r="G205" t="str">
            <v>Lake Irvine</v>
          </cell>
          <cell r="H205" t="str">
            <v>w</v>
          </cell>
          <cell r="I205">
            <v>39677</v>
          </cell>
          <cell r="J205" t="str">
            <v>Summer</v>
          </cell>
          <cell r="K205">
            <v>0.49444444444444402</v>
          </cell>
          <cell r="O205" t="str">
            <v>SO4</v>
          </cell>
          <cell r="P205">
            <v>290</v>
          </cell>
        </row>
        <row r="206">
          <cell r="A206" t="str">
            <v>2009-L386</v>
          </cell>
          <cell r="B206" t="str">
            <v>8080898</v>
          </cell>
          <cell r="C206">
            <v>254</v>
          </cell>
          <cell r="D206" t="str">
            <v>801PSR211</v>
          </cell>
          <cell r="E206" t="str">
            <v>T</v>
          </cell>
          <cell r="F206" t="str">
            <v>Santiago Flats</v>
          </cell>
          <cell r="G206" t="str">
            <v>Lake Irvine</v>
          </cell>
          <cell r="H206" t="str">
            <v>w</v>
          </cell>
          <cell r="I206">
            <v>39677</v>
          </cell>
          <cell r="J206" t="str">
            <v>Summer</v>
          </cell>
          <cell r="K206">
            <v>0.52083333333333304</v>
          </cell>
          <cell r="O206" t="str">
            <v>SO4</v>
          </cell>
          <cell r="P206">
            <v>230</v>
          </cell>
        </row>
        <row r="207">
          <cell r="A207" t="str">
            <v>2008-2724</v>
          </cell>
          <cell r="C207">
            <v>254</v>
          </cell>
          <cell r="D207" t="str">
            <v>309NACDAM</v>
          </cell>
          <cell r="E207" t="str">
            <v>T</v>
          </cell>
          <cell r="F207" t="str">
            <v>Dam</v>
          </cell>
          <cell r="G207" t="str">
            <v>Lake Nacimiento</v>
          </cell>
          <cell r="H207" t="str">
            <v>w</v>
          </cell>
          <cell r="I207">
            <v>39677</v>
          </cell>
          <cell r="J207" t="str">
            <v>Summer</v>
          </cell>
          <cell r="K207">
            <v>0.55208333333333304</v>
          </cell>
          <cell r="L207">
            <v>39679</v>
          </cell>
          <cell r="M207">
            <v>0.34027777777777801</v>
          </cell>
          <cell r="O207" t="str">
            <v>Chl-a</v>
          </cell>
          <cell r="P207">
            <v>2.2894920000000001</v>
          </cell>
        </row>
        <row r="208">
          <cell r="A208" t="str">
            <v>2008-2723</v>
          </cell>
          <cell r="C208">
            <v>254</v>
          </cell>
          <cell r="D208" t="str">
            <v>309NACTAB</v>
          </cell>
          <cell r="E208" t="str">
            <v>T</v>
          </cell>
          <cell r="F208" t="str">
            <v>Las Tablas</v>
          </cell>
          <cell r="G208" t="str">
            <v>Lake Nacimiento</v>
          </cell>
          <cell r="H208" t="str">
            <v>w</v>
          </cell>
          <cell r="I208">
            <v>39677</v>
          </cell>
          <cell r="J208" t="str">
            <v>Summer</v>
          </cell>
          <cell r="K208">
            <v>0.5</v>
          </cell>
          <cell r="L208">
            <v>39679</v>
          </cell>
          <cell r="M208">
            <v>0.34027777777777801</v>
          </cell>
          <cell r="O208" t="str">
            <v>Chl-a</v>
          </cell>
          <cell r="P208">
            <v>7.4486520000000001</v>
          </cell>
        </row>
        <row r="209">
          <cell r="A209" t="str">
            <v>2009-L459</v>
          </cell>
          <cell r="B209" t="str">
            <v>8080546</v>
          </cell>
          <cell r="C209">
            <v>254</v>
          </cell>
          <cell r="D209" t="str">
            <v>309NACDAM</v>
          </cell>
          <cell r="E209" t="str">
            <v>T</v>
          </cell>
          <cell r="F209" t="str">
            <v>Dam</v>
          </cell>
          <cell r="G209" t="str">
            <v>Lake Nacimiento</v>
          </cell>
          <cell r="H209" t="str">
            <v>w</v>
          </cell>
          <cell r="I209">
            <v>39677</v>
          </cell>
          <cell r="J209" t="str">
            <v>Summer</v>
          </cell>
          <cell r="K209">
            <v>0.55208333333333304</v>
          </cell>
          <cell r="O209" t="str">
            <v>DOC</v>
          </cell>
          <cell r="P209">
            <v>4.4000000000000004</v>
          </cell>
        </row>
        <row r="210">
          <cell r="A210" t="str">
            <v>2009-L460</v>
          </cell>
          <cell r="B210" t="str">
            <v>8080546</v>
          </cell>
          <cell r="C210">
            <v>254</v>
          </cell>
          <cell r="D210" t="str">
            <v>309NACDAM</v>
          </cell>
          <cell r="E210" t="str">
            <v>B</v>
          </cell>
          <cell r="F210" t="str">
            <v>Dam</v>
          </cell>
          <cell r="G210" t="str">
            <v>Lake Nacimiento</v>
          </cell>
          <cell r="H210" t="str">
            <v>w</v>
          </cell>
          <cell r="I210">
            <v>39677</v>
          </cell>
          <cell r="J210" t="str">
            <v>Summer</v>
          </cell>
          <cell r="K210">
            <v>0.55208333333333304</v>
          </cell>
          <cell r="O210" t="str">
            <v>DOC</v>
          </cell>
          <cell r="P210">
            <v>4.4000000000000004</v>
          </cell>
        </row>
        <row r="211">
          <cell r="A211" t="str">
            <v>2009-L458</v>
          </cell>
          <cell r="B211" t="str">
            <v>8080546</v>
          </cell>
          <cell r="C211">
            <v>254</v>
          </cell>
          <cell r="D211" t="str">
            <v>309NACTAB</v>
          </cell>
          <cell r="E211" t="str">
            <v>T</v>
          </cell>
          <cell r="F211" t="str">
            <v>Las Tablas</v>
          </cell>
          <cell r="G211" t="str">
            <v>Lake Nacimiento</v>
          </cell>
          <cell r="H211" t="str">
            <v>w</v>
          </cell>
          <cell r="I211">
            <v>39677</v>
          </cell>
          <cell r="J211" t="str">
            <v>Summer</v>
          </cell>
          <cell r="K211">
            <v>0.5</v>
          </cell>
          <cell r="O211" t="str">
            <v>DOC</v>
          </cell>
          <cell r="P211">
            <v>5.2</v>
          </cell>
        </row>
        <row r="212">
          <cell r="A212" t="str">
            <v>2009-L379</v>
          </cell>
          <cell r="B212" t="str">
            <v>8080546</v>
          </cell>
          <cell r="C212">
            <v>254</v>
          </cell>
          <cell r="D212" t="str">
            <v>309NACDAM</v>
          </cell>
          <cell r="E212" t="str">
            <v>T</v>
          </cell>
          <cell r="F212" t="str">
            <v>Dam</v>
          </cell>
          <cell r="G212" t="str">
            <v>Lake Nacimiento</v>
          </cell>
          <cell r="H212" t="str">
            <v>w</v>
          </cell>
          <cell r="I212">
            <v>39677</v>
          </cell>
          <cell r="J212" t="str">
            <v>Summer</v>
          </cell>
          <cell r="K212">
            <v>0.55208333333333304</v>
          </cell>
          <cell r="O212" t="str">
            <v>SO4</v>
          </cell>
          <cell r="P212">
            <v>39</v>
          </cell>
        </row>
        <row r="213">
          <cell r="A213" t="str">
            <v>2009-L380</v>
          </cell>
          <cell r="B213" t="str">
            <v>8080546</v>
          </cell>
          <cell r="C213">
            <v>254</v>
          </cell>
          <cell r="D213" t="str">
            <v>309NACDAM</v>
          </cell>
          <cell r="E213" t="str">
            <v>B</v>
          </cell>
          <cell r="F213" t="str">
            <v>Dam</v>
          </cell>
          <cell r="G213" t="str">
            <v>Lake Nacimiento</v>
          </cell>
          <cell r="H213" t="str">
            <v>w</v>
          </cell>
          <cell r="I213">
            <v>39677</v>
          </cell>
          <cell r="J213" t="str">
            <v>Summer</v>
          </cell>
          <cell r="K213">
            <v>0.55208333333333304</v>
          </cell>
          <cell r="O213" t="str">
            <v>SO4</v>
          </cell>
          <cell r="P213">
            <v>31</v>
          </cell>
        </row>
        <row r="214">
          <cell r="A214" t="str">
            <v>2009-L378</v>
          </cell>
          <cell r="B214" t="str">
            <v>8080546</v>
          </cell>
          <cell r="C214">
            <v>254</v>
          </cell>
          <cell r="D214" t="str">
            <v>309NACTAB</v>
          </cell>
          <cell r="E214" t="str">
            <v>T</v>
          </cell>
          <cell r="F214" t="str">
            <v>Las Tablas</v>
          </cell>
          <cell r="G214" t="str">
            <v>Lake Nacimiento</v>
          </cell>
          <cell r="H214" t="str">
            <v>w</v>
          </cell>
          <cell r="I214">
            <v>39677</v>
          </cell>
          <cell r="J214" t="str">
            <v>Summer</v>
          </cell>
          <cell r="K214">
            <v>0.5</v>
          </cell>
          <cell r="O214" t="str">
            <v>SO4</v>
          </cell>
          <cell r="P214">
            <v>42</v>
          </cell>
        </row>
        <row r="215">
          <cell r="A215" t="str">
            <v>2008-2728</v>
          </cell>
          <cell r="C215">
            <v>254</v>
          </cell>
          <cell r="D215" t="str">
            <v>309NACDAM</v>
          </cell>
          <cell r="E215" t="str">
            <v>B</v>
          </cell>
          <cell r="F215" t="str">
            <v>Dam</v>
          </cell>
          <cell r="G215" t="str">
            <v>Lake Nacimiento</v>
          </cell>
          <cell r="H215" t="str">
            <v>s</v>
          </cell>
          <cell r="I215">
            <v>39677</v>
          </cell>
          <cell r="J215" t="str">
            <v>Summer</v>
          </cell>
          <cell r="K215">
            <v>0.55208333333333304</v>
          </cell>
          <cell r="L215">
            <v>39679</v>
          </cell>
          <cell r="M215">
            <v>0.34027777777777801</v>
          </cell>
          <cell r="O215" t="str">
            <v>THg</v>
          </cell>
          <cell r="P215">
            <v>4.8000000000000001E-2</v>
          </cell>
        </row>
        <row r="216">
          <cell r="A216" t="str">
            <v>2008-2727</v>
          </cell>
          <cell r="C216">
            <v>254</v>
          </cell>
          <cell r="D216" t="str">
            <v>309NACTAB</v>
          </cell>
          <cell r="E216" t="str">
            <v>B</v>
          </cell>
          <cell r="F216" t="str">
            <v>Las Tablas</v>
          </cell>
          <cell r="G216" t="str">
            <v>Lake Nacimiento</v>
          </cell>
          <cell r="H216" t="str">
            <v>s</v>
          </cell>
          <cell r="I216">
            <v>39677</v>
          </cell>
          <cell r="J216" t="str">
            <v>Summer</v>
          </cell>
          <cell r="K216">
            <v>0.5</v>
          </cell>
          <cell r="L216">
            <v>39679</v>
          </cell>
          <cell r="M216">
            <v>0.34027777777777801</v>
          </cell>
          <cell r="O216" t="str">
            <v>THg</v>
          </cell>
          <cell r="P216">
            <v>3.09</v>
          </cell>
        </row>
        <row r="217">
          <cell r="A217" t="str">
            <v>2008-2718</v>
          </cell>
          <cell r="C217">
            <v>254</v>
          </cell>
          <cell r="D217" t="str">
            <v>309NACDAM</v>
          </cell>
          <cell r="E217" t="str">
            <v>T</v>
          </cell>
          <cell r="F217" t="str">
            <v>Dam</v>
          </cell>
          <cell r="G217" t="str">
            <v>Lake Nacimiento</v>
          </cell>
          <cell r="H217" t="str">
            <v>w</v>
          </cell>
          <cell r="I217">
            <v>39677</v>
          </cell>
          <cell r="J217" t="str">
            <v>Summer</v>
          </cell>
          <cell r="K217">
            <v>0.55208333333333304</v>
          </cell>
          <cell r="L217">
            <v>39679</v>
          </cell>
          <cell r="M217">
            <v>0.34027777777777801</v>
          </cell>
          <cell r="O217" t="str">
            <v>TMMHg</v>
          </cell>
          <cell r="P217">
            <v>3.5000000000000003E-2</v>
          </cell>
        </row>
        <row r="218">
          <cell r="A218" t="str">
            <v>2008-2719</v>
          </cell>
          <cell r="C218">
            <v>254</v>
          </cell>
          <cell r="D218" t="str">
            <v>309NACDAM</v>
          </cell>
          <cell r="E218" t="str">
            <v>B</v>
          </cell>
          <cell r="F218" t="str">
            <v>Dam</v>
          </cell>
          <cell r="G218" t="str">
            <v>Lake Nacimiento</v>
          </cell>
          <cell r="H218" t="str">
            <v>w</v>
          </cell>
          <cell r="I218">
            <v>39677</v>
          </cell>
          <cell r="J218" t="str">
            <v>Summer</v>
          </cell>
          <cell r="K218">
            <v>0.55208333333333304</v>
          </cell>
          <cell r="L218">
            <v>39679</v>
          </cell>
          <cell r="M218">
            <v>0.34027777777777801</v>
          </cell>
          <cell r="O218" t="str">
            <v>TMMHg</v>
          </cell>
          <cell r="P218">
            <v>0.26700000000000002</v>
          </cell>
        </row>
        <row r="219">
          <cell r="A219" t="str">
            <v>2008-2717</v>
          </cell>
          <cell r="C219">
            <v>254</v>
          </cell>
          <cell r="D219" t="str">
            <v>309NACTAB</v>
          </cell>
          <cell r="E219" t="str">
            <v>T</v>
          </cell>
          <cell r="F219" t="str">
            <v>Las Tablas</v>
          </cell>
          <cell r="G219" t="str">
            <v>Lake Nacimiento</v>
          </cell>
          <cell r="H219" t="str">
            <v>w</v>
          </cell>
          <cell r="I219">
            <v>39677</v>
          </cell>
          <cell r="J219" t="str">
            <v>Summer</v>
          </cell>
          <cell r="K219">
            <v>0.5</v>
          </cell>
          <cell r="L219">
            <v>39679</v>
          </cell>
          <cell r="M219">
            <v>0.34027777777777801</v>
          </cell>
          <cell r="O219" t="str">
            <v>TMMHg</v>
          </cell>
          <cell r="P219">
            <v>0.35099999999999998</v>
          </cell>
        </row>
        <row r="220">
          <cell r="A220" t="str">
            <v>2008-2725</v>
          </cell>
          <cell r="C220">
            <v>254</v>
          </cell>
          <cell r="D220" t="str">
            <v>309SANDEL</v>
          </cell>
          <cell r="E220" t="str">
            <v>T</v>
          </cell>
          <cell r="F220" t="str">
            <v>Delta</v>
          </cell>
          <cell r="G220" t="str">
            <v>Lake San Antonio</v>
          </cell>
          <cell r="H220" t="str">
            <v>w</v>
          </cell>
          <cell r="I220">
            <v>39677</v>
          </cell>
          <cell r="J220" t="str">
            <v>Summer</v>
          </cell>
          <cell r="K220">
            <v>0.66666666666666696</v>
          </cell>
          <cell r="L220">
            <v>39679</v>
          </cell>
          <cell r="M220">
            <v>0.34027777777777801</v>
          </cell>
          <cell r="O220" t="str">
            <v>Chl-a</v>
          </cell>
          <cell r="P220">
            <v>11.6088852</v>
          </cell>
          <cell r="Q220" t="str">
            <v>a</v>
          </cell>
        </row>
        <row r="221">
          <cell r="A221" t="str">
            <v>2008-2726</v>
          </cell>
          <cell r="C221">
            <v>254</v>
          </cell>
          <cell r="D221" t="str">
            <v>309SANAMA</v>
          </cell>
          <cell r="E221" t="str">
            <v>T</v>
          </cell>
          <cell r="F221" t="str">
            <v>Marina</v>
          </cell>
          <cell r="G221" t="str">
            <v>Lake San Antonio</v>
          </cell>
          <cell r="H221" t="str">
            <v>w</v>
          </cell>
          <cell r="I221">
            <v>39677</v>
          </cell>
          <cell r="J221" t="str">
            <v>Summer</v>
          </cell>
          <cell r="K221">
            <v>0.69791666666666696</v>
          </cell>
          <cell r="L221">
            <v>39679</v>
          </cell>
          <cell r="M221">
            <v>0.34027777777777801</v>
          </cell>
          <cell r="O221" t="str">
            <v>Chl-a</v>
          </cell>
          <cell r="P221">
            <v>5.4871920000000003</v>
          </cell>
        </row>
        <row r="222">
          <cell r="A222" t="str">
            <v>2009-L461</v>
          </cell>
          <cell r="B222" t="str">
            <v>8080546</v>
          </cell>
          <cell r="C222">
            <v>254</v>
          </cell>
          <cell r="D222" t="str">
            <v>309SANDEL</v>
          </cell>
          <cell r="E222" t="str">
            <v>T</v>
          </cell>
          <cell r="F222" t="str">
            <v>Delta</v>
          </cell>
          <cell r="G222" t="str">
            <v>Lake San Antonio</v>
          </cell>
          <cell r="H222" t="str">
            <v>w</v>
          </cell>
          <cell r="I222">
            <v>39677</v>
          </cell>
          <cell r="J222" t="str">
            <v>Summer</v>
          </cell>
          <cell r="K222">
            <v>0.66666666666666696</v>
          </cell>
          <cell r="O222" t="str">
            <v>DOC</v>
          </cell>
          <cell r="P222">
            <v>5.5</v>
          </cell>
        </row>
        <row r="223">
          <cell r="A223" t="str">
            <v>2009-L462</v>
          </cell>
          <cell r="B223" t="str">
            <v>8080546</v>
          </cell>
          <cell r="C223">
            <v>254</v>
          </cell>
          <cell r="D223" t="str">
            <v>309SANAMA</v>
          </cell>
          <cell r="E223" t="str">
            <v>T</v>
          </cell>
          <cell r="F223" t="str">
            <v>Marina</v>
          </cell>
          <cell r="G223" t="str">
            <v>Lake San Antonio</v>
          </cell>
          <cell r="H223" t="str">
            <v>w</v>
          </cell>
          <cell r="I223">
            <v>39677</v>
          </cell>
          <cell r="J223" t="str">
            <v>Summer</v>
          </cell>
          <cell r="K223">
            <v>0.69791666666666696</v>
          </cell>
          <cell r="O223" t="str">
            <v>DOC</v>
          </cell>
          <cell r="P223">
            <v>5.4</v>
          </cell>
        </row>
        <row r="224">
          <cell r="A224" t="str">
            <v>2009-L463</v>
          </cell>
          <cell r="B224" t="str">
            <v>8080546</v>
          </cell>
          <cell r="C224">
            <v>254</v>
          </cell>
          <cell r="D224" t="str">
            <v>309SANAMA</v>
          </cell>
          <cell r="E224" t="str">
            <v>B</v>
          </cell>
          <cell r="F224" t="str">
            <v>Marina</v>
          </cell>
          <cell r="G224" t="str">
            <v>Lake San Antonio</v>
          </cell>
          <cell r="H224" t="str">
            <v>w</v>
          </cell>
          <cell r="I224">
            <v>39677</v>
          </cell>
          <cell r="J224" t="str">
            <v>Summer</v>
          </cell>
          <cell r="K224">
            <v>0.71875</v>
          </cell>
          <cell r="O224" t="str">
            <v>DOC</v>
          </cell>
          <cell r="P224">
            <v>5.0999999999999996</v>
          </cell>
        </row>
        <row r="225">
          <cell r="A225" t="str">
            <v>2009-L381</v>
          </cell>
          <cell r="B225" t="str">
            <v>8080546</v>
          </cell>
          <cell r="C225">
            <v>254</v>
          </cell>
          <cell r="D225" t="str">
            <v>309SANDEL</v>
          </cell>
          <cell r="E225" t="str">
            <v>T</v>
          </cell>
          <cell r="F225" t="str">
            <v>Delta</v>
          </cell>
          <cell r="G225" t="str">
            <v>Lake San Antonio</v>
          </cell>
          <cell r="H225" t="str">
            <v>w</v>
          </cell>
          <cell r="I225">
            <v>39677</v>
          </cell>
          <cell r="J225" t="str">
            <v>Summer</v>
          </cell>
          <cell r="K225">
            <v>0.66666666666666696</v>
          </cell>
          <cell r="O225" t="str">
            <v>SO4</v>
          </cell>
          <cell r="P225">
            <v>74</v>
          </cell>
        </row>
        <row r="226">
          <cell r="A226" t="str">
            <v>2009-L382</v>
          </cell>
          <cell r="B226" t="str">
            <v>8080546</v>
          </cell>
          <cell r="C226">
            <v>254</v>
          </cell>
          <cell r="D226" t="str">
            <v>309SANAMA</v>
          </cell>
          <cell r="E226" t="str">
            <v>T</v>
          </cell>
          <cell r="F226" t="str">
            <v>Marina</v>
          </cell>
          <cell r="G226" t="str">
            <v>Lake San Antonio</v>
          </cell>
          <cell r="H226" t="str">
            <v>w</v>
          </cell>
          <cell r="I226">
            <v>39677</v>
          </cell>
          <cell r="J226" t="str">
            <v>Summer</v>
          </cell>
          <cell r="K226">
            <v>0.69791666666666696</v>
          </cell>
          <cell r="O226" t="str">
            <v>SO4</v>
          </cell>
          <cell r="P226">
            <v>74</v>
          </cell>
        </row>
        <row r="227">
          <cell r="A227" t="str">
            <v>2009-L383</v>
          </cell>
          <cell r="B227" t="str">
            <v>8080546</v>
          </cell>
          <cell r="C227">
            <v>254</v>
          </cell>
          <cell r="D227" t="str">
            <v>309SANAMA</v>
          </cell>
          <cell r="E227" t="str">
            <v>B</v>
          </cell>
          <cell r="F227" t="str">
            <v>Marina</v>
          </cell>
          <cell r="G227" t="str">
            <v>Lake San Antonio</v>
          </cell>
          <cell r="H227" t="str">
            <v>w</v>
          </cell>
          <cell r="I227">
            <v>39677</v>
          </cell>
          <cell r="J227" t="str">
            <v>Summer</v>
          </cell>
          <cell r="K227">
            <v>0.71875</v>
          </cell>
          <cell r="O227" t="str">
            <v>SO4</v>
          </cell>
          <cell r="P227">
            <v>63</v>
          </cell>
        </row>
        <row r="228">
          <cell r="A228" t="str">
            <v>2008-2729</v>
          </cell>
          <cell r="C228">
            <v>254</v>
          </cell>
          <cell r="D228" t="str">
            <v>309SANDEL</v>
          </cell>
          <cell r="E228" t="str">
            <v>B</v>
          </cell>
          <cell r="F228" t="str">
            <v>Delta</v>
          </cell>
          <cell r="G228" t="str">
            <v>Lake San Antonio</v>
          </cell>
          <cell r="H228" t="str">
            <v>s</v>
          </cell>
          <cell r="I228">
            <v>39677</v>
          </cell>
          <cell r="J228" t="str">
            <v>Summer</v>
          </cell>
          <cell r="K228">
            <v>0.66666666666666696</v>
          </cell>
          <cell r="L228">
            <v>39679</v>
          </cell>
          <cell r="M228">
            <v>0.34027777777777801</v>
          </cell>
          <cell r="O228" t="str">
            <v>THg</v>
          </cell>
          <cell r="P228">
            <v>7.5999999999999998E-2</v>
          </cell>
        </row>
        <row r="229">
          <cell r="A229" t="str">
            <v>2008-2730</v>
          </cell>
          <cell r="C229">
            <v>254</v>
          </cell>
          <cell r="D229" t="str">
            <v>309SANAMA</v>
          </cell>
          <cell r="E229" t="str">
            <v>B</v>
          </cell>
          <cell r="F229" t="str">
            <v>Marina</v>
          </cell>
          <cell r="G229" t="str">
            <v>Lake San Antonio</v>
          </cell>
          <cell r="H229" t="str">
            <v>s</v>
          </cell>
          <cell r="I229">
            <v>39677</v>
          </cell>
          <cell r="J229" t="str">
            <v>Summer</v>
          </cell>
          <cell r="K229">
            <v>0.71875</v>
          </cell>
          <cell r="L229">
            <v>39679</v>
          </cell>
          <cell r="M229">
            <v>0.34027777777777801</v>
          </cell>
          <cell r="O229" t="str">
            <v>THg</v>
          </cell>
          <cell r="P229">
            <v>6.7000000000000004E-2</v>
          </cell>
        </row>
        <row r="230">
          <cell r="A230" t="str">
            <v>2008-2720</v>
          </cell>
          <cell r="C230">
            <v>254</v>
          </cell>
          <cell r="D230" t="str">
            <v>309SANDEL</v>
          </cell>
          <cell r="E230" t="str">
            <v>T</v>
          </cell>
          <cell r="F230" t="str">
            <v>Delta</v>
          </cell>
          <cell r="G230" t="str">
            <v>Lake San Antonio</v>
          </cell>
          <cell r="H230" t="str">
            <v>w</v>
          </cell>
          <cell r="I230">
            <v>39677</v>
          </cell>
          <cell r="J230" t="str">
            <v>Summer</v>
          </cell>
          <cell r="K230">
            <v>0.66666666666666696</v>
          </cell>
          <cell r="L230">
            <v>39679</v>
          </cell>
          <cell r="M230">
            <v>0.34027777777777801</v>
          </cell>
          <cell r="O230" t="str">
            <v>TMMHg</v>
          </cell>
          <cell r="P230">
            <v>4.2999999999999997E-2</v>
          </cell>
        </row>
        <row r="231">
          <cell r="A231" t="str">
            <v>2008-2721</v>
          </cell>
          <cell r="C231">
            <v>254</v>
          </cell>
          <cell r="D231" t="str">
            <v>309SANAMA</v>
          </cell>
          <cell r="E231" t="str">
            <v>T</v>
          </cell>
          <cell r="F231" t="str">
            <v>Marina</v>
          </cell>
          <cell r="G231" t="str">
            <v>Lake San Antonio</v>
          </cell>
          <cell r="H231" t="str">
            <v>w</v>
          </cell>
          <cell r="I231">
            <v>39677</v>
          </cell>
          <cell r="J231" t="str">
            <v>Summer</v>
          </cell>
          <cell r="K231">
            <v>0.69791666666666696</v>
          </cell>
          <cell r="L231">
            <v>39679</v>
          </cell>
          <cell r="M231">
            <v>0.34027777777777801</v>
          </cell>
          <cell r="O231" t="str">
            <v>TMMHg</v>
          </cell>
          <cell r="P231">
            <v>3.5000000000000003E-2</v>
          </cell>
        </row>
        <row r="232">
          <cell r="A232" t="str">
            <v>2008-2722</v>
          </cell>
          <cell r="C232">
            <v>254</v>
          </cell>
          <cell r="D232" t="str">
            <v>309SANAMA</v>
          </cell>
          <cell r="E232" t="str">
            <v>B</v>
          </cell>
          <cell r="F232" t="str">
            <v>Marina</v>
          </cell>
          <cell r="G232" t="str">
            <v>Lake San Antonio</v>
          </cell>
          <cell r="H232" t="str">
            <v>w</v>
          </cell>
          <cell r="I232">
            <v>39677</v>
          </cell>
          <cell r="J232" t="str">
            <v>Summer</v>
          </cell>
          <cell r="K232">
            <v>0.71875</v>
          </cell>
          <cell r="L232">
            <v>39679</v>
          </cell>
          <cell r="M232">
            <v>0.34027777777777801</v>
          </cell>
          <cell r="O232" t="str">
            <v>TMMHg</v>
          </cell>
          <cell r="P232">
            <v>0.90500000000000003</v>
          </cell>
        </row>
        <row r="233">
          <cell r="A233" t="str">
            <v>2008-2790</v>
          </cell>
          <cell r="C233">
            <v>254</v>
          </cell>
          <cell r="E233" t="str">
            <v>Q</v>
          </cell>
          <cell r="G233" t="str">
            <v>Field Blank</v>
          </cell>
          <cell r="H233" t="str">
            <v>q</v>
          </cell>
          <cell r="I233">
            <v>39680</v>
          </cell>
          <cell r="J233" t="str">
            <v>Summer</v>
          </cell>
          <cell r="L233">
            <v>39682</v>
          </cell>
          <cell r="M233">
            <v>0.54166666666666696</v>
          </cell>
          <cell r="O233" t="str">
            <v>TMMHg</v>
          </cell>
          <cell r="P233">
            <v>-88</v>
          </cell>
        </row>
        <row r="234">
          <cell r="A234" t="str">
            <v>2008-2794</v>
          </cell>
          <cell r="C234">
            <v>254</v>
          </cell>
          <cell r="D234" t="str">
            <v>801PSR210</v>
          </cell>
          <cell r="E234" t="str">
            <v>T</v>
          </cell>
          <cell r="F234" t="str">
            <v>Dam</v>
          </cell>
          <cell r="G234" t="str">
            <v>Lake Irvine</v>
          </cell>
          <cell r="H234" t="str">
            <v>w</v>
          </cell>
          <cell r="I234">
            <v>39680</v>
          </cell>
          <cell r="J234" t="str">
            <v>Summer</v>
          </cell>
          <cell r="L234">
            <v>39682</v>
          </cell>
          <cell r="M234">
            <v>0.54166666666666696</v>
          </cell>
          <cell r="O234" t="str">
            <v>Chl-a</v>
          </cell>
          <cell r="P234">
            <v>7.4833660000000002</v>
          </cell>
          <cell r="Q234" t="str">
            <v>a</v>
          </cell>
        </row>
        <row r="235">
          <cell r="A235" t="str">
            <v>2008-2795</v>
          </cell>
          <cell r="C235">
            <v>254</v>
          </cell>
          <cell r="D235" t="str">
            <v>801PSR211</v>
          </cell>
          <cell r="E235" t="str">
            <v>T</v>
          </cell>
          <cell r="F235" t="str">
            <v>Santiago Flats</v>
          </cell>
          <cell r="G235" t="str">
            <v>Lake Irvine</v>
          </cell>
          <cell r="H235" t="str">
            <v>w</v>
          </cell>
          <cell r="I235">
            <v>39680</v>
          </cell>
          <cell r="J235" t="str">
            <v>Summer</v>
          </cell>
          <cell r="L235">
            <v>39682</v>
          </cell>
          <cell r="M235">
            <v>0.54166666666666696</v>
          </cell>
          <cell r="O235" t="str">
            <v>Chl-a</v>
          </cell>
          <cell r="P235">
            <v>7.3702310000000004</v>
          </cell>
          <cell r="Q235" t="str">
            <v>a</v>
          </cell>
        </row>
        <row r="236">
          <cell r="A236" t="str">
            <v>2008-2791</v>
          </cell>
          <cell r="C236">
            <v>254</v>
          </cell>
          <cell r="D236" t="str">
            <v>801PSR210</v>
          </cell>
          <cell r="E236" t="str">
            <v>T</v>
          </cell>
          <cell r="F236" t="str">
            <v>Dam</v>
          </cell>
          <cell r="G236" t="str">
            <v>Lake Irvine</v>
          </cell>
          <cell r="H236" t="str">
            <v>w</v>
          </cell>
          <cell r="I236">
            <v>39680</v>
          </cell>
          <cell r="J236" t="str">
            <v>Summer</v>
          </cell>
          <cell r="L236">
            <v>39682</v>
          </cell>
          <cell r="M236">
            <v>0.54166666666666696</v>
          </cell>
          <cell r="O236" t="str">
            <v>TMMHg</v>
          </cell>
          <cell r="P236">
            <v>0.11799999999999999</v>
          </cell>
        </row>
        <row r="237">
          <cell r="A237" t="str">
            <v>2008-2792</v>
          </cell>
          <cell r="C237">
            <v>254</v>
          </cell>
          <cell r="D237" t="str">
            <v>801PSR210</v>
          </cell>
          <cell r="E237" t="str">
            <v>B</v>
          </cell>
          <cell r="F237" t="str">
            <v>Dam</v>
          </cell>
          <cell r="G237" t="str">
            <v>Lake Irvine</v>
          </cell>
          <cell r="H237" t="str">
            <v>w</v>
          </cell>
          <cell r="I237">
            <v>39680</v>
          </cell>
          <cell r="J237" t="str">
            <v>Summer</v>
          </cell>
          <cell r="L237">
            <v>39682</v>
          </cell>
          <cell r="M237">
            <v>0.54166666666666696</v>
          </cell>
          <cell r="O237" t="str">
            <v>TMMHg</v>
          </cell>
          <cell r="P237">
            <v>0.14899999999999999</v>
          </cell>
        </row>
        <row r="238">
          <cell r="A238" t="str">
            <v>2008-2793</v>
          </cell>
          <cell r="C238">
            <v>254</v>
          </cell>
          <cell r="D238" t="str">
            <v>801PSR211</v>
          </cell>
          <cell r="E238" t="str">
            <v>T</v>
          </cell>
          <cell r="F238" t="str">
            <v>Santiago Flats</v>
          </cell>
          <cell r="G238" t="str">
            <v>Lake Irvine</v>
          </cell>
          <cell r="H238" t="str">
            <v>w</v>
          </cell>
          <cell r="I238">
            <v>39680</v>
          </cell>
          <cell r="J238" t="str">
            <v>Summer</v>
          </cell>
          <cell r="L238">
            <v>39682</v>
          </cell>
          <cell r="M238">
            <v>0.54166666666666696</v>
          </cell>
          <cell r="O238" t="str">
            <v>TMMHg</v>
          </cell>
          <cell r="P238">
            <v>0.183</v>
          </cell>
        </row>
        <row r="239">
          <cell r="A239" t="str">
            <v>2008-2827</v>
          </cell>
          <cell r="C239">
            <v>254</v>
          </cell>
          <cell r="E239" t="str">
            <v>Q</v>
          </cell>
          <cell r="G239" t="str">
            <v>Field Blank</v>
          </cell>
          <cell r="H239" t="str">
            <v>q</v>
          </cell>
          <cell r="I239">
            <v>39685</v>
          </cell>
          <cell r="J239" t="str">
            <v>Summer</v>
          </cell>
          <cell r="K239">
            <v>0.42708333333333298</v>
          </cell>
          <cell r="L239">
            <v>39687</v>
          </cell>
          <cell r="M239">
            <v>0.45833333333333298</v>
          </cell>
          <cell r="O239" t="str">
            <v>TMMHg</v>
          </cell>
          <cell r="P239">
            <v>-88</v>
          </cell>
        </row>
        <row r="240">
          <cell r="A240" t="str">
            <v>2008-2824</v>
          </cell>
          <cell r="C240">
            <v>254</v>
          </cell>
          <cell r="D240" t="str">
            <v>114LKSN07</v>
          </cell>
          <cell r="E240" t="str">
            <v>T</v>
          </cell>
          <cell r="F240" t="str">
            <v>Dam</v>
          </cell>
          <cell r="G240" t="str">
            <v>Lake Sonoma</v>
          </cell>
          <cell r="H240" t="str">
            <v>w</v>
          </cell>
          <cell r="I240">
            <v>39685</v>
          </cell>
          <cell r="J240" t="str">
            <v>Summer</v>
          </cell>
          <cell r="K240">
            <v>0.6875</v>
          </cell>
          <cell r="L240">
            <v>39687</v>
          </cell>
          <cell r="M240">
            <v>0.45833333333333298</v>
          </cell>
          <cell r="O240" t="str">
            <v>THg</v>
          </cell>
          <cell r="P240">
            <v>2.0699999999999998</v>
          </cell>
        </row>
        <row r="241">
          <cell r="A241" t="str">
            <v>2008-2821</v>
          </cell>
          <cell r="C241">
            <v>254</v>
          </cell>
          <cell r="D241" t="str">
            <v>114LKSN04</v>
          </cell>
          <cell r="E241" t="str">
            <v>T</v>
          </cell>
          <cell r="F241" t="str">
            <v>Smith Creek</v>
          </cell>
          <cell r="G241" t="str">
            <v>Lake Sonoma</v>
          </cell>
          <cell r="H241" t="str">
            <v>w</v>
          </cell>
          <cell r="I241">
            <v>39685</v>
          </cell>
          <cell r="J241" t="str">
            <v>Summer</v>
          </cell>
          <cell r="K241">
            <v>0.58333333333333304</v>
          </cell>
          <cell r="L241">
            <v>39687</v>
          </cell>
          <cell r="M241">
            <v>0.45833333333333298</v>
          </cell>
          <cell r="O241" t="str">
            <v>THg</v>
          </cell>
          <cell r="P241">
            <v>0.74</v>
          </cell>
        </row>
        <row r="242">
          <cell r="C242" t="str">
            <v>R1 Data</v>
          </cell>
          <cell r="D242" t="str">
            <v>LKSN05T</v>
          </cell>
          <cell r="E242" t="str">
            <v>T</v>
          </cell>
          <cell r="G242" t="str">
            <v>Lake Sonoma</v>
          </cell>
          <cell r="H242" t="str">
            <v>w</v>
          </cell>
          <cell r="I242">
            <v>39685</v>
          </cell>
          <cell r="O242" t="str">
            <v>THg</v>
          </cell>
          <cell r="P242">
            <v>0.70499999999999996</v>
          </cell>
        </row>
        <row r="243">
          <cell r="C243" t="str">
            <v>R1 Data</v>
          </cell>
          <cell r="D243" t="str">
            <v>LKSN06T</v>
          </cell>
          <cell r="E243" t="str">
            <v>T</v>
          </cell>
          <cell r="G243" t="str">
            <v>Lake Sonoma</v>
          </cell>
          <cell r="H243" t="str">
            <v>w</v>
          </cell>
          <cell r="I243">
            <v>39685</v>
          </cell>
          <cell r="O243" t="str">
            <v>THg</v>
          </cell>
          <cell r="P243">
            <v>1.07</v>
          </cell>
        </row>
        <row r="244">
          <cell r="C244" t="str">
            <v>R1 Data</v>
          </cell>
          <cell r="D244" t="str">
            <v>LKSN05T</v>
          </cell>
          <cell r="E244" t="str">
            <v>Q</v>
          </cell>
          <cell r="G244" t="str">
            <v>Lake Sonoma</v>
          </cell>
          <cell r="H244" t="str">
            <v>w</v>
          </cell>
          <cell r="I244">
            <v>39685</v>
          </cell>
          <cell r="O244" t="str">
            <v>THg</v>
          </cell>
          <cell r="P244">
            <v>0.63800000000000001</v>
          </cell>
          <cell r="R244" t="str">
            <v>LKSN05 DUP</v>
          </cell>
        </row>
        <row r="245">
          <cell r="A245" t="str">
            <v>2008-2825</v>
          </cell>
          <cell r="C245">
            <v>254</v>
          </cell>
          <cell r="D245" t="str">
            <v>114LKSN07</v>
          </cell>
          <cell r="E245" t="str">
            <v>T</v>
          </cell>
          <cell r="F245" t="str">
            <v>Dam</v>
          </cell>
          <cell r="G245" t="str">
            <v>Lake Sonoma</v>
          </cell>
          <cell r="H245" t="str">
            <v>w</v>
          </cell>
          <cell r="I245">
            <v>39685</v>
          </cell>
          <cell r="J245" t="str">
            <v>Summer</v>
          </cell>
          <cell r="K245">
            <v>0.6875</v>
          </cell>
          <cell r="L245">
            <v>39687</v>
          </cell>
          <cell r="M245">
            <v>0.45833333333333298</v>
          </cell>
          <cell r="O245" t="str">
            <v>TMMHg</v>
          </cell>
          <cell r="P245">
            <v>2.8000000000000001E-2</v>
          </cell>
        </row>
        <row r="246">
          <cell r="A246" t="str">
            <v>2008-2826</v>
          </cell>
          <cell r="C246">
            <v>254</v>
          </cell>
          <cell r="D246" t="str">
            <v>114LKSN07</v>
          </cell>
          <cell r="E246" t="str">
            <v>B</v>
          </cell>
          <cell r="F246" t="str">
            <v>Dam</v>
          </cell>
          <cell r="G246" t="str">
            <v>Lake Sonoma</v>
          </cell>
          <cell r="H246" t="str">
            <v>w</v>
          </cell>
          <cell r="I246">
            <v>39685</v>
          </cell>
          <cell r="J246" t="str">
            <v>Summer</v>
          </cell>
          <cell r="K246">
            <v>0.6875</v>
          </cell>
          <cell r="L246">
            <v>39687</v>
          </cell>
          <cell r="M246">
            <v>0.45833333333333298</v>
          </cell>
          <cell r="O246" t="str">
            <v>TMMHg</v>
          </cell>
          <cell r="P246">
            <v>2.1999999999999999E-2</v>
          </cell>
        </row>
        <row r="247">
          <cell r="A247" t="str">
            <v>2008-2822</v>
          </cell>
          <cell r="C247">
            <v>254</v>
          </cell>
          <cell r="D247" t="str">
            <v>114LKSN04</v>
          </cell>
          <cell r="E247" t="str">
            <v>T</v>
          </cell>
          <cell r="F247" t="str">
            <v>Smith Creek</v>
          </cell>
          <cell r="G247" t="str">
            <v>Lake Sonoma</v>
          </cell>
          <cell r="H247" t="str">
            <v>w</v>
          </cell>
          <cell r="I247">
            <v>39685</v>
          </cell>
          <cell r="J247" t="str">
            <v>Summer</v>
          </cell>
          <cell r="K247">
            <v>0.58333333333333304</v>
          </cell>
          <cell r="L247">
            <v>39687</v>
          </cell>
          <cell r="M247">
            <v>0.45833333333333298</v>
          </cell>
          <cell r="O247" t="str">
            <v>TMMHg</v>
          </cell>
          <cell r="P247">
            <v>5.0999999999999997E-2</v>
          </cell>
        </row>
        <row r="248">
          <cell r="A248" t="str">
            <v>2008-2823</v>
          </cell>
          <cell r="C248">
            <v>254</v>
          </cell>
          <cell r="D248" t="str">
            <v>114LKSN04</v>
          </cell>
          <cell r="E248" t="str">
            <v>B</v>
          </cell>
          <cell r="F248" t="str">
            <v>Smith Creek</v>
          </cell>
          <cell r="G248" t="str">
            <v>Lake Sonoma</v>
          </cell>
          <cell r="H248" t="str">
            <v>w</v>
          </cell>
          <cell r="I248">
            <v>39685</v>
          </cell>
          <cell r="J248" t="str">
            <v>Summer</v>
          </cell>
          <cell r="K248">
            <v>0.58333333333333304</v>
          </cell>
          <cell r="L248">
            <v>39687</v>
          </cell>
          <cell r="M248">
            <v>0.45833333333333298</v>
          </cell>
          <cell r="O248" t="str">
            <v>TMMHg</v>
          </cell>
          <cell r="P248">
            <v>4.2999999999999997E-2</v>
          </cell>
        </row>
        <row r="249">
          <cell r="C249" t="str">
            <v>R1 Data</v>
          </cell>
          <cell r="D249" t="str">
            <v>LKSN05B</v>
          </cell>
          <cell r="E249" t="str">
            <v>B</v>
          </cell>
          <cell r="G249" t="str">
            <v>Lake Sonoma</v>
          </cell>
          <cell r="H249" t="str">
            <v>w</v>
          </cell>
          <cell r="I249">
            <v>39685</v>
          </cell>
          <cell r="O249" t="str">
            <v>TMMHg</v>
          </cell>
          <cell r="P249">
            <v>3.2000000000000001E-2</v>
          </cell>
        </row>
        <row r="250">
          <cell r="C250" t="str">
            <v>R1 Data</v>
          </cell>
          <cell r="D250" t="str">
            <v>LKSN05T</v>
          </cell>
          <cell r="E250" t="str">
            <v>T</v>
          </cell>
          <cell r="G250" t="str">
            <v>Lake Sonoma</v>
          </cell>
          <cell r="H250" t="str">
            <v>w</v>
          </cell>
          <cell r="I250">
            <v>39685</v>
          </cell>
          <cell r="O250" t="str">
            <v>TMMHg</v>
          </cell>
          <cell r="P250">
            <v>0.02</v>
          </cell>
        </row>
        <row r="251">
          <cell r="C251" t="str">
            <v>R1 Data</v>
          </cell>
          <cell r="D251" t="str">
            <v>LKSN06B</v>
          </cell>
          <cell r="E251" t="str">
            <v>B</v>
          </cell>
          <cell r="G251" t="str">
            <v>Lake Sonoma</v>
          </cell>
          <cell r="H251" t="str">
            <v>w</v>
          </cell>
          <cell r="I251">
            <v>39685</v>
          </cell>
          <cell r="O251" t="str">
            <v>TMMHg</v>
          </cell>
          <cell r="P251">
            <v>3.2000000000000001E-2</v>
          </cell>
        </row>
        <row r="252">
          <cell r="C252" t="str">
            <v>R1 Data</v>
          </cell>
          <cell r="D252" t="str">
            <v>LKSN06T</v>
          </cell>
          <cell r="E252" t="str">
            <v>T</v>
          </cell>
          <cell r="G252" t="str">
            <v>Lake Sonoma</v>
          </cell>
          <cell r="H252" t="str">
            <v>w</v>
          </cell>
          <cell r="I252">
            <v>39685</v>
          </cell>
          <cell r="O252" t="str">
            <v>TMMHg</v>
          </cell>
          <cell r="P252">
            <v>3.1E-2</v>
          </cell>
        </row>
        <row r="253">
          <cell r="C253" t="str">
            <v>R1 Data</v>
          </cell>
          <cell r="D253" t="str">
            <v>LKSN05T</v>
          </cell>
          <cell r="E253" t="str">
            <v>Q</v>
          </cell>
          <cell r="G253" t="str">
            <v>Lake Sonoma</v>
          </cell>
          <cell r="H253" t="str">
            <v>w</v>
          </cell>
          <cell r="I253">
            <v>39685</v>
          </cell>
          <cell r="O253" t="str">
            <v>TMMHg</v>
          </cell>
          <cell r="P253">
            <v>0.02</v>
          </cell>
          <cell r="R253" t="str">
            <v>LKSN05 DUP</v>
          </cell>
        </row>
        <row r="254">
          <cell r="A254" t="str">
            <v>2009-L471</v>
          </cell>
          <cell r="B254" t="str">
            <v>8090582</v>
          </cell>
          <cell r="C254">
            <v>254</v>
          </cell>
          <cell r="E254" t="str">
            <v>Q</v>
          </cell>
          <cell r="G254" t="str">
            <v>Field Blank</v>
          </cell>
          <cell r="H254" t="str">
            <v>q</v>
          </cell>
          <cell r="I254">
            <v>39707</v>
          </cell>
          <cell r="J254" t="str">
            <v>Summer</v>
          </cell>
          <cell r="K254">
            <v>0.375</v>
          </cell>
          <cell r="O254" t="str">
            <v>DOC</v>
          </cell>
          <cell r="P254">
            <v>-112</v>
          </cell>
        </row>
        <row r="255">
          <cell r="A255" t="str">
            <v>2009-L394</v>
          </cell>
          <cell r="B255" t="str">
            <v>8090582</v>
          </cell>
          <cell r="C255">
            <v>254</v>
          </cell>
          <cell r="E255" t="str">
            <v>Q</v>
          </cell>
          <cell r="G255" t="str">
            <v>Field Blank</v>
          </cell>
          <cell r="H255" t="str">
            <v>q</v>
          </cell>
          <cell r="I255">
            <v>39707</v>
          </cell>
          <cell r="J255" t="str">
            <v>Summer</v>
          </cell>
          <cell r="K255">
            <v>0.375</v>
          </cell>
          <cell r="O255" t="str">
            <v>SO4</v>
          </cell>
          <cell r="P255">
            <v>-112</v>
          </cell>
        </row>
        <row r="256">
          <cell r="A256" t="str">
            <v>2008-2867</v>
          </cell>
          <cell r="C256">
            <v>254</v>
          </cell>
          <cell r="D256" t="str">
            <v>114LKSN04</v>
          </cell>
          <cell r="E256" t="str">
            <v>Q</v>
          </cell>
          <cell r="G256" t="str">
            <v>Field Blank</v>
          </cell>
          <cell r="H256" t="str">
            <v>q</v>
          </cell>
          <cell r="I256">
            <v>39707</v>
          </cell>
          <cell r="J256" t="str">
            <v>Summer</v>
          </cell>
          <cell r="K256">
            <v>0.375</v>
          </cell>
          <cell r="L256">
            <v>39708</v>
          </cell>
          <cell r="M256">
            <v>0.47361111111111098</v>
          </cell>
          <cell r="O256" t="str">
            <v>THg</v>
          </cell>
          <cell r="P256">
            <v>-88</v>
          </cell>
        </row>
        <row r="257">
          <cell r="A257" t="str">
            <v>2008-2898</v>
          </cell>
          <cell r="C257">
            <v>254</v>
          </cell>
          <cell r="D257" t="str">
            <v>114LKSN07</v>
          </cell>
          <cell r="E257" t="str">
            <v>T</v>
          </cell>
          <cell r="F257" t="str">
            <v>Dam</v>
          </cell>
          <cell r="G257" t="str">
            <v>Lake Sonoma</v>
          </cell>
          <cell r="H257" t="str">
            <v>w</v>
          </cell>
          <cell r="I257">
            <v>39707</v>
          </cell>
          <cell r="J257" t="str">
            <v>Summer</v>
          </cell>
          <cell r="K257">
            <v>0.5625</v>
          </cell>
          <cell r="L257">
            <v>39710</v>
          </cell>
          <cell r="M257">
            <v>0.54166666666666696</v>
          </cell>
          <cell r="O257" t="str">
            <v>Chl-a</v>
          </cell>
          <cell r="P257">
            <v>1.0524005000000001</v>
          </cell>
        </row>
        <row r="258">
          <cell r="A258" t="str">
            <v>2008-2897</v>
          </cell>
          <cell r="C258">
            <v>254</v>
          </cell>
          <cell r="D258" t="str">
            <v>114LKSN04</v>
          </cell>
          <cell r="E258" t="str">
            <v>T</v>
          </cell>
          <cell r="F258" t="str">
            <v>Smith Creek</v>
          </cell>
          <cell r="G258" t="str">
            <v>Lake Sonoma</v>
          </cell>
          <cell r="H258" t="str">
            <v>w</v>
          </cell>
          <cell r="I258">
            <v>39707</v>
          </cell>
          <cell r="J258" t="str">
            <v>Summer</v>
          </cell>
          <cell r="K258">
            <v>0.48958333333333298</v>
          </cell>
          <cell r="L258">
            <v>39710</v>
          </cell>
          <cell r="M258">
            <v>0.54166666666666696</v>
          </cell>
          <cell r="O258" t="str">
            <v>Chl-a</v>
          </cell>
          <cell r="P258">
            <v>2.2962907499999998</v>
          </cell>
        </row>
        <row r="259">
          <cell r="A259" t="str">
            <v>2009-L470</v>
          </cell>
          <cell r="B259" t="str">
            <v>8090556</v>
          </cell>
          <cell r="C259">
            <v>254</v>
          </cell>
          <cell r="D259" t="str">
            <v>114LKSN07</v>
          </cell>
          <cell r="E259" t="str">
            <v>T</v>
          </cell>
          <cell r="F259" t="str">
            <v>Dam</v>
          </cell>
          <cell r="G259" t="str">
            <v>Lake Sonoma</v>
          </cell>
          <cell r="H259" t="str">
            <v>w</v>
          </cell>
          <cell r="I259">
            <v>39707</v>
          </cell>
          <cell r="J259" t="str">
            <v>Summer</v>
          </cell>
          <cell r="K259">
            <v>0.5625</v>
          </cell>
          <cell r="O259" t="str">
            <v>DOC</v>
          </cell>
          <cell r="P259">
            <v>1.9</v>
          </cell>
        </row>
        <row r="260">
          <cell r="A260" t="str">
            <v>2009-L469</v>
          </cell>
          <cell r="B260" t="str">
            <v>8090556</v>
          </cell>
          <cell r="C260">
            <v>254</v>
          </cell>
          <cell r="D260" t="str">
            <v>114LKSN04</v>
          </cell>
          <cell r="E260" t="str">
            <v>T</v>
          </cell>
          <cell r="F260" t="str">
            <v>Smith Creek</v>
          </cell>
          <cell r="G260" t="str">
            <v>Lake Sonoma</v>
          </cell>
          <cell r="H260" t="str">
            <v>w</v>
          </cell>
          <cell r="I260">
            <v>39707</v>
          </cell>
          <cell r="J260" t="str">
            <v>Summer</v>
          </cell>
          <cell r="K260">
            <v>0.47916666666666702</v>
          </cell>
          <cell r="O260" t="str">
            <v>DOC</v>
          </cell>
          <cell r="P260">
            <v>2</v>
          </cell>
        </row>
        <row r="261">
          <cell r="A261" t="str">
            <v>2009-L390</v>
          </cell>
          <cell r="B261" t="str">
            <v>8090556</v>
          </cell>
          <cell r="C261">
            <v>254</v>
          </cell>
          <cell r="D261" t="str">
            <v>114LKSN07</v>
          </cell>
          <cell r="E261" t="str">
            <v>T</v>
          </cell>
          <cell r="F261" t="str">
            <v>Dam</v>
          </cell>
          <cell r="G261" t="str">
            <v>Lake Sonoma</v>
          </cell>
          <cell r="H261" t="str">
            <v>w</v>
          </cell>
          <cell r="I261">
            <v>39707</v>
          </cell>
          <cell r="J261" t="str">
            <v>Summer</v>
          </cell>
          <cell r="K261">
            <v>0.5625</v>
          </cell>
          <cell r="O261" t="str">
            <v>SO4</v>
          </cell>
          <cell r="P261">
            <v>8.5</v>
          </cell>
        </row>
        <row r="262">
          <cell r="A262" t="str">
            <v>2009-L389</v>
          </cell>
          <cell r="B262" t="str">
            <v>8090556</v>
          </cell>
          <cell r="C262">
            <v>254</v>
          </cell>
          <cell r="D262" t="str">
            <v>114LKSN04</v>
          </cell>
          <cell r="E262" t="str">
            <v>T</v>
          </cell>
          <cell r="F262" t="str">
            <v>Smith Creek</v>
          </cell>
          <cell r="G262" t="str">
            <v>Lake Sonoma</v>
          </cell>
          <cell r="H262" t="str">
            <v>w</v>
          </cell>
          <cell r="I262">
            <v>39707</v>
          </cell>
          <cell r="J262" t="str">
            <v>Summer</v>
          </cell>
          <cell r="K262">
            <v>0.47916666666666702</v>
          </cell>
          <cell r="O262" t="str">
            <v>SO4</v>
          </cell>
          <cell r="P262">
            <v>8.5</v>
          </cell>
        </row>
        <row r="263">
          <cell r="A263" t="str">
            <v>2008-2865</v>
          </cell>
          <cell r="C263">
            <v>254</v>
          </cell>
          <cell r="D263" t="str">
            <v>114LKSN07</v>
          </cell>
          <cell r="E263" t="str">
            <v>T</v>
          </cell>
          <cell r="F263" t="str">
            <v>Dam</v>
          </cell>
          <cell r="G263" t="str">
            <v>Lake Sonoma</v>
          </cell>
          <cell r="H263" t="str">
            <v>w</v>
          </cell>
          <cell r="I263">
            <v>39707</v>
          </cell>
          <cell r="J263" t="str">
            <v>Summer</v>
          </cell>
          <cell r="K263">
            <v>0.5625</v>
          </cell>
          <cell r="L263">
            <v>39708</v>
          </cell>
          <cell r="M263">
            <v>0.47361111111111098</v>
          </cell>
          <cell r="O263" t="str">
            <v>THg</v>
          </cell>
          <cell r="P263">
            <v>1.8</v>
          </cell>
        </row>
        <row r="264">
          <cell r="A264" t="str">
            <v>2008-2862</v>
          </cell>
          <cell r="C264">
            <v>254</v>
          </cell>
          <cell r="D264" t="str">
            <v>114LKSN04</v>
          </cell>
          <cell r="E264" t="str">
            <v>T</v>
          </cell>
          <cell r="F264" t="str">
            <v>Smith Creek</v>
          </cell>
          <cell r="G264" t="str">
            <v>Lake Sonoma</v>
          </cell>
          <cell r="H264" t="str">
            <v>w</v>
          </cell>
          <cell r="I264">
            <v>39707</v>
          </cell>
          <cell r="J264" t="str">
            <v>Summer</v>
          </cell>
          <cell r="K264">
            <v>0.47916666666666702</v>
          </cell>
          <cell r="L264">
            <v>39708</v>
          </cell>
          <cell r="M264">
            <v>0.47361111111111098</v>
          </cell>
          <cell r="O264" t="str">
            <v>THg</v>
          </cell>
          <cell r="P264">
            <v>0.46</v>
          </cell>
        </row>
        <row r="265">
          <cell r="C265" t="str">
            <v>R1 Data</v>
          </cell>
          <cell r="D265" t="str">
            <v>LKSN04T</v>
          </cell>
          <cell r="E265" t="str">
            <v>Q</v>
          </cell>
          <cell r="F265" t="str">
            <v>Smith Creek</v>
          </cell>
          <cell r="G265" t="str">
            <v>Lake Sonoma</v>
          </cell>
          <cell r="H265" t="str">
            <v>w</v>
          </cell>
          <cell r="I265">
            <v>39707</v>
          </cell>
          <cell r="O265" t="str">
            <v>THg</v>
          </cell>
          <cell r="P265">
            <v>0.53200000000000003</v>
          </cell>
          <cell r="R265" t="str">
            <v>LKSN04T DUP</v>
          </cell>
        </row>
        <row r="266">
          <cell r="C266" t="str">
            <v>R1 Data</v>
          </cell>
          <cell r="D266" t="str">
            <v>LKSN05T</v>
          </cell>
          <cell r="E266" t="str">
            <v>T</v>
          </cell>
          <cell r="G266" t="str">
            <v>Lake Sonoma</v>
          </cell>
          <cell r="H266" t="str">
            <v>w</v>
          </cell>
          <cell r="I266">
            <v>39707</v>
          </cell>
          <cell r="O266" t="str">
            <v>THg</v>
          </cell>
          <cell r="P266">
            <v>0.58199999999999996</v>
          </cell>
        </row>
        <row r="267">
          <cell r="C267" t="str">
            <v>R1 Data</v>
          </cell>
          <cell r="D267" t="str">
            <v>LKSN06T</v>
          </cell>
          <cell r="E267" t="str">
            <v>T</v>
          </cell>
          <cell r="G267" t="str">
            <v>Lake Sonoma</v>
          </cell>
          <cell r="H267" t="str">
            <v>w</v>
          </cell>
          <cell r="I267">
            <v>39707</v>
          </cell>
          <cell r="O267" t="str">
            <v>THg</v>
          </cell>
          <cell r="P267">
            <v>0.68100000000000005</v>
          </cell>
        </row>
        <row r="268">
          <cell r="A268" t="str">
            <v>2008-2864</v>
          </cell>
          <cell r="C268">
            <v>254</v>
          </cell>
          <cell r="D268" t="str">
            <v>114LKSN07</v>
          </cell>
          <cell r="E268" t="str">
            <v>T</v>
          </cell>
          <cell r="F268" t="str">
            <v>Dam</v>
          </cell>
          <cell r="G268" t="str">
            <v>Lake Sonoma</v>
          </cell>
          <cell r="H268" t="str">
            <v>w</v>
          </cell>
          <cell r="I268">
            <v>39707</v>
          </cell>
          <cell r="J268" t="str">
            <v>Summer</v>
          </cell>
          <cell r="K268">
            <v>0.5625</v>
          </cell>
          <cell r="L268">
            <v>39708</v>
          </cell>
          <cell r="M268">
            <v>0.47361111111111098</v>
          </cell>
          <cell r="O268" t="str">
            <v>TMMHg</v>
          </cell>
          <cell r="P268">
            <v>3.6999999999999998E-2</v>
          </cell>
        </row>
        <row r="269">
          <cell r="A269" t="str">
            <v>2008-2866</v>
          </cell>
          <cell r="C269">
            <v>254</v>
          </cell>
          <cell r="D269" t="str">
            <v>114LKSN07</v>
          </cell>
          <cell r="E269" t="str">
            <v>B</v>
          </cell>
          <cell r="F269" t="str">
            <v>Dam</v>
          </cell>
          <cell r="G269" t="str">
            <v>Lake Sonoma</v>
          </cell>
          <cell r="H269" t="str">
            <v>w</v>
          </cell>
          <cell r="I269">
            <v>39707</v>
          </cell>
          <cell r="J269" t="str">
            <v>Summer</v>
          </cell>
          <cell r="K269">
            <v>0.5625</v>
          </cell>
          <cell r="L269">
            <v>39708</v>
          </cell>
          <cell r="M269">
            <v>0.47361111111111098</v>
          </cell>
          <cell r="O269" t="str">
            <v>TMMHg</v>
          </cell>
          <cell r="P269">
            <v>5.0999999999999997E-2</v>
          </cell>
        </row>
        <row r="270">
          <cell r="A270" t="str">
            <v>2008-2861</v>
          </cell>
          <cell r="C270">
            <v>254</v>
          </cell>
          <cell r="D270" t="str">
            <v>114LKSN04</v>
          </cell>
          <cell r="E270" t="str">
            <v>T</v>
          </cell>
          <cell r="F270" t="str">
            <v>Smith Creek</v>
          </cell>
          <cell r="G270" t="str">
            <v>Lake Sonoma</v>
          </cell>
          <cell r="H270" t="str">
            <v>w</v>
          </cell>
          <cell r="I270">
            <v>39707</v>
          </cell>
          <cell r="J270" t="str">
            <v>Summer</v>
          </cell>
          <cell r="K270">
            <v>0.47916666666666702</v>
          </cell>
          <cell r="L270">
            <v>39708</v>
          </cell>
          <cell r="M270">
            <v>0.47361111111111098</v>
          </cell>
          <cell r="O270" t="str">
            <v>TMMHg</v>
          </cell>
          <cell r="P270">
            <v>2.7E-2</v>
          </cell>
        </row>
        <row r="271">
          <cell r="A271" t="str">
            <v>2008-2863</v>
          </cell>
          <cell r="C271">
            <v>254</v>
          </cell>
          <cell r="D271" t="str">
            <v>114LKSN04</v>
          </cell>
          <cell r="E271" t="str">
            <v>B</v>
          </cell>
          <cell r="F271" t="str">
            <v>Smith Creek</v>
          </cell>
          <cell r="G271" t="str">
            <v>Lake Sonoma</v>
          </cell>
          <cell r="H271" t="str">
            <v>w</v>
          </cell>
          <cell r="I271">
            <v>39707</v>
          </cell>
          <cell r="J271" t="str">
            <v>Summer</v>
          </cell>
          <cell r="K271">
            <v>0.47916666666666702</v>
          </cell>
          <cell r="L271">
            <v>39708</v>
          </cell>
          <cell r="M271">
            <v>0.47361111111111098</v>
          </cell>
          <cell r="O271" t="str">
            <v>TMMHg</v>
          </cell>
          <cell r="P271">
            <v>5.8000000000000003E-2</v>
          </cell>
        </row>
        <row r="272">
          <cell r="C272" t="str">
            <v>R1 Data</v>
          </cell>
          <cell r="D272" t="str">
            <v>LKSN04T</v>
          </cell>
          <cell r="E272" t="str">
            <v>Q</v>
          </cell>
          <cell r="F272" t="str">
            <v>Smith Creek</v>
          </cell>
          <cell r="G272" t="str">
            <v>Lake Sonoma</v>
          </cell>
          <cell r="H272" t="str">
            <v>w</v>
          </cell>
          <cell r="I272">
            <v>39707</v>
          </cell>
          <cell r="O272" t="str">
            <v>TMMHg</v>
          </cell>
          <cell r="P272">
            <v>2.5999999999999999E-2</v>
          </cell>
          <cell r="R272" t="str">
            <v>LKSN04T DUP</v>
          </cell>
        </row>
        <row r="273">
          <cell r="C273" t="str">
            <v>R1 Data</v>
          </cell>
          <cell r="D273" t="str">
            <v>LKSN05B</v>
          </cell>
          <cell r="E273" t="str">
            <v>B</v>
          </cell>
          <cell r="G273" t="str">
            <v>Lake Sonoma</v>
          </cell>
          <cell r="H273" t="str">
            <v>w</v>
          </cell>
          <cell r="I273">
            <v>39707</v>
          </cell>
          <cell r="O273" t="str">
            <v>TMMHg</v>
          </cell>
          <cell r="P273">
            <v>3.5000000000000003E-2</v>
          </cell>
        </row>
        <row r="274">
          <cell r="C274" t="str">
            <v>R1 Data</v>
          </cell>
          <cell r="D274" t="str">
            <v>LKSN05T</v>
          </cell>
          <cell r="E274" t="str">
            <v>T</v>
          </cell>
          <cell r="G274" t="str">
            <v>Lake Sonoma</v>
          </cell>
          <cell r="H274" t="str">
            <v>w</v>
          </cell>
          <cell r="I274">
            <v>39707</v>
          </cell>
          <cell r="O274" t="str">
            <v>TMMHg</v>
          </cell>
          <cell r="P274">
            <v>2.4E-2</v>
          </cell>
        </row>
        <row r="275">
          <cell r="C275" t="str">
            <v>R1 Data</v>
          </cell>
          <cell r="D275" t="str">
            <v>LKSN06B</v>
          </cell>
          <cell r="E275" t="str">
            <v>B</v>
          </cell>
          <cell r="G275" t="str">
            <v>Lake Sonoma</v>
          </cell>
          <cell r="H275" t="str">
            <v>w</v>
          </cell>
          <cell r="I275">
            <v>39707</v>
          </cell>
          <cell r="O275" t="str">
            <v>TMMHg</v>
          </cell>
          <cell r="P275">
            <v>7.6999999999999999E-2</v>
          </cell>
        </row>
        <row r="276">
          <cell r="C276" t="str">
            <v>R1 Data</v>
          </cell>
          <cell r="D276" t="str">
            <v>LKSN06T</v>
          </cell>
          <cell r="E276" t="str">
            <v>T</v>
          </cell>
          <cell r="G276" t="str">
            <v>Lake Sonoma</v>
          </cell>
          <cell r="H276" t="str">
            <v>w</v>
          </cell>
          <cell r="I276">
            <v>39707</v>
          </cell>
          <cell r="O276" t="str">
            <v>TMMHg</v>
          </cell>
          <cell r="P276">
            <v>3.5000000000000003E-2</v>
          </cell>
        </row>
        <row r="277">
          <cell r="A277" t="str">
            <v>2009-L473</v>
          </cell>
          <cell r="B277" t="str">
            <v>8090582</v>
          </cell>
          <cell r="C277">
            <v>254</v>
          </cell>
          <cell r="D277" t="str">
            <v>114LKMN03</v>
          </cell>
          <cell r="E277" t="str">
            <v>Q</v>
          </cell>
          <cell r="G277" t="str">
            <v>Duplicate</v>
          </cell>
          <cell r="H277" t="str">
            <v>q</v>
          </cell>
          <cell r="I277">
            <v>39709</v>
          </cell>
          <cell r="J277" t="str">
            <v>Summer</v>
          </cell>
          <cell r="K277">
            <v>0.5625</v>
          </cell>
          <cell r="O277" t="str">
            <v>DOC</v>
          </cell>
          <cell r="P277">
            <v>2.2999999999999998</v>
          </cell>
        </row>
        <row r="278">
          <cell r="A278" t="str">
            <v>2009-L392</v>
          </cell>
          <cell r="B278" t="str">
            <v>8090582</v>
          </cell>
          <cell r="C278">
            <v>254</v>
          </cell>
          <cell r="D278" t="str">
            <v>114LKMN03</v>
          </cell>
          <cell r="E278" t="str">
            <v>Q</v>
          </cell>
          <cell r="G278" t="str">
            <v>Duplicate</v>
          </cell>
          <cell r="H278" t="str">
            <v>q</v>
          </cell>
          <cell r="I278">
            <v>39709</v>
          </cell>
          <cell r="J278" t="str">
            <v>Summer</v>
          </cell>
          <cell r="K278">
            <v>0.5625</v>
          </cell>
          <cell r="N278" t="str">
            <v>9.6</v>
          </cell>
          <cell r="O278" t="str">
            <v>SO4</v>
          </cell>
          <cell r="P278">
            <v>9.6</v>
          </cell>
        </row>
        <row r="279">
          <cell r="A279" t="str">
            <v>2008-2895</v>
          </cell>
          <cell r="C279">
            <v>254</v>
          </cell>
          <cell r="D279" t="str">
            <v>114LKMN02</v>
          </cell>
          <cell r="E279" t="str">
            <v>T</v>
          </cell>
          <cell r="F279" t="str">
            <v>Dam</v>
          </cell>
          <cell r="G279" t="str">
            <v>Lake Mendocino</v>
          </cell>
          <cell r="H279" t="str">
            <v>w</v>
          </cell>
          <cell r="I279">
            <v>39709</v>
          </cell>
          <cell r="J279" t="str">
            <v>Summer</v>
          </cell>
          <cell r="K279">
            <v>0.5625</v>
          </cell>
          <cell r="L279">
            <v>39710</v>
          </cell>
          <cell r="M279">
            <v>0.54166666666666696</v>
          </cell>
          <cell r="O279" t="str">
            <v>Chl-a</v>
          </cell>
          <cell r="P279">
            <v>2.2565542083333301</v>
          </cell>
          <cell r="Q279" t="str">
            <v>a</v>
          </cell>
        </row>
        <row r="280">
          <cell r="A280" t="str">
            <v>2008-2891</v>
          </cell>
          <cell r="C280">
            <v>254</v>
          </cell>
          <cell r="D280" t="str">
            <v>114LKMN03</v>
          </cell>
          <cell r="E280" t="str">
            <v>T</v>
          </cell>
          <cell r="F280" t="str">
            <v>Russian R</v>
          </cell>
          <cell r="G280" t="str">
            <v>Lake Mendocino</v>
          </cell>
          <cell r="H280" t="str">
            <v>w</v>
          </cell>
          <cell r="I280">
            <v>39709</v>
          </cell>
          <cell r="J280" t="str">
            <v>Summer</v>
          </cell>
          <cell r="K280">
            <v>0.5</v>
          </cell>
          <cell r="L280">
            <v>39710</v>
          </cell>
          <cell r="M280">
            <v>0.54166666666666696</v>
          </cell>
          <cell r="O280" t="str">
            <v>Chl-a</v>
          </cell>
          <cell r="P280">
            <v>1.0554555000000001</v>
          </cell>
        </row>
        <row r="281">
          <cell r="A281" t="str">
            <v>2009-L472</v>
          </cell>
          <cell r="B281" t="str">
            <v>8090582</v>
          </cell>
          <cell r="C281">
            <v>254</v>
          </cell>
          <cell r="D281" t="str">
            <v>114LKMN02</v>
          </cell>
          <cell r="E281" t="str">
            <v>T</v>
          </cell>
          <cell r="F281" t="str">
            <v>Dam</v>
          </cell>
          <cell r="G281" t="str">
            <v>Lake Mendocino</v>
          </cell>
          <cell r="H281" t="str">
            <v>w</v>
          </cell>
          <cell r="I281">
            <v>39709</v>
          </cell>
          <cell r="J281" t="str">
            <v>Summer</v>
          </cell>
          <cell r="K281">
            <v>0.5625</v>
          </cell>
          <cell r="O281" t="str">
            <v>DOC</v>
          </cell>
          <cell r="P281">
            <v>2.4</v>
          </cell>
        </row>
        <row r="282">
          <cell r="A282" t="str">
            <v>2009-L474</v>
          </cell>
          <cell r="B282" t="str">
            <v>8090582</v>
          </cell>
          <cell r="C282">
            <v>254</v>
          </cell>
          <cell r="D282" t="str">
            <v>114LKMN03</v>
          </cell>
          <cell r="E282" t="str">
            <v>T</v>
          </cell>
          <cell r="F282" t="str">
            <v>Russian R</v>
          </cell>
          <cell r="G282" t="str">
            <v>Lake Mendocino</v>
          </cell>
          <cell r="H282" t="str">
            <v>w</v>
          </cell>
          <cell r="I282">
            <v>39709</v>
          </cell>
          <cell r="J282" t="str">
            <v>Summer</v>
          </cell>
          <cell r="K282">
            <v>0.5</v>
          </cell>
          <cell r="O282" t="str">
            <v>DOC</v>
          </cell>
          <cell r="P282">
            <v>2.4</v>
          </cell>
        </row>
        <row r="283">
          <cell r="A283" t="str">
            <v>2009-L391</v>
          </cell>
          <cell r="B283" t="str">
            <v>8090582</v>
          </cell>
          <cell r="C283">
            <v>254</v>
          </cell>
          <cell r="D283" t="str">
            <v>114LKMN02</v>
          </cell>
          <cell r="E283" t="str">
            <v>T</v>
          </cell>
          <cell r="F283" t="str">
            <v>Dam</v>
          </cell>
          <cell r="G283" t="str">
            <v>Lake Mendocino</v>
          </cell>
          <cell r="H283" t="str">
            <v>w</v>
          </cell>
          <cell r="I283">
            <v>39709</v>
          </cell>
          <cell r="J283" t="str">
            <v>Summer</v>
          </cell>
          <cell r="K283">
            <v>0.5625</v>
          </cell>
          <cell r="O283" t="str">
            <v>SO4</v>
          </cell>
          <cell r="P283">
            <v>9.4</v>
          </cell>
        </row>
        <row r="284">
          <cell r="A284" t="str">
            <v>2009-L393</v>
          </cell>
          <cell r="B284" t="str">
            <v>8090582</v>
          </cell>
          <cell r="C284">
            <v>254</v>
          </cell>
          <cell r="D284" t="str">
            <v>114LKMN03</v>
          </cell>
          <cell r="E284" t="str">
            <v>T</v>
          </cell>
          <cell r="F284" t="str">
            <v>Russian R</v>
          </cell>
          <cell r="G284" t="str">
            <v>Lake Mendocino</v>
          </cell>
          <cell r="H284" t="str">
            <v>w</v>
          </cell>
          <cell r="I284">
            <v>39709</v>
          </cell>
          <cell r="J284" t="str">
            <v>Summer</v>
          </cell>
          <cell r="K284">
            <v>0.5</v>
          </cell>
          <cell r="O284" t="str">
            <v>SO4</v>
          </cell>
          <cell r="P284">
            <v>9.6</v>
          </cell>
        </row>
        <row r="285">
          <cell r="A285" t="str">
            <v>2008-2893</v>
          </cell>
          <cell r="C285">
            <v>254</v>
          </cell>
          <cell r="D285" t="str">
            <v>114LKMN02</v>
          </cell>
          <cell r="E285" t="str">
            <v>T</v>
          </cell>
          <cell r="F285" t="str">
            <v>Dam</v>
          </cell>
          <cell r="G285" t="str">
            <v>Lake Mendocino</v>
          </cell>
          <cell r="H285" t="str">
            <v>w</v>
          </cell>
          <cell r="I285">
            <v>39709</v>
          </cell>
          <cell r="J285" t="str">
            <v>Summer</v>
          </cell>
          <cell r="K285">
            <v>0.5625</v>
          </cell>
          <cell r="L285">
            <v>39710</v>
          </cell>
          <cell r="M285">
            <v>0.54166666666666696</v>
          </cell>
          <cell r="O285" t="str">
            <v>THg</v>
          </cell>
          <cell r="P285">
            <v>0.92</v>
          </cell>
        </row>
        <row r="286">
          <cell r="A286" t="str">
            <v>2008-2889</v>
          </cell>
          <cell r="C286">
            <v>254</v>
          </cell>
          <cell r="D286" t="str">
            <v>114LKMN03</v>
          </cell>
          <cell r="E286" t="str">
            <v>T</v>
          </cell>
          <cell r="F286" t="str">
            <v>Russian R</v>
          </cell>
          <cell r="G286" t="str">
            <v>Lake Mendocino</v>
          </cell>
          <cell r="H286" t="str">
            <v>w</v>
          </cell>
          <cell r="I286">
            <v>39709</v>
          </cell>
          <cell r="J286" t="str">
            <v>Summer</v>
          </cell>
          <cell r="K286">
            <v>0.5</v>
          </cell>
          <cell r="L286">
            <v>39710</v>
          </cell>
          <cell r="M286">
            <v>0.54166666666666696</v>
          </cell>
          <cell r="O286" t="str">
            <v>THg</v>
          </cell>
          <cell r="P286">
            <v>0.97137834915999999</v>
          </cell>
        </row>
        <row r="287">
          <cell r="A287" t="str">
            <v>2008-2894</v>
          </cell>
          <cell r="C287">
            <v>254</v>
          </cell>
          <cell r="D287" t="str">
            <v>114LKMN02</v>
          </cell>
          <cell r="E287" t="str">
            <v>T</v>
          </cell>
          <cell r="F287" t="str">
            <v>Dam</v>
          </cell>
          <cell r="G287" t="str">
            <v>Lake Mendocino</v>
          </cell>
          <cell r="H287" t="str">
            <v>w</v>
          </cell>
          <cell r="I287">
            <v>39709</v>
          </cell>
          <cell r="J287" t="str">
            <v>Summer</v>
          </cell>
          <cell r="K287">
            <v>0.5625</v>
          </cell>
          <cell r="L287">
            <v>39710</v>
          </cell>
          <cell r="M287">
            <v>0.54166666666666696</v>
          </cell>
          <cell r="O287" t="str">
            <v>TMMHg</v>
          </cell>
          <cell r="P287">
            <v>5.3999999999999999E-2</v>
          </cell>
        </row>
        <row r="288">
          <cell r="A288" t="str">
            <v>2008-2896</v>
          </cell>
          <cell r="C288">
            <v>254</v>
          </cell>
          <cell r="D288" t="str">
            <v>114LKMN02</v>
          </cell>
          <cell r="E288" t="str">
            <v>B</v>
          </cell>
          <cell r="F288" t="str">
            <v>Dam</v>
          </cell>
          <cell r="G288" t="str">
            <v>Lake Mendocino</v>
          </cell>
          <cell r="H288" t="str">
            <v>w</v>
          </cell>
          <cell r="I288">
            <v>39709</v>
          </cell>
          <cell r="J288" t="str">
            <v>Summer</v>
          </cell>
          <cell r="K288">
            <v>0.5625</v>
          </cell>
          <cell r="L288">
            <v>39710</v>
          </cell>
          <cell r="M288">
            <v>0.54166666666666696</v>
          </cell>
          <cell r="O288" t="str">
            <v>TMMHg</v>
          </cell>
          <cell r="P288">
            <v>3.3000000000000002E-2</v>
          </cell>
        </row>
        <row r="289">
          <cell r="A289" t="str">
            <v>2008-2890</v>
          </cell>
          <cell r="C289">
            <v>254</v>
          </cell>
          <cell r="D289" t="str">
            <v>114LKMN03</v>
          </cell>
          <cell r="E289" t="str">
            <v>T</v>
          </cell>
          <cell r="F289" t="str">
            <v>Russian R</v>
          </cell>
          <cell r="G289" t="str">
            <v>Lake Mendocino</v>
          </cell>
          <cell r="H289" t="str">
            <v>w</v>
          </cell>
          <cell r="I289">
            <v>39709</v>
          </cell>
          <cell r="J289" t="str">
            <v>Summer</v>
          </cell>
          <cell r="K289">
            <v>0.5</v>
          </cell>
          <cell r="L289">
            <v>39710</v>
          </cell>
          <cell r="M289">
            <v>0.54166666666666696</v>
          </cell>
          <cell r="O289" t="str">
            <v>TMMHg</v>
          </cell>
          <cell r="P289">
            <v>5.2999999999999999E-2</v>
          </cell>
        </row>
        <row r="290">
          <cell r="A290" t="str">
            <v>2008-2892</v>
          </cell>
          <cell r="C290">
            <v>254</v>
          </cell>
          <cell r="D290" t="str">
            <v>114LKMN03</v>
          </cell>
          <cell r="E290" t="str">
            <v>B</v>
          </cell>
          <cell r="F290" t="str">
            <v>Russian R</v>
          </cell>
          <cell r="G290" t="str">
            <v>Lake Mendocino</v>
          </cell>
          <cell r="H290" t="str">
            <v>w</v>
          </cell>
          <cell r="I290">
            <v>39709</v>
          </cell>
          <cell r="J290" t="str">
            <v>Summer</v>
          </cell>
          <cell r="K290">
            <v>0.5</v>
          </cell>
          <cell r="L290">
            <v>39710</v>
          </cell>
          <cell r="M290">
            <v>0.54166666666666696</v>
          </cell>
          <cell r="O290" t="str">
            <v>TMMHg</v>
          </cell>
          <cell r="P290">
            <v>4.8000000000000001E-2</v>
          </cell>
        </row>
        <row r="291">
          <cell r="A291" t="str">
            <v>2009-L475</v>
          </cell>
          <cell r="B291" t="str">
            <v>8090694</v>
          </cell>
          <cell r="C291">
            <v>254</v>
          </cell>
          <cell r="E291" t="str">
            <v>Q</v>
          </cell>
          <cell r="G291" t="str">
            <v>Field Blank</v>
          </cell>
          <cell r="H291" t="str">
            <v>q</v>
          </cell>
          <cell r="I291">
            <v>39712</v>
          </cell>
          <cell r="J291" t="str">
            <v>Summer</v>
          </cell>
          <cell r="K291">
            <v>0.44791666666666702</v>
          </cell>
          <cell r="O291" t="str">
            <v>DOC</v>
          </cell>
          <cell r="P291">
            <v>-112</v>
          </cell>
        </row>
        <row r="292">
          <cell r="A292" t="str">
            <v>2009-L395</v>
          </cell>
          <cell r="B292" t="str">
            <v>8090694</v>
          </cell>
          <cell r="C292">
            <v>254</v>
          </cell>
          <cell r="E292" t="str">
            <v>Q</v>
          </cell>
          <cell r="G292" t="str">
            <v>Field Blank</v>
          </cell>
          <cell r="H292" t="str">
            <v>q</v>
          </cell>
          <cell r="I292">
            <v>39712</v>
          </cell>
          <cell r="J292" t="str">
            <v>Summer</v>
          </cell>
          <cell r="K292">
            <v>0.44791666666666702</v>
          </cell>
          <cell r="O292" t="str">
            <v>SO4</v>
          </cell>
          <cell r="P292">
            <v>-112</v>
          </cell>
        </row>
        <row r="293">
          <cell r="A293" t="str">
            <v>2008-2899</v>
          </cell>
          <cell r="C293">
            <v>254</v>
          </cell>
          <cell r="D293" t="str">
            <v>309SANDEL</v>
          </cell>
          <cell r="E293" t="str">
            <v>Q</v>
          </cell>
          <cell r="G293" t="str">
            <v>Field Blank</v>
          </cell>
          <cell r="H293" t="str">
            <v>q</v>
          </cell>
          <cell r="I293">
            <v>39712</v>
          </cell>
          <cell r="J293" t="str">
            <v>Summer</v>
          </cell>
          <cell r="K293">
            <v>0.44791666666666702</v>
          </cell>
          <cell r="L293">
            <v>39714</v>
          </cell>
          <cell r="M293">
            <v>0.40625</v>
          </cell>
          <cell r="O293" t="str">
            <v>THg</v>
          </cell>
          <cell r="P293">
            <v>-88</v>
          </cell>
        </row>
        <row r="294">
          <cell r="A294" t="str">
            <v>2008-2900</v>
          </cell>
          <cell r="C294">
            <v>254</v>
          </cell>
          <cell r="D294" t="str">
            <v>309SANDEL</v>
          </cell>
          <cell r="E294" t="str">
            <v>Q</v>
          </cell>
          <cell r="G294" t="str">
            <v>Field Blank</v>
          </cell>
          <cell r="H294" t="str">
            <v>q</v>
          </cell>
          <cell r="I294">
            <v>39712</v>
          </cell>
          <cell r="J294" t="str">
            <v>Summer</v>
          </cell>
          <cell r="K294">
            <v>0.44791666666666702</v>
          </cell>
          <cell r="L294">
            <v>39714</v>
          </cell>
          <cell r="M294">
            <v>0.40625</v>
          </cell>
          <cell r="O294" t="str">
            <v>TMMHg</v>
          </cell>
          <cell r="P294">
            <v>-88</v>
          </cell>
        </row>
        <row r="295">
          <cell r="A295" t="str">
            <v>2008-3358</v>
          </cell>
          <cell r="C295">
            <v>254</v>
          </cell>
          <cell r="D295" t="str">
            <v>309NACDAM</v>
          </cell>
          <cell r="E295" t="str">
            <v>T</v>
          </cell>
          <cell r="F295" t="str">
            <v>Dam</v>
          </cell>
          <cell r="G295" t="str">
            <v>Lake Nacimiento</v>
          </cell>
          <cell r="H295" t="str">
            <v>w</v>
          </cell>
          <cell r="I295">
            <v>39712</v>
          </cell>
          <cell r="J295" t="str">
            <v>Summer</v>
          </cell>
          <cell r="K295">
            <v>0.65625</v>
          </cell>
          <cell r="L295">
            <v>39738</v>
          </cell>
          <cell r="M295">
            <v>0.375</v>
          </cell>
          <cell r="O295" t="str">
            <v>Chl-a</v>
          </cell>
          <cell r="P295">
            <v>1.2247119</v>
          </cell>
        </row>
        <row r="296">
          <cell r="A296" t="str">
            <v>2008-3357</v>
          </cell>
          <cell r="C296">
            <v>254</v>
          </cell>
          <cell r="D296" t="str">
            <v>309NACTAB</v>
          </cell>
          <cell r="E296" t="str">
            <v>T</v>
          </cell>
          <cell r="F296" t="str">
            <v>Las Tablas</v>
          </cell>
          <cell r="G296" t="str">
            <v>Lake Nacimiento</v>
          </cell>
          <cell r="H296" t="str">
            <v>w</v>
          </cell>
          <cell r="I296">
            <v>39712</v>
          </cell>
          <cell r="J296" t="str">
            <v>Summer</v>
          </cell>
          <cell r="K296">
            <v>0.69791666666666696</v>
          </cell>
          <cell r="L296">
            <v>39738</v>
          </cell>
          <cell r="M296">
            <v>0.375</v>
          </cell>
          <cell r="O296" t="str">
            <v>Chl-a</v>
          </cell>
          <cell r="P296">
            <v>3.1157651249999998</v>
          </cell>
          <cell r="Q296" t="str">
            <v>a</v>
          </cell>
        </row>
        <row r="297">
          <cell r="A297" t="str">
            <v>2009-L477</v>
          </cell>
          <cell r="B297" t="str">
            <v>8090694</v>
          </cell>
          <cell r="C297">
            <v>254</v>
          </cell>
          <cell r="D297" t="str">
            <v>309NACDAM</v>
          </cell>
          <cell r="E297" t="str">
            <v>T</v>
          </cell>
          <cell r="F297" t="str">
            <v>Dam</v>
          </cell>
          <cell r="G297" t="str">
            <v>Lake Nacimiento</v>
          </cell>
          <cell r="H297" t="str">
            <v>w</v>
          </cell>
          <cell r="I297">
            <v>39712</v>
          </cell>
          <cell r="J297" t="str">
            <v>Summer</v>
          </cell>
          <cell r="K297">
            <v>0.65625</v>
          </cell>
          <cell r="O297" t="str">
            <v>DOC</v>
          </cell>
          <cell r="P297">
            <v>3.5</v>
          </cell>
        </row>
        <row r="298">
          <cell r="A298" t="str">
            <v>2009-L478</v>
          </cell>
          <cell r="B298" t="str">
            <v>8090694</v>
          </cell>
          <cell r="C298">
            <v>254</v>
          </cell>
          <cell r="D298" t="str">
            <v>309NACDAM</v>
          </cell>
          <cell r="E298" t="str">
            <v>B</v>
          </cell>
          <cell r="F298" t="str">
            <v>Dam</v>
          </cell>
          <cell r="G298" t="str">
            <v>Lake Nacimiento</v>
          </cell>
          <cell r="H298" t="str">
            <v>w</v>
          </cell>
          <cell r="I298">
            <v>39712</v>
          </cell>
          <cell r="J298" t="str">
            <v>Summer</v>
          </cell>
          <cell r="K298">
            <v>0.64583333333333304</v>
          </cell>
          <cell r="O298" t="str">
            <v>DOC</v>
          </cell>
          <cell r="P298">
            <v>3.7</v>
          </cell>
        </row>
        <row r="299">
          <cell r="A299" t="str">
            <v>2009-L476</v>
          </cell>
          <cell r="B299" t="str">
            <v>8090694</v>
          </cell>
          <cell r="C299">
            <v>254</v>
          </cell>
          <cell r="D299" t="str">
            <v>309NACTAB</v>
          </cell>
          <cell r="E299" t="str">
            <v>T</v>
          </cell>
          <cell r="F299" t="str">
            <v>Las Tablas</v>
          </cell>
          <cell r="G299" t="str">
            <v>Lake Nacimiento</v>
          </cell>
          <cell r="H299" t="str">
            <v>w</v>
          </cell>
          <cell r="I299">
            <v>39712</v>
          </cell>
          <cell r="J299" t="str">
            <v>Summer</v>
          </cell>
          <cell r="K299">
            <v>0.69791666666666696</v>
          </cell>
          <cell r="O299" t="str">
            <v>DOC</v>
          </cell>
          <cell r="P299">
            <v>3.9</v>
          </cell>
        </row>
        <row r="300">
          <cell r="A300" t="str">
            <v>2009-L397</v>
          </cell>
          <cell r="B300" t="str">
            <v>8090694</v>
          </cell>
          <cell r="C300">
            <v>254</v>
          </cell>
          <cell r="D300" t="str">
            <v>309NACDAM</v>
          </cell>
          <cell r="E300" t="str">
            <v>T</v>
          </cell>
          <cell r="F300" t="str">
            <v>Dam</v>
          </cell>
          <cell r="G300" t="str">
            <v>Lake Nacimiento</v>
          </cell>
          <cell r="H300" t="str">
            <v>w</v>
          </cell>
          <cell r="I300">
            <v>39712</v>
          </cell>
          <cell r="J300" t="str">
            <v>Summer</v>
          </cell>
          <cell r="K300">
            <v>0.65625</v>
          </cell>
          <cell r="O300" t="str">
            <v>SO4</v>
          </cell>
          <cell r="P300">
            <v>43</v>
          </cell>
        </row>
        <row r="301">
          <cell r="A301" t="str">
            <v>2009-L398</v>
          </cell>
          <cell r="B301" t="str">
            <v>8090694</v>
          </cell>
          <cell r="C301">
            <v>254</v>
          </cell>
          <cell r="D301" t="str">
            <v>309NACDAM</v>
          </cell>
          <cell r="E301" t="str">
            <v>B</v>
          </cell>
          <cell r="F301" t="str">
            <v>Dam</v>
          </cell>
          <cell r="G301" t="str">
            <v>Lake Nacimiento</v>
          </cell>
          <cell r="H301" t="str">
            <v>w</v>
          </cell>
          <cell r="I301">
            <v>39712</v>
          </cell>
          <cell r="J301" t="str">
            <v>Summer</v>
          </cell>
          <cell r="K301">
            <v>0.64583333333333304</v>
          </cell>
          <cell r="O301" t="str">
            <v>SO4</v>
          </cell>
          <cell r="P301">
            <v>43</v>
          </cell>
        </row>
        <row r="302">
          <cell r="A302" t="str">
            <v>2009-L396</v>
          </cell>
          <cell r="B302" t="str">
            <v>8090694</v>
          </cell>
          <cell r="C302">
            <v>254</v>
          </cell>
          <cell r="D302" t="str">
            <v>309NACTAB</v>
          </cell>
          <cell r="E302" t="str">
            <v>T</v>
          </cell>
          <cell r="F302" t="str">
            <v>Las Tablas</v>
          </cell>
          <cell r="G302" t="str">
            <v>Lake Nacimiento</v>
          </cell>
          <cell r="H302" t="str">
            <v>w</v>
          </cell>
          <cell r="I302">
            <v>39712</v>
          </cell>
          <cell r="J302" t="str">
            <v>Summer</v>
          </cell>
          <cell r="K302">
            <v>0.69791666666666696</v>
          </cell>
          <cell r="O302" t="str">
            <v>SO4</v>
          </cell>
          <cell r="P302">
            <v>45</v>
          </cell>
        </row>
        <row r="303">
          <cell r="A303" t="str">
            <v>2008-2903</v>
          </cell>
          <cell r="C303">
            <v>254</v>
          </cell>
          <cell r="D303" t="str">
            <v>309NACDAM</v>
          </cell>
          <cell r="E303" t="str">
            <v>T</v>
          </cell>
          <cell r="F303" t="str">
            <v>Dam</v>
          </cell>
          <cell r="G303" t="str">
            <v>Lake Nacimiento</v>
          </cell>
          <cell r="H303" t="str">
            <v>w</v>
          </cell>
          <cell r="I303">
            <v>39712</v>
          </cell>
          <cell r="J303" t="str">
            <v>Summer</v>
          </cell>
          <cell r="K303">
            <v>0.65625</v>
          </cell>
          <cell r="L303">
            <v>39714</v>
          </cell>
          <cell r="M303">
            <v>0.40625</v>
          </cell>
          <cell r="O303" t="str">
            <v>THg</v>
          </cell>
          <cell r="P303">
            <v>0.77500000000000002</v>
          </cell>
        </row>
        <row r="304">
          <cell r="A304" t="str">
            <v>2008-2905</v>
          </cell>
          <cell r="C304">
            <v>254</v>
          </cell>
          <cell r="D304" t="str">
            <v>309NACDAM</v>
          </cell>
          <cell r="E304" t="str">
            <v>B</v>
          </cell>
          <cell r="F304" t="str">
            <v>Dam</v>
          </cell>
          <cell r="G304" t="str">
            <v>Lake Nacimiento</v>
          </cell>
          <cell r="H304" t="str">
            <v>w</v>
          </cell>
          <cell r="I304">
            <v>39712</v>
          </cell>
          <cell r="J304" t="str">
            <v>Summer</v>
          </cell>
          <cell r="K304">
            <v>0.64583333333333304</v>
          </cell>
          <cell r="L304">
            <v>39714</v>
          </cell>
          <cell r="M304">
            <v>0.40625</v>
          </cell>
          <cell r="O304" t="str">
            <v>THg</v>
          </cell>
          <cell r="P304">
            <v>1.23</v>
          </cell>
        </row>
        <row r="305">
          <cell r="A305" t="str">
            <v>2008-2901</v>
          </cell>
          <cell r="C305">
            <v>254</v>
          </cell>
          <cell r="D305" t="str">
            <v>309NACTAB</v>
          </cell>
          <cell r="E305" t="str">
            <v>T</v>
          </cell>
          <cell r="F305" t="str">
            <v>Las Tablas</v>
          </cell>
          <cell r="G305" t="str">
            <v>Lake Nacimiento</v>
          </cell>
          <cell r="H305" t="str">
            <v>w</v>
          </cell>
          <cell r="I305">
            <v>39712</v>
          </cell>
          <cell r="J305" t="str">
            <v>Summer</v>
          </cell>
          <cell r="K305">
            <v>0.69791666666666696</v>
          </cell>
          <cell r="L305">
            <v>39714</v>
          </cell>
          <cell r="M305">
            <v>0.40625</v>
          </cell>
          <cell r="O305" t="str">
            <v>THg</v>
          </cell>
          <cell r="P305">
            <v>13.598000000000001</v>
          </cell>
        </row>
        <row r="306">
          <cell r="A306" t="str">
            <v>2008-2904</v>
          </cell>
          <cell r="C306">
            <v>254</v>
          </cell>
          <cell r="D306" t="str">
            <v>309NACDAM</v>
          </cell>
          <cell r="E306" t="str">
            <v>T</v>
          </cell>
          <cell r="F306" t="str">
            <v>Dam</v>
          </cell>
          <cell r="G306" t="str">
            <v>Lake Nacimiento</v>
          </cell>
          <cell r="H306" t="str">
            <v>w</v>
          </cell>
          <cell r="I306">
            <v>39712</v>
          </cell>
          <cell r="J306" t="str">
            <v>Summer</v>
          </cell>
          <cell r="K306">
            <v>0.65625</v>
          </cell>
          <cell r="L306">
            <v>39714</v>
          </cell>
          <cell r="M306">
            <v>0.40625</v>
          </cell>
          <cell r="O306" t="str">
            <v>TMMHg</v>
          </cell>
          <cell r="P306">
            <v>6.7000000000000004E-2</v>
          </cell>
        </row>
        <row r="307">
          <cell r="A307" t="str">
            <v>2008-2906</v>
          </cell>
          <cell r="C307">
            <v>254</v>
          </cell>
          <cell r="D307" t="str">
            <v>309NACDAM</v>
          </cell>
          <cell r="E307" t="str">
            <v>B</v>
          </cell>
          <cell r="F307" t="str">
            <v>Dam</v>
          </cell>
          <cell r="G307" t="str">
            <v>Lake Nacimiento</v>
          </cell>
          <cell r="H307" t="str">
            <v>w</v>
          </cell>
          <cell r="I307">
            <v>39712</v>
          </cell>
          <cell r="J307" t="str">
            <v>Summer</v>
          </cell>
          <cell r="K307">
            <v>0.64583333333333304</v>
          </cell>
          <cell r="L307">
            <v>39714</v>
          </cell>
          <cell r="M307">
            <v>0.40625</v>
          </cell>
          <cell r="O307" t="str">
            <v>TMMHg</v>
          </cell>
          <cell r="P307">
            <v>8.2000000000000003E-2</v>
          </cell>
        </row>
        <row r="308">
          <cell r="A308" t="str">
            <v>2008-2902</v>
          </cell>
          <cell r="C308">
            <v>254</v>
          </cell>
          <cell r="D308" t="str">
            <v>309NACTAB</v>
          </cell>
          <cell r="E308" t="str">
            <v>T</v>
          </cell>
          <cell r="F308" t="str">
            <v>Las Tablas</v>
          </cell>
          <cell r="G308" t="str">
            <v>Lake Nacimiento</v>
          </cell>
          <cell r="H308" t="str">
            <v>w</v>
          </cell>
          <cell r="I308">
            <v>39712</v>
          </cell>
          <cell r="J308" t="str">
            <v>Summer</v>
          </cell>
          <cell r="K308">
            <v>0.69791666666666696</v>
          </cell>
          <cell r="L308">
            <v>39714</v>
          </cell>
          <cell r="M308">
            <v>0.40625</v>
          </cell>
          <cell r="O308" t="str">
            <v>TMMHg</v>
          </cell>
          <cell r="P308">
            <v>0.20699999999999999</v>
          </cell>
        </row>
        <row r="309">
          <cell r="A309" t="str">
            <v>2008-3359</v>
          </cell>
          <cell r="C309">
            <v>254</v>
          </cell>
          <cell r="D309" t="str">
            <v>309SANDEL</v>
          </cell>
          <cell r="E309" t="str">
            <v>T</v>
          </cell>
          <cell r="F309" t="str">
            <v>Delta</v>
          </cell>
          <cell r="G309" t="str">
            <v>Lake San Antonio</v>
          </cell>
          <cell r="H309" t="str">
            <v>w</v>
          </cell>
          <cell r="I309">
            <v>39712</v>
          </cell>
          <cell r="J309" t="str">
            <v>Summer</v>
          </cell>
          <cell r="K309">
            <v>0.53125</v>
          </cell>
          <cell r="L309">
            <v>39738</v>
          </cell>
          <cell r="M309">
            <v>0.375</v>
          </cell>
          <cell r="O309" t="str">
            <v>Chl-a</v>
          </cell>
          <cell r="P309">
            <v>8.9591576249999996</v>
          </cell>
          <cell r="Q309" t="str">
            <v>a</v>
          </cell>
        </row>
        <row r="310">
          <cell r="A310" t="str">
            <v>2008-3360</v>
          </cell>
          <cell r="C310">
            <v>254</v>
          </cell>
          <cell r="D310" t="str">
            <v>309SANAMA</v>
          </cell>
          <cell r="E310" t="str">
            <v>T</v>
          </cell>
          <cell r="F310" t="str">
            <v>Marina</v>
          </cell>
          <cell r="G310" t="str">
            <v>Lake San Antonio</v>
          </cell>
          <cell r="H310" t="str">
            <v>w</v>
          </cell>
          <cell r="I310">
            <v>39712</v>
          </cell>
          <cell r="J310" t="str">
            <v>Summer</v>
          </cell>
          <cell r="K310">
            <v>0.57291666666666696</v>
          </cell>
          <cell r="L310">
            <v>39738</v>
          </cell>
          <cell r="M310">
            <v>0.375</v>
          </cell>
          <cell r="O310" t="str">
            <v>Chl-a</v>
          </cell>
          <cell r="P310">
            <v>1.5157358999999999</v>
          </cell>
        </row>
        <row r="311">
          <cell r="A311" t="str">
            <v>2009-L479</v>
          </cell>
          <cell r="B311" t="str">
            <v>8090694</v>
          </cell>
          <cell r="C311">
            <v>254</v>
          </cell>
          <cell r="D311" t="str">
            <v>309SANDEL</v>
          </cell>
          <cell r="E311" t="str">
            <v>T</v>
          </cell>
          <cell r="F311" t="str">
            <v>Delta</v>
          </cell>
          <cell r="G311" t="str">
            <v>Lake San Antonio</v>
          </cell>
          <cell r="H311" t="str">
            <v>w</v>
          </cell>
          <cell r="I311">
            <v>39712</v>
          </cell>
          <cell r="J311" t="str">
            <v>Summer</v>
          </cell>
          <cell r="K311">
            <v>0.53125</v>
          </cell>
          <cell r="O311" t="str">
            <v>DOC</v>
          </cell>
          <cell r="P311">
            <v>5.5</v>
          </cell>
        </row>
        <row r="312">
          <cell r="A312" t="str">
            <v>2009-L480</v>
          </cell>
          <cell r="B312" t="str">
            <v>8090694</v>
          </cell>
          <cell r="C312">
            <v>254</v>
          </cell>
          <cell r="D312" t="str">
            <v>309SANAMA</v>
          </cell>
          <cell r="E312" t="str">
            <v>T</v>
          </cell>
          <cell r="F312" t="str">
            <v>Marina</v>
          </cell>
          <cell r="G312" t="str">
            <v>Lake San Antonio</v>
          </cell>
          <cell r="H312" t="str">
            <v>w</v>
          </cell>
          <cell r="I312">
            <v>39712</v>
          </cell>
          <cell r="J312" t="str">
            <v>Summer</v>
          </cell>
          <cell r="K312">
            <v>0.57291666666666696</v>
          </cell>
          <cell r="O312" t="str">
            <v>DOC</v>
          </cell>
          <cell r="P312">
            <v>4.9000000000000004</v>
          </cell>
        </row>
        <row r="313">
          <cell r="A313" t="str">
            <v>2009-L481</v>
          </cell>
          <cell r="B313" t="str">
            <v>8090694</v>
          </cell>
          <cell r="C313">
            <v>254</v>
          </cell>
          <cell r="D313" t="str">
            <v>309SANAMA</v>
          </cell>
          <cell r="E313" t="str">
            <v>B</v>
          </cell>
          <cell r="F313" t="str">
            <v>Marina</v>
          </cell>
          <cell r="G313" t="str">
            <v>Lake San Antonio</v>
          </cell>
          <cell r="H313" t="str">
            <v>w</v>
          </cell>
          <cell r="I313">
            <v>39712</v>
          </cell>
          <cell r="J313" t="str">
            <v>Summer</v>
          </cell>
          <cell r="K313">
            <v>0.57291666666666696</v>
          </cell>
          <cell r="O313" t="str">
            <v>DOC</v>
          </cell>
          <cell r="P313">
            <v>4.8</v>
          </cell>
        </row>
        <row r="314">
          <cell r="A314" t="str">
            <v>2009-L399</v>
          </cell>
          <cell r="B314" t="str">
            <v>8090694</v>
          </cell>
          <cell r="C314">
            <v>254</v>
          </cell>
          <cell r="D314" t="str">
            <v>309SANDEL</v>
          </cell>
          <cell r="E314" t="str">
            <v>T</v>
          </cell>
          <cell r="F314" t="str">
            <v>Delta</v>
          </cell>
          <cell r="G314" t="str">
            <v>Lake San Antonio</v>
          </cell>
          <cell r="H314" t="str">
            <v>w</v>
          </cell>
          <cell r="I314">
            <v>39712</v>
          </cell>
          <cell r="J314" t="str">
            <v>Summer</v>
          </cell>
          <cell r="K314">
            <v>0.53125</v>
          </cell>
          <cell r="O314" t="str">
            <v>SO4</v>
          </cell>
          <cell r="P314">
            <v>87</v>
          </cell>
        </row>
        <row r="315">
          <cell r="A315" t="str">
            <v>2009-L400</v>
          </cell>
          <cell r="B315" t="str">
            <v>8090694</v>
          </cell>
          <cell r="C315">
            <v>254</v>
          </cell>
          <cell r="D315" t="str">
            <v>309SANAMA</v>
          </cell>
          <cell r="E315" t="str">
            <v>T</v>
          </cell>
          <cell r="F315" t="str">
            <v>Marina</v>
          </cell>
          <cell r="G315" t="str">
            <v>Lake San Antonio</v>
          </cell>
          <cell r="H315" t="str">
            <v>w</v>
          </cell>
          <cell r="I315">
            <v>39712</v>
          </cell>
          <cell r="J315" t="str">
            <v>Summer</v>
          </cell>
          <cell r="K315">
            <v>0.57291666666666696</v>
          </cell>
          <cell r="O315" t="str">
            <v>SO4</v>
          </cell>
          <cell r="P315">
            <v>85</v>
          </cell>
        </row>
        <row r="316">
          <cell r="A316" t="str">
            <v>2009-L401</v>
          </cell>
          <cell r="B316" t="str">
            <v>8090694</v>
          </cell>
          <cell r="C316">
            <v>254</v>
          </cell>
          <cell r="D316" t="str">
            <v>309SANAMA</v>
          </cell>
          <cell r="E316" t="str">
            <v>B</v>
          </cell>
          <cell r="F316" t="str">
            <v>Marina</v>
          </cell>
          <cell r="G316" t="str">
            <v>Lake San Antonio</v>
          </cell>
          <cell r="H316" t="str">
            <v>w</v>
          </cell>
          <cell r="I316">
            <v>39712</v>
          </cell>
          <cell r="J316" t="str">
            <v>Summer</v>
          </cell>
          <cell r="K316">
            <v>0.57291666666666696</v>
          </cell>
          <cell r="O316" t="str">
            <v>SO4</v>
          </cell>
          <cell r="P316">
            <v>86</v>
          </cell>
        </row>
        <row r="317">
          <cell r="A317" t="str">
            <v>2008-2907</v>
          </cell>
          <cell r="C317">
            <v>254</v>
          </cell>
          <cell r="D317" t="str">
            <v>309SANDEL</v>
          </cell>
          <cell r="E317" t="str">
            <v>T</v>
          </cell>
          <cell r="F317" t="str">
            <v>Delta</v>
          </cell>
          <cell r="G317" t="str">
            <v>Lake San Antonio</v>
          </cell>
          <cell r="H317" t="str">
            <v>w</v>
          </cell>
          <cell r="I317">
            <v>39712</v>
          </cell>
          <cell r="J317" t="str">
            <v>Summer</v>
          </cell>
          <cell r="K317">
            <v>0.53125</v>
          </cell>
          <cell r="L317">
            <v>39714</v>
          </cell>
          <cell r="M317">
            <v>0.40625</v>
          </cell>
          <cell r="O317" t="str">
            <v>THg</v>
          </cell>
          <cell r="P317">
            <v>1.2</v>
          </cell>
        </row>
        <row r="318">
          <cell r="A318" t="str">
            <v>2008-2909</v>
          </cell>
          <cell r="C318">
            <v>254</v>
          </cell>
          <cell r="D318" t="str">
            <v>309SANAMA</v>
          </cell>
          <cell r="E318" t="str">
            <v>T</v>
          </cell>
          <cell r="F318" t="str">
            <v>Marina</v>
          </cell>
          <cell r="G318" t="str">
            <v>Lake San Antonio</v>
          </cell>
          <cell r="H318" t="str">
            <v>w</v>
          </cell>
          <cell r="I318">
            <v>39712</v>
          </cell>
          <cell r="J318" t="str">
            <v>Summer</v>
          </cell>
          <cell r="K318">
            <v>0.57291666666666696</v>
          </cell>
          <cell r="L318">
            <v>39714</v>
          </cell>
          <cell r="M318">
            <v>0.40625</v>
          </cell>
          <cell r="O318" t="str">
            <v>THg</v>
          </cell>
          <cell r="P318">
            <v>0.3</v>
          </cell>
        </row>
        <row r="319">
          <cell r="A319" t="str">
            <v>2008-2911</v>
          </cell>
          <cell r="C319">
            <v>254</v>
          </cell>
          <cell r="D319" t="str">
            <v>309SANAMA</v>
          </cell>
          <cell r="E319" t="str">
            <v>B</v>
          </cell>
          <cell r="F319" t="str">
            <v>Marina</v>
          </cell>
          <cell r="G319" t="str">
            <v>Lake San Antonio</v>
          </cell>
          <cell r="H319" t="str">
            <v>w</v>
          </cell>
          <cell r="I319">
            <v>39712</v>
          </cell>
          <cell r="J319" t="str">
            <v>Summer</v>
          </cell>
          <cell r="K319">
            <v>0.57291666666666696</v>
          </cell>
          <cell r="L319">
            <v>39714</v>
          </cell>
          <cell r="M319">
            <v>0.40625</v>
          </cell>
          <cell r="O319" t="str">
            <v>THg</v>
          </cell>
          <cell r="P319">
            <v>0.28000000000000003</v>
          </cell>
        </row>
        <row r="320">
          <cell r="A320" t="str">
            <v>2008-2908</v>
          </cell>
          <cell r="C320">
            <v>254</v>
          </cell>
          <cell r="D320" t="str">
            <v>309SANDEL</v>
          </cell>
          <cell r="E320" t="str">
            <v>T</v>
          </cell>
          <cell r="F320" t="str">
            <v>Delta</v>
          </cell>
          <cell r="G320" t="str">
            <v>Lake San Antonio</v>
          </cell>
          <cell r="H320" t="str">
            <v>w</v>
          </cell>
          <cell r="I320">
            <v>39712</v>
          </cell>
          <cell r="J320" t="str">
            <v>Summer</v>
          </cell>
          <cell r="K320">
            <v>0.53125</v>
          </cell>
          <cell r="L320">
            <v>39714</v>
          </cell>
          <cell r="M320">
            <v>0.40625</v>
          </cell>
          <cell r="O320" t="str">
            <v>TMMHg</v>
          </cell>
          <cell r="P320">
            <v>3.5999999999999997E-2</v>
          </cell>
        </row>
        <row r="321">
          <cell r="A321" t="str">
            <v>2008-2910</v>
          </cell>
          <cell r="C321">
            <v>254</v>
          </cell>
          <cell r="D321" t="str">
            <v>309SANAMA</v>
          </cell>
          <cell r="E321" t="str">
            <v>T</v>
          </cell>
          <cell r="F321" t="str">
            <v>Marina</v>
          </cell>
          <cell r="G321" t="str">
            <v>Lake San Antonio</v>
          </cell>
          <cell r="H321" t="str">
            <v>w</v>
          </cell>
          <cell r="I321">
            <v>39712</v>
          </cell>
          <cell r="J321" t="str">
            <v>Summer</v>
          </cell>
          <cell r="K321">
            <v>0.57291666666666696</v>
          </cell>
          <cell r="L321">
            <v>39714</v>
          </cell>
          <cell r="M321">
            <v>0.40625</v>
          </cell>
          <cell r="O321" t="str">
            <v>TMMHg</v>
          </cell>
          <cell r="P321">
            <v>4.1000000000000002E-2</v>
          </cell>
        </row>
        <row r="322">
          <cell r="A322" t="str">
            <v>2008-2912</v>
          </cell>
          <cell r="C322">
            <v>254</v>
          </cell>
          <cell r="D322" t="str">
            <v>309SANAMA</v>
          </cell>
          <cell r="E322" t="str">
            <v>B</v>
          </cell>
          <cell r="F322" t="str">
            <v>Marina</v>
          </cell>
          <cell r="G322" t="str">
            <v>Lake San Antonio</v>
          </cell>
          <cell r="H322" t="str">
            <v>w</v>
          </cell>
          <cell r="I322">
            <v>39712</v>
          </cell>
          <cell r="J322" t="str">
            <v>Summer</v>
          </cell>
          <cell r="K322">
            <v>0.57291666666666696</v>
          </cell>
          <cell r="L322">
            <v>39714</v>
          </cell>
          <cell r="M322">
            <v>0.40625</v>
          </cell>
          <cell r="O322" t="str">
            <v>TMMHg</v>
          </cell>
          <cell r="P322">
            <v>2.9000000000000001E-2</v>
          </cell>
        </row>
        <row r="323">
          <cell r="A323" t="str">
            <v>2008-2984</v>
          </cell>
          <cell r="C323">
            <v>254</v>
          </cell>
          <cell r="D323" t="str">
            <v>802PEL058</v>
          </cell>
          <cell r="E323" t="str">
            <v>T</v>
          </cell>
          <cell r="G323" t="str">
            <v>Lake Elsinore</v>
          </cell>
          <cell r="H323" t="str">
            <v>w</v>
          </cell>
          <cell r="I323">
            <v>39715</v>
          </cell>
          <cell r="J323" t="str">
            <v>Summer</v>
          </cell>
          <cell r="L323">
            <v>39717</v>
          </cell>
          <cell r="M323">
            <v>0.61805555555555602</v>
          </cell>
          <cell r="O323" t="str">
            <v>Chl-a</v>
          </cell>
          <cell r="P323">
            <v>30.612410125</v>
          </cell>
          <cell r="Q323" t="str">
            <v>a</v>
          </cell>
        </row>
        <row r="324">
          <cell r="A324" t="str">
            <v>2008-2986</v>
          </cell>
          <cell r="C324">
            <v>254</v>
          </cell>
          <cell r="D324" t="str">
            <v>802PEL058</v>
          </cell>
          <cell r="E324" t="str">
            <v>B</v>
          </cell>
          <cell r="G324" t="str">
            <v>Lake Elsinore</v>
          </cell>
          <cell r="H324" t="str">
            <v>s</v>
          </cell>
          <cell r="I324">
            <v>39715</v>
          </cell>
          <cell r="J324" t="str">
            <v>Summer</v>
          </cell>
          <cell r="L324">
            <v>39717</v>
          </cell>
          <cell r="M324">
            <v>0.61805555555555602</v>
          </cell>
          <cell r="O324" t="str">
            <v>THg</v>
          </cell>
          <cell r="P324">
            <v>2.7E-2</v>
          </cell>
        </row>
        <row r="325">
          <cell r="A325" t="str">
            <v>2008-2983</v>
          </cell>
          <cell r="C325">
            <v>254</v>
          </cell>
          <cell r="D325" t="str">
            <v>802PEL058</v>
          </cell>
          <cell r="E325" t="str">
            <v>T</v>
          </cell>
          <cell r="G325" t="str">
            <v>Lake Elsinore</v>
          </cell>
          <cell r="H325" t="str">
            <v>w</v>
          </cell>
          <cell r="I325">
            <v>39715</v>
          </cell>
          <cell r="J325" t="str">
            <v>Summer</v>
          </cell>
          <cell r="L325">
            <v>39717</v>
          </cell>
          <cell r="M325">
            <v>0.61805555555555602</v>
          </cell>
          <cell r="O325" t="str">
            <v>TMMHg</v>
          </cell>
          <cell r="P325">
            <v>2.9000000000000001E-2</v>
          </cell>
        </row>
        <row r="326">
          <cell r="A326" t="str">
            <v>2008-2985</v>
          </cell>
          <cell r="C326">
            <v>254</v>
          </cell>
          <cell r="D326" t="str">
            <v>802PEL058</v>
          </cell>
          <cell r="E326" t="str">
            <v>B</v>
          </cell>
          <cell r="G326" t="str">
            <v>Lake Elsinore</v>
          </cell>
          <cell r="H326" t="str">
            <v>w</v>
          </cell>
          <cell r="I326">
            <v>39715</v>
          </cell>
          <cell r="J326" t="str">
            <v>Summer</v>
          </cell>
          <cell r="L326">
            <v>39717</v>
          </cell>
          <cell r="M326">
            <v>0.61805555555555602</v>
          </cell>
          <cell r="O326" t="str">
            <v>TMMHg</v>
          </cell>
          <cell r="P326">
            <v>3.1E-2</v>
          </cell>
        </row>
        <row r="327">
          <cell r="A327" t="str">
            <v>2008-2992</v>
          </cell>
          <cell r="C327">
            <v>254</v>
          </cell>
          <cell r="D327" t="str">
            <v>802PHM003</v>
          </cell>
          <cell r="E327" t="str">
            <v>T</v>
          </cell>
          <cell r="G327" t="str">
            <v>Lake Hemet</v>
          </cell>
          <cell r="H327" t="str">
            <v>w</v>
          </cell>
          <cell r="I327">
            <v>39715</v>
          </cell>
          <cell r="J327" t="str">
            <v>Summer</v>
          </cell>
          <cell r="L327">
            <v>39717</v>
          </cell>
          <cell r="M327">
            <v>0.61805555555555602</v>
          </cell>
          <cell r="O327" t="str">
            <v>Chl-a</v>
          </cell>
          <cell r="P327">
            <v>2.1222615</v>
          </cell>
        </row>
        <row r="328">
          <cell r="A328" t="str">
            <v>2009-L259</v>
          </cell>
          <cell r="C328">
            <v>254</v>
          </cell>
          <cell r="D328" t="str">
            <v>802PHM003</v>
          </cell>
          <cell r="E328" t="str">
            <v>T</v>
          </cell>
          <cell r="G328" t="str">
            <v>Lake Hemet</v>
          </cell>
          <cell r="H328" t="str">
            <v>w</v>
          </cell>
          <cell r="I328">
            <v>39715</v>
          </cell>
          <cell r="J328" t="str">
            <v>Summer</v>
          </cell>
          <cell r="O328" t="str">
            <v>DOC</v>
          </cell>
          <cell r="P328">
            <v>8.6217044881000007</v>
          </cell>
        </row>
        <row r="329">
          <cell r="A329" t="str">
            <v>2009-L424</v>
          </cell>
          <cell r="B329" t="str">
            <v>8110027</v>
          </cell>
          <cell r="C329">
            <v>254</v>
          </cell>
          <cell r="D329" t="str">
            <v>802PHM003</v>
          </cell>
          <cell r="E329" t="str">
            <v>T</v>
          </cell>
          <cell r="G329" t="str">
            <v>Lake Hemet</v>
          </cell>
          <cell r="H329" t="str">
            <v>w</v>
          </cell>
          <cell r="I329">
            <v>39715</v>
          </cell>
          <cell r="J329" t="str">
            <v>Summer</v>
          </cell>
          <cell r="O329" t="str">
            <v>SO4</v>
          </cell>
          <cell r="P329">
            <v>9.6</v>
          </cell>
        </row>
        <row r="330">
          <cell r="A330" t="str">
            <v>2008-2994</v>
          </cell>
          <cell r="C330">
            <v>254</v>
          </cell>
          <cell r="D330" t="str">
            <v>802PHM003</v>
          </cell>
          <cell r="E330" t="str">
            <v>B</v>
          </cell>
          <cell r="G330" t="str">
            <v>Lake Hemet</v>
          </cell>
          <cell r="H330" t="str">
            <v>s</v>
          </cell>
          <cell r="I330">
            <v>39715</v>
          </cell>
          <cell r="J330" t="str">
            <v>Summer</v>
          </cell>
          <cell r="L330">
            <v>39717</v>
          </cell>
          <cell r="M330">
            <v>0.61805555555555602</v>
          </cell>
          <cell r="O330" t="str">
            <v>THg</v>
          </cell>
          <cell r="P330">
            <v>3.6999999999999998E-2</v>
          </cell>
        </row>
        <row r="331">
          <cell r="A331" t="str">
            <v>2008-2991</v>
          </cell>
          <cell r="C331">
            <v>254</v>
          </cell>
          <cell r="D331" t="str">
            <v>802PHM003</v>
          </cell>
          <cell r="E331" t="str">
            <v>T</v>
          </cell>
          <cell r="G331" t="str">
            <v>Lake Hemet</v>
          </cell>
          <cell r="H331" t="str">
            <v>w</v>
          </cell>
          <cell r="I331">
            <v>39715</v>
          </cell>
          <cell r="J331" t="str">
            <v>Summer</v>
          </cell>
          <cell r="L331">
            <v>39717</v>
          </cell>
          <cell r="M331">
            <v>0.61805555555555602</v>
          </cell>
          <cell r="O331" t="str">
            <v>TMMHg</v>
          </cell>
          <cell r="P331">
            <v>2.8000000000000001E-2</v>
          </cell>
        </row>
        <row r="332">
          <cell r="A332" t="str">
            <v>2008-2993</v>
          </cell>
          <cell r="C332">
            <v>254</v>
          </cell>
          <cell r="D332" t="str">
            <v>802PHM003</v>
          </cell>
          <cell r="E332" t="str">
            <v>B</v>
          </cell>
          <cell r="G332" t="str">
            <v>Lake Hemet</v>
          </cell>
          <cell r="H332" t="str">
            <v>w</v>
          </cell>
          <cell r="I332">
            <v>39715</v>
          </cell>
          <cell r="J332" t="str">
            <v>Summer</v>
          </cell>
          <cell r="L332">
            <v>39717</v>
          </cell>
          <cell r="M332">
            <v>0.61805555555555602</v>
          </cell>
          <cell r="O332" t="str">
            <v>TMMHg</v>
          </cell>
          <cell r="P332">
            <v>2.5999999999999999E-2</v>
          </cell>
        </row>
        <row r="333">
          <cell r="A333" t="str">
            <v>2008-2988</v>
          </cell>
          <cell r="C333">
            <v>254</v>
          </cell>
          <cell r="D333" t="str">
            <v>801PSR211</v>
          </cell>
          <cell r="E333" t="str">
            <v>T</v>
          </cell>
          <cell r="F333" t="str">
            <v>Santiago Flats</v>
          </cell>
          <cell r="G333" t="str">
            <v>Lake Irvine</v>
          </cell>
          <cell r="H333" t="str">
            <v>w</v>
          </cell>
          <cell r="I333">
            <v>39715</v>
          </cell>
          <cell r="J333" t="str">
            <v>Summer</v>
          </cell>
          <cell r="L333">
            <v>39717</v>
          </cell>
          <cell r="M333">
            <v>0.61805555555555602</v>
          </cell>
          <cell r="O333" t="str">
            <v>Chl-a</v>
          </cell>
          <cell r="P333">
            <v>4.8645176250000004</v>
          </cell>
          <cell r="Q333" t="str">
            <v>a</v>
          </cell>
        </row>
        <row r="334">
          <cell r="A334" t="str">
            <v>2008-2995</v>
          </cell>
          <cell r="C334">
            <v>254</v>
          </cell>
          <cell r="D334" t="str">
            <v>801PSR210</v>
          </cell>
          <cell r="E334" t="str">
            <v>B</v>
          </cell>
          <cell r="F334" t="str">
            <v>Dam</v>
          </cell>
          <cell r="G334" t="str">
            <v>Lake Irvine</v>
          </cell>
          <cell r="H334" t="str">
            <v>s</v>
          </cell>
          <cell r="I334">
            <v>39715</v>
          </cell>
          <cell r="J334" t="str">
            <v>Summer</v>
          </cell>
          <cell r="L334">
            <v>39717</v>
          </cell>
          <cell r="M334">
            <v>0.61805555555555602</v>
          </cell>
          <cell r="O334" t="str">
            <v>THg</v>
          </cell>
          <cell r="P334">
            <v>0.20899999999999999</v>
          </cell>
        </row>
        <row r="335">
          <cell r="A335" t="str">
            <v>2008-2990</v>
          </cell>
          <cell r="C335">
            <v>254</v>
          </cell>
          <cell r="D335" t="str">
            <v>801PSR211</v>
          </cell>
          <cell r="E335" t="str">
            <v>B</v>
          </cell>
          <cell r="F335" t="str">
            <v>Santiago Flats</v>
          </cell>
          <cell r="G335" t="str">
            <v>Lake Irvine</v>
          </cell>
          <cell r="H335" t="str">
            <v>s</v>
          </cell>
          <cell r="I335">
            <v>39715</v>
          </cell>
          <cell r="J335" t="str">
            <v>Summer</v>
          </cell>
          <cell r="L335">
            <v>39717</v>
          </cell>
          <cell r="M335">
            <v>0.61805555555555602</v>
          </cell>
          <cell r="O335" t="str">
            <v>THg</v>
          </cell>
          <cell r="P335">
            <v>0.19800000000000001</v>
          </cell>
        </row>
        <row r="336">
          <cell r="A336" t="str">
            <v>2008-2987</v>
          </cell>
          <cell r="C336">
            <v>254</v>
          </cell>
          <cell r="D336" t="str">
            <v>801PSR211</v>
          </cell>
          <cell r="E336" t="str">
            <v>T</v>
          </cell>
          <cell r="F336" t="str">
            <v>Santiago Flats</v>
          </cell>
          <cell r="G336" t="str">
            <v>Lake Irvine</v>
          </cell>
          <cell r="H336" t="str">
            <v>w</v>
          </cell>
          <cell r="I336">
            <v>39715</v>
          </cell>
          <cell r="J336" t="str">
            <v>Summer</v>
          </cell>
          <cell r="L336">
            <v>39717</v>
          </cell>
          <cell r="M336">
            <v>0.61805555555555602</v>
          </cell>
          <cell r="O336" t="str">
            <v>TMMHg</v>
          </cell>
          <cell r="P336">
            <v>0.19400000000000001</v>
          </cell>
        </row>
        <row r="337">
          <cell r="A337" t="str">
            <v>2008-2989</v>
          </cell>
          <cell r="C337">
            <v>254</v>
          </cell>
          <cell r="D337" t="str">
            <v>801PSR211</v>
          </cell>
          <cell r="E337" t="str">
            <v>B</v>
          </cell>
          <cell r="F337" t="str">
            <v>Santiago Flats</v>
          </cell>
          <cell r="G337" t="str">
            <v>Lake Irvine</v>
          </cell>
          <cell r="H337" t="str">
            <v>w</v>
          </cell>
          <cell r="I337">
            <v>39715</v>
          </cell>
          <cell r="J337" t="str">
            <v>Summer</v>
          </cell>
          <cell r="L337">
            <v>39717</v>
          </cell>
          <cell r="M337">
            <v>0.61805555555555602</v>
          </cell>
          <cell r="O337" t="str">
            <v>TMMHg</v>
          </cell>
          <cell r="P337">
            <v>0.29099999999999998</v>
          </cell>
        </row>
        <row r="338">
          <cell r="A338" t="str">
            <v>2008-3305</v>
          </cell>
          <cell r="C338">
            <v>254</v>
          </cell>
          <cell r="D338" t="str">
            <v>114LKSN07</v>
          </cell>
          <cell r="E338" t="str">
            <v>T</v>
          </cell>
          <cell r="F338" t="str">
            <v>Dam</v>
          </cell>
          <cell r="G338" t="str">
            <v>Lake Sonoma</v>
          </cell>
          <cell r="H338" t="str">
            <v>w</v>
          </cell>
          <cell r="I338">
            <v>39727</v>
          </cell>
          <cell r="J338" t="str">
            <v>Summer</v>
          </cell>
          <cell r="K338">
            <v>0.64583333333333304</v>
          </cell>
          <cell r="L338">
            <v>39731</v>
          </cell>
          <cell r="M338">
            <v>0.5</v>
          </cell>
          <cell r="O338" t="str">
            <v>Chl-a</v>
          </cell>
          <cell r="P338">
            <v>0.46184550000000002</v>
          </cell>
        </row>
        <row r="339">
          <cell r="A339" t="str">
            <v>2008-3304</v>
          </cell>
          <cell r="C339">
            <v>254</v>
          </cell>
          <cell r="D339" t="str">
            <v>114LKSN04</v>
          </cell>
          <cell r="E339" t="str">
            <v>T</v>
          </cell>
          <cell r="F339" t="str">
            <v>Smith Creek</v>
          </cell>
          <cell r="G339" t="str">
            <v>Lake Sonoma</v>
          </cell>
          <cell r="H339" t="str">
            <v>w</v>
          </cell>
          <cell r="I339">
            <v>39727</v>
          </cell>
          <cell r="J339" t="str">
            <v>Summer</v>
          </cell>
          <cell r="K339">
            <v>0.5</v>
          </cell>
          <cell r="L339">
            <v>39731</v>
          </cell>
          <cell r="M339">
            <v>0.5</v>
          </cell>
          <cell r="O339" t="str">
            <v>Chl-a</v>
          </cell>
          <cell r="P339">
            <v>0.85850004166666705</v>
          </cell>
          <cell r="Q339" t="str">
            <v>a</v>
          </cell>
        </row>
        <row r="340">
          <cell r="A340" t="str">
            <v>2008-L007</v>
          </cell>
          <cell r="C340">
            <v>254</v>
          </cell>
          <cell r="D340" t="str">
            <v>114LKSN07</v>
          </cell>
          <cell r="E340" t="str">
            <v>T</v>
          </cell>
          <cell r="F340" t="str">
            <v>Dam</v>
          </cell>
          <cell r="G340" t="str">
            <v>Lake Sonoma</v>
          </cell>
          <cell r="H340" t="str">
            <v>w</v>
          </cell>
          <cell r="I340">
            <v>39727</v>
          </cell>
          <cell r="J340" t="str">
            <v>Summer</v>
          </cell>
          <cell r="O340" t="str">
            <v>DOC</v>
          </cell>
          <cell r="P340">
            <v>6.2444820977999997</v>
          </cell>
        </row>
        <row r="341">
          <cell r="A341" t="str">
            <v>2008-L006</v>
          </cell>
          <cell r="C341">
            <v>254</v>
          </cell>
          <cell r="D341" t="str">
            <v>114LKSN04</v>
          </cell>
          <cell r="E341" t="str">
            <v>T</v>
          </cell>
          <cell r="F341" t="str">
            <v>Smith Creek</v>
          </cell>
          <cell r="G341" t="str">
            <v>Lake Sonoma</v>
          </cell>
          <cell r="H341" t="str">
            <v>w</v>
          </cell>
          <cell r="I341">
            <v>39727</v>
          </cell>
          <cell r="J341" t="str">
            <v>Summer</v>
          </cell>
          <cell r="O341" t="str">
            <v>DOC</v>
          </cell>
          <cell r="P341">
            <v>7.2522259202999999</v>
          </cell>
        </row>
        <row r="342">
          <cell r="A342" t="str">
            <v>2009-L403</v>
          </cell>
          <cell r="B342" t="str">
            <v>8110027</v>
          </cell>
          <cell r="C342">
            <v>254</v>
          </cell>
          <cell r="D342" t="str">
            <v>114LKSN07</v>
          </cell>
          <cell r="E342" t="str">
            <v>T</v>
          </cell>
          <cell r="F342" t="str">
            <v>Dam</v>
          </cell>
          <cell r="G342" t="str">
            <v>Lake Sonoma</v>
          </cell>
          <cell r="H342" t="str">
            <v>w</v>
          </cell>
          <cell r="I342">
            <v>39727</v>
          </cell>
          <cell r="J342" t="str">
            <v>Summer</v>
          </cell>
          <cell r="K342">
            <v>0.64583333333333304</v>
          </cell>
          <cell r="O342" t="str">
            <v>SO4</v>
          </cell>
          <cell r="P342">
            <v>7.8</v>
          </cell>
        </row>
        <row r="343">
          <cell r="A343" t="str">
            <v>2009-L402</v>
          </cell>
          <cell r="B343" t="str">
            <v>8110027</v>
          </cell>
          <cell r="C343">
            <v>254</v>
          </cell>
          <cell r="D343" t="str">
            <v>114LKSN04</v>
          </cell>
          <cell r="E343" t="str">
            <v>T</v>
          </cell>
          <cell r="F343" t="str">
            <v>Smith Creek</v>
          </cell>
          <cell r="G343" t="str">
            <v>Lake Sonoma</v>
          </cell>
          <cell r="H343" t="str">
            <v>w</v>
          </cell>
          <cell r="I343">
            <v>39727</v>
          </cell>
          <cell r="J343" t="str">
            <v>Summer</v>
          </cell>
          <cell r="K343">
            <v>0.5</v>
          </cell>
          <cell r="O343" t="str">
            <v>SO4</v>
          </cell>
          <cell r="P343">
            <v>7.7</v>
          </cell>
        </row>
        <row r="344">
          <cell r="A344" t="str">
            <v>2008-3116</v>
          </cell>
          <cell r="C344">
            <v>254</v>
          </cell>
          <cell r="D344" t="str">
            <v>114LKSN07</v>
          </cell>
          <cell r="E344" t="str">
            <v>T</v>
          </cell>
          <cell r="F344" t="str">
            <v>Dam</v>
          </cell>
          <cell r="G344" t="str">
            <v>Lake Sonoma</v>
          </cell>
          <cell r="H344" t="str">
            <v>w</v>
          </cell>
          <cell r="I344">
            <v>39727</v>
          </cell>
          <cell r="J344" t="str">
            <v>Summer</v>
          </cell>
          <cell r="K344">
            <v>0.64583333333333304</v>
          </cell>
          <cell r="L344">
            <v>39729</v>
          </cell>
          <cell r="M344">
            <v>0.5</v>
          </cell>
          <cell r="O344" t="str">
            <v>THg</v>
          </cell>
          <cell r="P344">
            <v>1.04</v>
          </cell>
        </row>
        <row r="345">
          <cell r="A345" t="str">
            <v>2008-3113</v>
          </cell>
          <cell r="C345">
            <v>254</v>
          </cell>
          <cell r="D345" t="str">
            <v>114LKSN04</v>
          </cell>
          <cell r="E345" t="str">
            <v>T</v>
          </cell>
          <cell r="F345" t="str">
            <v>Smith Creek</v>
          </cell>
          <cell r="G345" t="str">
            <v>Lake Sonoma</v>
          </cell>
          <cell r="H345" t="str">
            <v>w</v>
          </cell>
          <cell r="I345">
            <v>39727</v>
          </cell>
          <cell r="J345" t="str">
            <v>Summer</v>
          </cell>
          <cell r="K345">
            <v>0.5</v>
          </cell>
          <cell r="L345">
            <v>39729</v>
          </cell>
          <cell r="M345">
            <v>0.5</v>
          </cell>
          <cell r="O345" t="str">
            <v>THg</v>
          </cell>
          <cell r="P345">
            <v>0.52</v>
          </cell>
        </row>
        <row r="346">
          <cell r="C346" t="str">
            <v>R1 Data</v>
          </cell>
          <cell r="D346" t="str">
            <v>LKSN05T</v>
          </cell>
          <cell r="E346" t="str">
            <v>T</v>
          </cell>
          <cell r="G346" t="str">
            <v>Lake Sonoma</v>
          </cell>
          <cell r="H346" t="str">
            <v>w</v>
          </cell>
          <cell r="I346">
            <v>39727</v>
          </cell>
          <cell r="O346" t="str">
            <v>THg</v>
          </cell>
          <cell r="P346">
            <v>0.58199999999999996</v>
          </cell>
        </row>
        <row r="347">
          <cell r="C347" t="str">
            <v>R1 Data</v>
          </cell>
          <cell r="D347" t="str">
            <v>LKSN06T</v>
          </cell>
          <cell r="E347" t="str">
            <v>T</v>
          </cell>
          <cell r="G347" t="str">
            <v>Lake Sonoma</v>
          </cell>
          <cell r="H347" t="str">
            <v>w</v>
          </cell>
          <cell r="I347">
            <v>39727</v>
          </cell>
          <cell r="O347" t="str">
            <v>THg</v>
          </cell>
          <cell r="P347">
            <v>0.64900000000000002</v>
          </cell>
        </row>
        <row r="348">
          <cell r="A348" t="str">
            <v>2008-3117</v>
          </cell>
          <cell r="C348">
            <v>254</v>
          </cell>
          <cell r="D348" t="str">
            <v>114LKSN07</v>
          </cell>
          <cell r="E348" t="str">
            <v>T</v>
          </cell>
          <cell r="F348" t="str">
            <v>Dam</v>
          </cell>
          <cell r="G348" t="str">
            <v>Lake Sonoma</v>
          </cell>
          <cell r="H348" t="str">
            <v>w</v>
          </cell>
          <cell r="I348">
            <v>39727</v>
          </cell>
          <cell r="J348" t="str">
            <v>Summer</v>
          </cell>
          <cell r="K348">
            <v>0.64583333333333304</v>
          </cell>
          <cell r="L348">
            <v>39729</v>
          </cell>
          <cell r="M348">
            <v>0.5</v>
          </cell>
          <cell r="O348" t="str">
            <v>TMMHg</v>
          </cell>
          <cell r="P348">
            <v>0.01</v>
          </cell>
        </row>
        <row r="349">
          <cell r="A349" t="str">
            <v>2008-3118</v>
          </cell>
          <cell r="C349">
            <v>254</v>
          </cell>
          <cell r="D349" t="str">
            <v>114LKSN07</v>
          </cell>
          <cell r="E349" t="str">
            <v>B</v>
          </cell>
          <cell r="F349" t="str">
            <v>Dam</v>
          </cell>
          <cell r="G349" t="str">
            <v>Lake Sonoma</v>
          </cell>
          <cell r="H349" t="str">
            <v>w</v>
          </cell>
          <cell r="I349">
            <v>39727</v>
          </cell>
          <cell r="J349" t="str">
            <v>Summer</v>
          </cell>
          <cell r="K349">
            <v>0.64583333333333304</v>
          </cell>
          <cell r="L349">
            <v>39729</v>
          </cell>
          <cell r="M349">
            <v>0.5</v>
          </cell>
          <cell r="O349" t="str">
            <v>TMMHg</v>
          </cell>
          <cell r="P349">
            <v>0.03</v>
          </cell>
        </row>
        <row r="350">
          <cell r="A350" t="str">
            <v>2008-3114</v>
          </cell>
          <cell r="C350">
            <v>254</v>
          </cell>
          <cell r="D350" t="str">
            <v>114LKSN04</v>
          </cell>
          <cell r="E350" t="str">
            <v>T</v>
          </cell>
          <cell r="F350" t="str">
            <v>Smith Creek</v>
          </cell>
          <cell r="G350" t="str">
            <v>Lake Sonoma</v>
          </cell>
          <cell r="H350" t="str">
            <v>w</v>
          </cell>
          <cell r="I350">
            <v>39727</v>
          </cell>
          <cell r="J350" t="str">
            <v>Summer</v>
          </cell>
          <cell r="K350">
            <v>0.5</v>
          </cell>
          <cell r="L350">
            <v>39729</v>
          </cell>
          <cell r="M350">
            <v>0.5</v>
          </cell>
          <cell r="O350" t="str">
            <v>TMMHg</v>
          </cell>
          <cell r="P350">
            <v>0.01</v>
          </cell>
        </row>
        <row r="351">
          <cell r="A351" t="str">
            <v>2008-3115</v>
          </cell>
          <cell r="C351">
            <v>254</v>
          </cell>
          <cell r="D351" t="str">
            <v>114LKSN04</v>
          </cell>
          <cell r="E351" t="str">
            <v>B</v>
          </cell>
          <cell r="F351" t="str">
            <v>Smith Creek</v>
          </cell>
          <cell r="G351" t="str">
            <v>Lake Sonoma</v>
          </cell>
          <cell r="H351" t="str">
            <v>w</v>
          </cell>
          <cell r="I351">
            <v>39727</v>
          </cell>
          <cell r="J351" t="str">
            <v>Summer</v>
          </cell>
          <cell r="K351">
            <v>0.5</v>
          </cell>
          <cell r="L351">
            <v>39729</v>
          </cell>
          <cell r="M351">
            <v>0.5</v>
          </cell>
          <cell r="O351" t="str">
            <v>TMMHg</v>
          </cell>
          <cell r="P351">
            <v>4.2000000000000003E-2</v>
          </cell>
        </row>
        <row r="352">
          <cell r="C352" t="str">
            <v>R1 Data</v>
          </cell>
          <cell r="D352" t="str">
            <v>LKSN05B</v>
          </cell>
          <cell r="E352" t="str">
            <v>B</v>
          </cell>
          <cell r="G352" t="str">
            <v>Lake Sonoma</v>
          </cell>
          <cell r="H352" t="str">
            <v>w</v>
          </cell>
          <cell r="I352">
            <v>39727</v>
          </cell>
          <cell r="O352" t="str">
            <v>TMMHg</v>
          </cell>
          <cell r="P352">
            <v>2.4E-2</v>
          </cell>
        </row>
        <row r="353">
          <cell r="C353" t="str">
            <v>R1 Data</v>
          </cell>
          <cell r="D353" t="str">
            <v>LKSN05T</v>
          </cell>
          <cell r="E353" t="str">
            <v>T</v>
          </cell>
          <cell r="G353" t="str">
            <v>Lake Sonoma</v>
          </cell>
          <cell r="H353" t="str">
            <v>w</v>
          </cell>
          <cell r="I353">
            <v>39727</v>
          </cell>
          <cell r="O353" t="str">
            <v>TMMHg</v>
          </cell>
          <cell r="P353">
            <v>2.4E-2</v>
          </cell>
        </row>
        <row r="354">
          <cell r="C354" t="str">
            <v>R1 Data</v>
          </cell>
          <cell r="D354" t="str">
            <v>LKSN06B</v>
          </cell>
          <cell r="E354" t="str">
            <v>B</v>
          </cell>
          <cell r="G354" t="str">
            <v>Lake Sonoma</v>
          </cell>
          <cell r="H354" t="str">
            <v>w</v>
          </cell>
          <cell r="I354">
            <v>39727</v>
          </cell>
          <cell r="O354" t="str">
            <v>TMMHg</v>
          </cell>
          <cell r="P354">
            <v>0.11700000000000001</v>
          </cell>
        </row>
        <row r="355">
          <cell r="C355" t="str">
            <v>R1 Data</v>
          </cell>
          <cell r="D355" t="str">
            <v>LKSN06T</v>
          </cell>
          <cell r="E355" t="str">
            <v>T</v>
          </cell>
          <cell r="G355" t="str">
            <v>Lake Sonoma</v>
          </cell>
          <cell r="H355" t="str">
            <v>w</v>
          </cell>
          <cell r="I355">
            <v>39727</v>
          </cell>
          <cell r="O355" t="str">
            <v>TMMHg</v>
          </cell>
          <cell r="P355">
            <v>2.4E-2</v>
          </cell>
        </row>
        <row r="356">
          <cell r="A356" t="str">
            <v>2008-4135</v>
          </cell>
          <cell r="C356">
            <v>254</v>
          </cell>
          <cell r="D356" t="str">
            <v>536PDP167</v>
          </cell>
          <cell r="E356" t="str">
            <v>T</v>
          </cell>
          <cell r="G356" t="str">
            <v>Don Pedro Reservior</v>
          </cell>
          <cell r="H356" t="str">
            <v>w</v>
          </cell>
          <cell r="I356">
            <v>39728</v>
          </cell>
          <cell r="J356" t="str">
            <v>Summer</v>
          </cell>
          <cell r="K356">
            <v>0.46875</v>
          </cell>
          <cell r="L356">
            <v>39785</v>
          </cell>
          <cell r="M356">
            <v>0.48611111111111099</v>
          </cell>
          <cell r="O356" t="str">
            <v>Chl-a</v>
          </cell>
          <cell r="P356">
            <v>0.58786424999999998</v>
          </cell>
        </row>
        <row r="357">
          <cell r="A357" t="str">
            <v>2008-L013</v>
          </cell>
          <cell r="C357">
            <v>254</v>
          </cell>
          <cell r="D357" t="str">
            <v>536PDP167</v>
          </cell>
          <cell r="E357" t="str">
            <v>T</v>
          </cell>
          <cell r="G357" t="str">
            <v>Don Pedro Reservior</v>
          </cell>
          <cell r="H357" t="str">
            <v>w</v>
          </cell>
          <cell r="I357">
            <v>39728</v>
          </cell>
          <cell r="J357" t="str">
            <v>Summer</v>
          </cell>
          <cell r="K357">
            <v>0.46875</v>
          </cell>
          <cell r="O357" t="str">
            <v>DOC</v>
          </cell>
          <cell r="P357">
            <v>1.3600665658</v>
          </cell>
        </row>
        <row r="358">
          <cell r="A358" t="str">
            <v>2009-L408</v>
          </cell>
          <cell r="B358" t="str">
            <v>8110027</v>
          </cell>
          <cell r="C358">
            <v>254</v>
          </cell>
          <cell r="D358" t="str">
            <v>536PDP167</v>
          </cell>
          <cell r="E358" t="str">
            <v>T</v>
          </cell>
          <cell r="G358" t="str">
            <v>Don Pedro Reservior</v>
          </cell>
          <cell r="H358" t="str">
            <v>w</v>
          </cell>
          <cell r="I358">
            <v>39728</v>
          </cell>
          <cell r="J358" t="str">
            <v>Summer</v>
          </cell>
          <cell r="K358">
            <v>0.46875</v>
          </cell>
          <cell r="O358" t="str">
            <v>SO4</v>
          </cell>
          <cell r="P358">
            <v>1.5</v>
          </cell>
        </row>
        <row r="359">
          <cell r="A359" t="str">
            <v>2008-3215</v>
          </cell>
          <cell r="C359">
            <v>254</v>
          </cell>
          <cell r="D359" t="str">
            <v>536PDP167</v>
          </cell>
          <cell r="E359" t="str">
            <v>T</v>
          </cell>
          <cell r="G359" t="str">
            <v>Don Pedro Reservior</v>
          </cell>
          <cell r="H359" t="str">
            <v>w</v>
          </cell>
          <cell r="I359">
            <v>39728</v>
          </cell>
          <cell r="J359" t="str">
            <v>Summer</v>
          </cell>
          <cell r="K359">
            <v>0.46875</v>
          </cell>
          <cell r="L359">
            <v>39730</v>
          </cell>
          <cell r="M359">
            <v>0.47291666666666698</v>
          </cell>
          <cell r="O359" t="str">
            <v>TMMHg</v>
          </cell>
          <cell r="P359">
            <v>0.01</v>
          </cell>
          <cell r="Q359" t="str">
            <v>H</v>
          </cell>
        </row>
        <row r="360">
          <cell r="A360" t="str">
            <v>2008-3216</v>
          </cell>
          <cell r="C360">
            <v>254</v>
          </cell>
          <cell r="D360" t="str">
            <v>536PDP167</v>
          </cell>
          <cell r="E360" t="str">
            <v>B</v>
          </cell>
          <cell r="G360" t="str">
            <v>Don Pedro Reservior</v>
          </cell>
          <cell r="H360" t="str">
            <v>w</v>
          </cell>
          <cell r="I360">
            <v>39728</v>
          </cell>
          <cell r="J360" t="str">
            <v>Summer</v>
          </cell>
          <cell r="K360">
            <v>0.45833333333333298</v>
          </cell>
          <cell r="L360">
            <v>39730</v>
          </cell>
          <cell r="M360">
            <v>0.47291666666666698</v>
          </cell>
          <cell r="O360" t="str">
            <v>TMMHg</v>
          </cell>
          <cell r="P360">
            <v>2.5999999999999999E-2</v>
          </cell>
          <cell r="Q360" t="str">
            <v>H</v>
          </cell>
        </row>
        <row r="361">
          <cell r="A361" t="str">
            <v>2008-4136</v>
          </cell>
          <cell r="C361">
            <v>254</v>
          </cell>
          <cell r="D361" t="str">
            <v>537PLM215</v>
          </cell>
          <cell r="E361" t="str">
            <v>Q</v>
          </cell>
          <cell r="G361" t="str">
            <v>Field Blank</v>
          </cell>
          <cell r="H361" t="str">
            <v>q</v>
          </cell>
          <cell r="I361">
            <v>39728</v>
          </cell>
          <cell r="J361" t="str">
            <v>Summer</v>
          </cell>
          <cell r="K361">
            <v>0.58333333333333304</v>
          </cell>
          <cell r="L361">
            <v>39785</v>
          </cell>
          <cell r="M361">
            <v>0.48611111111111099</v>
          </cell>
          <cell r="O361" t="str">
            <v>Chl-a</v>
          </cell>
          <cell r="P361">
            <v>-112</v>
          </cell>
        </row>
        <row r="362">
          <cell r="A362" t="str">
            <v>2008-L008</v>
          </cell>
          <cell r="C362">
            <v>254</v>
          </cell>
          <cell r="E362" t="str">
            <v>Q</v>
          </cell>
          <cell r="G362" t="str">
            <v>Field Blank</v>
          </cell>
          <cell r="H362" t="str">
            <v>q</v>
          </cell>
          <cell r="I362">
            <v>39728</v>
          </cell>
          <cell r="J362" t="str">
            <v>Summer</v>
          </cell>
          <cell r="K362">
            <v>0.47222222222222199</v>
          </cell>
          <cell r="O362" t="str">
            <v>DOC</v>
          </cell>
          <cell r="P362">
            <v>1.7589672214000001</v>
          </cell>
        </row>
        <row r="363">
          <cell r="A363" t="str">
            <v>2009-L412</v>
          </cell>
          <cell r="B363" t="str">
            <v>8110027</v>
          </cell>
          <cell r="C363">
            <v>254</v>
          </cell>
          <cell r="E363" t="str">
            <v>Q</v>
          </cell>
          <cell r="G363" t="str">
            <v>Field Blank</v>
          </cell>
          <cell r="H363" t="str">
            <v>q</v>
          </cell>
          <cell r="I363">
            <v>39728</v>
          </cell>
          <cell r="J363" t="str">
            <v>Summer</v>
          </cell>
          <cell r="K363">
            <v>0.47222222222222199</v>
          </cell>
          <cell r="O363" t="str">
            <v>SO4</v>
          </cell>
          <cell r="P363">
            <v>-112</v>
          </cell>
        </row>
        <row r="364">
          <cell r="A364" t="str">
            <v>2009-L406</v>
          </cell>
          <cell r="B364" t="str">
            <v>8110027</v>
          </cell>
          <cell r="C364">
            <v>254</v>
          </cell>
          <cell r="D364" t="str">
            <v>537PLM215</v>
          </cell>
          <cell r="E364" t="str">
            <v>Q</v>
          </cell>
          <cell r="G364" t="str">
            <v>Field Blank</v>
          </cell>
          <cell r="H364" t="str">
            <v>q</v>
          </cell>
          <cell r="I364">
            <v>39728</v>
          </cell>
          <cell r="J364" t="str">
            <v>Summer</v>
          </cell>
          <cell r="K364">
            <v>0.5</v>
          </cell>
          <cell r="O364" t="str">
            <v>SO4</v>
          </cell>
          <cell r="P364">
            <v>-112</v>
          </cell>
        </row>
        <row r="365">
          <cell r="A365" t="str">
            <v>2008-3301</v>
          </cell>
          <cell r="C365">
            <v>254</v>
          </cell>
          <cell r="D365" t="str">
            <v>114LKSN07</v>
          </cell>
          <cell r="E365" t="str">
            <v>Q</v>
          </cell>
          <cell r="G365" t="str">
            <v>Field Blank</v>
          </cell>
          <cell r="H365" t="str">
            <v>q</v>
          </cell>
          <cell r="I365">
            <v>39728</v>
          </cell>
          <cell r="J365" t="str">
            <v>Summer</v>
          </cell>
          <cell r="K365">
            <v>0.47222222222222199</v>
          </cell>
          <cell r="L365">
            <v>39731</v>
          </cell>
          <cell r="M365">
            <v>0.52083333333333304</v>
          </cell>
          <cell r="O365" t="str">
            <v>TMMHg</v>
          </cell>
          <cell r="P365">
            <v>-88</v>
          </cell>
          <cell r="Q365" t="str">
            <v>H</v>
          </cell>
        </row>
        <row r="366">
          <cell r="A366" t="str">
            <v>2008-3224</v>
          </cell>
          <cell r="C366">
            <v>254</v>
          </cell>
          <cell r="D366" t="str">
            <v>537PLM215</v>
          </cell>
          <cell r="E366" t="str">
            <v>Q</v>
          </cell>
          <cell r="G366" t="str">
            <v>Field Blank</v>
          </cell>
          <cell r="H366" t="str">
            <v>q</v>
          </cell>
          <cell r="I366">
            <v>39728</v>
          </cell>
          <cell r="J366" t="str">
            <v>Summer</v>
          </cell>
          <cell r="K366">
            <v>0.58333333333333304</v>
          </cell>
          <cell r="L366">
            <v>39730</v>
          </cell>
          <cell r="M366">
            <v>0.47291666666666698</v>
          </cell>
          <cell r="O366" t="str">
            <v>TMMHg</v>
          </cell>
          <cell r="P366">
            <v>-88</v>
          </cell>
        </row>
        <row r="367">
          <cell r="A367" t="str">
            <v>2008-4137</v>
          </cell>
          <cell r="C367">
            <v>254</v>
          </cell>
          <cell r="D367" t="str">
            <v>537PLM215</v>
          </cell>
          <cell r="E367" t="str">
            <v>T</v>
          </cell>
          <cell r="G367" t="str">
            <v>Lake McClure</v>
          </cell>
          <cell r="H367" t="str">
            <v>w</v>
          </cell>
          <cell r="I367">
            <v>39728</v>
          </cell>
          <cell r="J367" t="str">
            <v>Summer</v>
          </cell>
          <cell r="K367">
            <v>0.625</v>
          </cell>
          <cell r="L367">
            <v>39785</v>
          </cell>
          <cell r="M367">
            <v>0.48611111111111099</v>
          </cell>
          <cell r="O367" t="str">
            <v>Chl-a</v>
          </cell>
          <cell r="P367">
            <v>0.8362851</v>
          </cell>
        </row>
        <row r="368">
          <cell r="A368" t="str">
            <v>2008-L015</v>
          </cell>
          <cell r="C368">
            <v>254</v>
          </cell>
          <cell r="D368" t="str">
            <v>537PLM215</v>
          </cell>
          <cell r="E368" t="str">
            <v>T</v>
          </cell>
          <cell r="G368" t="str">
            <v>Lake McClure</v>
          </cell>
          <cell r="H368" t="str">
            <v>w</v>
          </cell>
          <cell r="I368">
            <v>39728</v>
          </cell>
          <cell r="J368" t="str">
            <v>Summer</v>
          </cell>
          <cell r="K368">
            <v>0.625</v>
          </cell>
          <cell r="O368" t="str">
            <v>DOC</v>
          </cell>
          <cell r="P368">
            <v>1.4433605648000001</v>
          </cell>
        </row>
        <row r="369">
          <cell r="A369" t="str">
            <v>2009-L409</v>
          </cell>
          <cell r="B369" t="str">
            <v>8110027</v>
          </cell>
          <cell r="C369">
            <v>254</v>
          </cell>
          <cell r="D369" t="str">
            <v>537PLM215</v>
          </cell>
          <cell r="E369" t="str">
            <v>T</v>
          </cell>
          <cell r="G369" t="str">
            <v>Lake McClure</v>
          </cell>
          <cell r="H369" t="str">
            <v>w</v>
          </cell>
          <cell r="I369">
            <v>39728</v>
          </cell>
          <cell r="J369" t="str">
            <v>Summer</v>
          </cell>
          <cell r="K369">
            <v>0.625</v>
          </cell>
          <cell r="O369" t="str">
            <v>SO4</v>
          </cell>
          <cell r="P369">
            <v>2.1</v>
          </cell>
        </row>
        <row r="370">
          <cell r="A370" t="str">
            <v>2008-3217</v>
          </cell>
          <cell r="C370">
            <v>254</v>
          </cell>
          <cell r="D370" t="str">
            <v>537PLM215</v>
          </cell>
          <cell r="E370" t="str">
            <v>T</v>
          </cell>
          <cell r="G370" t="str">
            <v>Lake McClure</v>
          </cell>
          <cell r="H370" t="str">
            <v>w</v>
          </cell>
          <cell r="I370">
            <v>39728</v>
          </cell>
          <cell r="J370" t="str">
            <v>Summer</v>
          </cell>
          <cell r="K370">
            <v>0.625</v>
          </cell>
          <cell r="L370">
            <v>39730</v>
          </cell>
          <cell r="M370">
            <v>0.47291666666666698</v>
          </cell>
          <cell r="O370" t="str">
            <v>TMMHg</v>
          </cell>
          <cell r="P370">
            <v>0.01</v>
          </cell>
        </row>
        <row r="371">
          <cell r="A371" t="str">
            <v>2008-3218</v>
          </cell>
          <cell r="C371">
            <v>254</v>
          </cell>
          <cell r="D371" t="str">
            <v>537PLM215</v>
          </cell>
          <cell r="E371" t="str">
            <v>B</v>
          </cell>
          <cell r="G371" t="str">
            <v>Lake McClure</v>
          </cell>
          <cell r="H371" t="str">
            <v>w</v>
          </cell>
          <cell r="I371">
            <v>39728</v>
          </cell>
          <cell r="J371" t="str">
            <v>Summer</v>
          </cell>
          <cell r="K371">
            <v>0.64583333333333304</v>
          </cell>
          <cell r="L371">
            <v>39730</v>
          </cell>
          <cell r="M371">
            <v>0.47291666666666698</v>
          </cell>
          <cell r="O371" t="str">
            <v>TMMHg</v>
          </cell>
          <cell r="P371">
            <v>0.01</v>
          </cell>
        </row>
        <row r="372">
          <cell r="A372" t="str">
            <v>2008-4138</v>
          </cell>
          <cell r="C372">
            <v>254</v>
          </cell>
          <cell r="D372" t="str">
            <v>537PLM116</v>
          </cell>
          <cell r="E372" t="str">
            <v>T</v>
          </cell>
          <cell r="G372" t="str">
            <v>Lake McSwain</v>
          </cell>
          <cell r="H372" t="str">
            <v>w</v>
          </cell>
          <cell r="I372">
            <v>39728</v>
          </cell>
          <cell r="J372" t="str">
            <v>Summer</v>
          </cell>
          <cell r="K372">
            <v>0.70833333333333304</v>
          </cell>
          <cell r="L372">
            <v>39785</v>
          </cell>
          <cell r="M372">
            <v>0.48611111111111099</v>
          </cell>
          <cell r="O372" t="str">
            <v>Chl-a</v>
          </cell>
          <cell r="P372">
            <v>1.0727867499999999</v>
          </cell>
        </row>
        <row r="373">
          <cell r="A373" t="str">
            <v>2008-L017</v>
          </cell>
          <cell r="C373">
            <v>254</v>
          </cell>
          <cell r="D373" t="str">
            <v>537PLM116</v>
          </cell>
          <cell r="E373" t="str">
            <v>T</v>
          </cell>
          <cell r="G373" t="str">
            <v>Lake McSwain</v>
          </cell>
          <cell r="H373" t="str">
            <v>w</v>
          </cell>
          <cell r="I373">
            <v>39728</v>
          </cell>
          <cell r="J373" t="str">
            <v>Summer</v>
          </cell>
          <cell r="K373">
            <v>0.70833333333333304</v>
          </cell>
          <cell r="O373" t="str">
            <v>DOC</v>
          </cell>
          <cell r="P373">
            <v>1.9776399394999999</v>
          </cell>
        </row>
        <row r="374">
          <cell r="A374" t="str">
            <v>2009-L407</v>
          </cell>
          <cell r="B374" t="str">
            <v>8110027</v>
          </cell>
          <cell r="C374">
            <v>254</v>
          </cell>
          <cell r="D374" t="str">
            <v>537PLM116</v>
          </cell>
          <cell r="E374" t="str">
            <v>T</v>
          </cell>
          <cell r="G374" t="str">
            <v>Lake McSwain</v>
          </cell>
          <cell r="H374" t="str">
            <v>w</v>
          </cell>
          <cell r="I374">
            <v>39728</v>
          </cell>
          <cell r="J374" t="str">
            <v>Summer</v>
          </cell>
          <cell r="K374">
            <v>0.70833333333333304</v>
          </cell>
          <cell r="O374" t="str">
            <v>SO4</v>
          </cell>
          <cell r="P374">
            <v>1.1000000000000001</v>
          </cell>
        </row>
        <row r="375">
          <cell r="A375" t="str">
            <v>2008-3219</v>
          </cell>
          <cell r="C375">
            <v>254</v>
          </cell>
          <cell r="D375" t="str">
            <v>537PLM116</v>
          </cell>
          <cell r="E375" t="str">
            <v>T</v>
          </cell>
          <cell r="G375" t="str">
            <v>Lake McSwain</v>
          </cell>
          <cell r="H375" t="str">
            <v>w</v>
          </cell>
          <cell r="I375">
            <v>39728</v>
          </cell>
          <cell r="J375" t="str">
            <v>Summer</v>
          </cell>
          <cell r="K375">
            <v>0.70833333333333304</v>
          </cell>
          <cell r="L375">
            <v>39730</v>
          </cell>
          <cell r="M375">
            <v>0.47291666666666698</v>
          </cell>
          <cell r="O375" t="str">
            <v>TMMHg</v>
          </cell>
          <cell r="P375">
            <v>3.4000000000000002E-2</v>
          </cell>
        </row>
        <row r="376">
          <cell r="A376" t="str">
            <v>2008-3220</v>
          </cell>
          <cell r="C376">
            <v>254</v>
          </cell>
          <cell r="D376" t="str">
            <v>537PLM116</v>
          </cell>
          <cell r="E376" t="str">
            <v>B</v>
          </cell>
          <cell r="G376" t="str">
            <v>Lake McSwain</v>
          </cell>
          <cell r="H376" t="str">
            <v>w</v>
          </cell>
          <cell r="I376">
            <v>39728</v>
          </cell>
          <cell r="J376" t="str">
            <v>Summer</v>
          </cell>
          <cell r="K376">
            <v>0.71875</v>
          </cell>
          <cell r="L376">
            <v>39730</v>
          </cell>
          <cell r="M376">
            <v>0.47291666666666698</v>
          </cell>
          <cell r="O376" t="str">
            <v>TMMHg</v>
          </cell>
          <cell r="P376">
            <v>0.01</v>
          </cell>
        </row>
        <row r="377">
          <cell r="A377" t="str">
            <v>2008-3302</v>
          </cell>
          <cell r="C377">
            <v>254</v>
          </cell>
          <cell r="D377" t="str">
            <v>111LKPL06</v>
          </cell>
          <cell r="E377" t="str">
            <v>T</v>
          </cell>
          <cell r="G377" t="str">
            <v>Lake Pillsbury</v>
          </cell>
          <cell r="H377" t="str">
            <v>w</v>
          </cell>
          <cell r="I377">
            <v>39728</v>
          </cell>
          <cell r="J377" t="str">
            <v>Summer</v>
          </cell>
          <cell r="K377">
            <v>0.5625</v>
          </cell>
          <cell r="L377">
            <v>39731</v>
          </cell>
          <cell r="M377">
            <v>0.47361111111111098</v>
          </cell>
          <cell r="O377" t="str">
            <v>Chl-a</v>
          </cell>
          <cell r="P377">
            <v>3.5518869375</v>
          </cell>
          <cell r="Q377" t="str">
            <v>a</v>
          </cell>
        </row>
        <row r="378">
          <cell r="A378" t="str">
            <v>2008-3303</v>
          </cell>
          <cell r="C378">
            <v>254</v>
          </cell>
          <cell r="D378" t="str">
            <v>111LKPL07</v>
          </cell>
          <cell r="E378" t="str">
            <v>T</v>
          </cell>
          <cell r="G378" t="str">
            <v>Lake Pillsbury</v>
          </cell>
          <cell r="H378" t="str">
            <v>w</v>
          </cell>
          <cell r="I378">
            <v>39728</v>
          </cell>
          <cell r="J378" t="str">
            <v>Summer</v>
          </cell>
          <cell r="K378">
            <v>0.53125</v>
          </cell>
          <cell r="L378">
            <v>39731</v>
          </cell>
          <cell r="M378">
            <v>0.47361111111111098</v>
          </cell>
          <cell r="O378" t="str">
            <v>Chl-a</v>
          </cell>
          <cell r="P378">
            <v>1.3055219375</v>
          </cell>
          <cell r="Q378" t="str">
            <v>a</v>
          </cell>
        </row>
        <row r="379">
          <cell r="A379" t="str">
            <v>2008-L009</v>
          </cell>
          <cell r="C379">
            <v>254</v>
          </cell>
          <cell r="D379" t="str">
            <v>111LKPL06</v>
          </cell>
          <cell r="E379" t="str">
            <v>T</v>
          </cell>
          <cell r="G379" t="str">
            <v>Lake Pillsbury</v>
          </cell>
          <cell r="H379" t="str">
            <v>w</v>
          </cell>
          <cell r="I379">
            <v>39728</v>
          </cell>
          <cell r="J379" t="str">
            <v>Summer</v>
          </cell>
          <cell r="O379" t="str">
            <v>DOC</v>
          </cell>
          <cell r="P379">
            <v>6.8808572869000004</v>
          </cell>
        </row>
        <row r="380">
          <cell r="A380" t="str">
            <v>2008-L010</v>
          </cell>
          <cell r="C380">
            <v>254</v>
          </cell>
          <cell r="D380" t="str">
            <v>111LKPL07</v>
          </cell>
          <cell r="E380" t="str">
            <v>T</v>
          </cell>
          <cell r="G380" t="str">
            <v>Lake Pillsbury</v>
          </cell>
          <cell r="H380" t="str">
            <v>w</v>
          </cell>
          <cell r="I380">
            <v>39728</v>
          </cell>
          <cell r="J380" t="str">
            <v>Summer</v>
          </cell>
          <cell r="O380" t="str">
            <v>DOC</v>
          </cell>
          <cell r="P380">
            <v>8.1106485123999992</v>
          </cell>
        </row>
        <row r="381">
          <cell r="A381" t="str">
            <v>2009-L410</v>
          </cell>
          <cell r="B381" t="str">
            <v>8110027</v>
          </cell>
          <cell r="C381">
            <v>254</v>
          </cell>
          <cell r="D381" t="str">
            <v>111LKPL06</v>
          </cell>
          <cell r="E381" t="str">
            <v>T</v>
          </cell>
          <cell r="G381" t="str">
            <v>Lake Pillsbury</v>
          </cell>
          <cell r="H381" t="str">
            <v>w</v>
          </cell>
          <cell r="I381">
            <v>39728</v>
          </cell>
          <cell r="J381" t="str">
            <v>Summer</v>
          </cell>
          <cell r="K381">
            <v>0.5625</v>
          </cell>
          <cell r="O381" t="str">
            <v>SO4</v>
          </cell>
          <cell r="P381">
            <v>5</v>
          </cell>
        </row>
        <row r="382">
          <cell r="A382" t="str">
            <v>2009-L411</v>
          </cell>
          <cell r="B382" t="str">
            <v>8110027</v>
          </cell>
          <cell r="C382">
            <v>254</v>
          </cell>
          <cell r="D382" t="str">
            <v>111LKPL07</v>
          </cell>
          <cell r="E382" t="str">
            <v>T</v>
          </cell>
          <cell r="G382" t="str">
            <v>Lake Pillsbury</v>
          </cell>
          <cell r="H382" t="str">
            <v>w</v>
          </cell>
          <cell r="I382">
            <v>39728</v>
          </cell>
          <cell r="J382" t="str">
            <v>Summer</v>
          </cell>
          <cell r="K382">
            <v>0.51041666666666696</v>
          </cell>
          <cell r="O382" t="str">
            <v>SO4</v>
          </cell>
          <cell r="P382">
            <v>5</v>
          </cell>
        </row>
        <row r="383">
          <cell r="A383" t="str">
            <v>2008-3225</v>
          </cell>
          <cell r="C383">
            <v>254</v>
          </cell>
          <cell r="D383" t="str">
            <v>111LKPL06</v>
          </cell>
          <cell r="E383" t="str">
            <v>T</v>
          </cell>
          <cell r="G383" t="str">
            <v>Lake Pillsbury</v>
          </cell>
          <cell r="H383" t="str">
            <v>w</v>
          </cell>
          <cell r="I383">
            <v>39728</v>
          </cell>
          <cell r="J383" t="str">
            <v>Summer</v>
          </cell>
          <cell r="K383">
            <v>0.5625</v>
          </cell>
          <cell r="L383">
            <v>39730</v>
          </cell>
          <cell r="M383">
            <v>0.47361111111111098</v>
          </cell>
          <cell r="O383" t="str">
            <v>THg</v>
          </cell>
          <cell r="P383">
            <v>0.78500000000000003</v>
          </cell>
        </row>
        <row r="384">
          <cell r="A384" t="str">
            <v>2008-3229</v>
          </cell>
          <cell r="C384">
            <v>254</v>
          </cell>
          <cell r="D384" t="str">
            <v>111LKPL07</v>
          </cell>
          <cell r="E384" t="str">
            <v>T</v>
          </cell>
          <cell r="G384" t="str">
            <v>Lake Pillsbury</v>
          </cell>
          <cell r="H384" t="str">
            <v>w</v>
          </cell>
          <cell r="I384">
            <v>39728</v>
          </cell>
          <cell r="J384" t="str">
            <v>Summer</v>
          </cell>
          <cell r="K384">
            <v>0.53125</v>
          </cell>
          <cell r="L384">
            <v>39730</v>
          </cell>
          <cell r="M384">
            <v>0.47361111111111098</v>
          </cell>
          <cell r="O384" t="str">
            <v>THg</v>
          </cell>
          <cell r="P384">
            <v>0.82299999999999995</v>
          </cell>
        </row>
        <row r="385">
          <cell r="A385" t="str">
            <v>2008-3227</v>
          </cell>
          <cell r="C385">
            <v>254</v>
          </cell>
          <cell r="D385" t="str">
            <v>111LKPL06</v>
          </cell>
          <cell r="E385" t="str">
            <v>T</v>
          </cell>
          <cell r="G385" t="str">
            <v>Lake Pillsbury</v>
          </cell>
          <cell r="H385" t="str">
            <v>w</v>
          </cell>
          <cell r="I385">
            <v>39728</v>
          </cell>
          <cell r="J385" t="str">
            <v>Summer</v>
          </cell>
          <cell r="K385">
            <v>0.5625</v>
          </cell>
          <cell r="L385">
            <v>39730</v>
          </cell>
          <cell r="M385">
            <v>0.47361111111111098</v>
          </cell>
          <cell r="O385" t="str">
            <v>TMMHg</v>
          </cell>
          <cell r="P385">
            <v>0.251</v>
          </cell>
        </row>
        <row r="386">
          <cell r="A386" t="str">
            <v>2008-3228</v>
          </cell>
          <cell r="C386">
            <v>254</v>
          </cell>
          <cell r="D386" t="str">
            <v>111LKPL06</v>
          </cell>
          <cell r="E386" t="str">
            <v>B</v>
          </cell>
          <cell r="G386" t="str">
            <v>Lake Pillsbury</v>
          </cell>
          <cell r="H386" t="str">
            <v>w</v>
          </cell>
          <cell r="I386">
            <v>39728</v>
          </cell>
          <cell r="J386" t="str">
            <v>Summer</v>
          </cell>
          <cell r="K386">
            <v>0.5625</v>
          </cell>
          <cell r="L386">
            <v>39730</v>
          </cell>
          <cell r="M386">
            <v>0.47361111111111098</v>
          </cell>
          <cell r="O386" t="str">
            <v>TMMHg</v>
          </cell>
          <cell r="P386">
            <v>0.16300000000000001</v>
          </cell>
        </row>
        <row r="387">
          <cell r="A387" t="str">
            <v>2008-3231</v>
          </cell>
          <cell r="C387">
            <v>254</v>
          </cell>
          <cell r="D387" t="str">
            <v>111LKPL07</v>
          </cell>
          <cell r="E387" t="str">
            <v>T</v>
          </cell>
          <cell r="G387" t="str">
            <v>Lake Pillsbury</v>
          </cell>
          <cell r="H387" t="str">
            <v>w</v>
          </cell>
          <cell r="I387">
            <v>39728</v>
          </cell>
          <cell r="J387" t="str">
            <v>Summer</v>
          </cell>
          <cell r="K387">
            <v>0.53125</v>
          </cell>
          <cell r="L387">
            <v>39730</v>
          </cell>
          <cell r="M387">
            <v>0.47361111111111098</v>
          </cell>
          <cell r="O387" t="str">
            <v>TMMHg</v>
          </cell>
          <cell r="P387">
            <v>0.23699999999999999</v>
          </cell>
          <cell r="Q387" t="str">
            <v>C</v>
          </cell>
        </row>
        <row r="388">
          <cell r="A388" t="str">
            <v>2008-3232</v>
          </cell>
          <cell r="C388">
            <v>254</v>
          </cell>
          <cell r="D388" t="str">
            <v>111LKPL07</v>
          </cell>
          <cell r="E388" t="str">
            <v>B</v>
          </cell>
          <cell r="G388" t="str">
            <v>Lake Pillsbury</v>
          </cell>
          <cell r="H388" t="str">
            <v>w</v>
          </cell>
          <cell r="I388">
            <v>39728</v>
          </cell>
          <cell r="J388" t="str">
            <v>Summer</v>
          </cell>
          <cell r="K388">
            <v>0.53125</v>
          </cell>
          <cell r="L388">
            <v>39730</v>
          </cell>
          <cell r="M388">
            <v>0.47361111111111098</v>
          </cell>
          <cell r="O388" t="str">
            <v>TMMHg</v>
          </cell>
          <cell r="P388">
            <v>0.14499999999999999</v>
          </cell>
          <cell r="Q388" t="str">
            <v>C</v>
          </cell>
        </row>
        <row r="389">
          <cell r="C389" t="str">
            <v>R1 Data</v>
          </cell>
          <cell r="D389" t="str">
            <v>LKPL05T</v>
          </cell>
          <cell r="E389" t="str">
            <v>T</v>
          </cell>
          <cell r="G389" t="str">
            <v>Lake Pilsbury</v>
          </cell>
          <cell r="H389" t="str">
            <v>w</v>
          </cell>
          <cell r="I389">
            <v>39728</v>
          </cell>
          <cell r="O389" t="str">
            <v>THg</v>
          </cell>
          <cell r="P389">
            <v>0.94099999999999995</v>
          </cell>
        </row>
        <row r="390">
          <cell r="C390" t="str">
            <v>R1 Data</v>
          </cell>
          <cell r="D390" t="str">
            <v>LKPL05T</v>
          </cell>
          <cell r="E390" t="str">
            <v>T</v>
          </cell>
          <cell r="G390" t="str">
            <v>Lake Pilsbury</v>
          </cell>
          <cell r="H390" t="str">
            <v>w</v>
          </cell>
          <cell r="I390">
            <v>39728</v>
          </cell>
          <cell r="O390" t="str">
            <v>TMMHg</v>
          </cell>
          <cell r="P390">
            <v>0.34899999999999998</v>
          </cell>
        </row>
        <row r="391">
          <cell r="A391" t="str">
            <v>2008-4139</v>
          </cell>
          <cell r="C391">
            <v>254</v>
          </cell>
          <cell r="D391" t="str">
            <v>542PLS200</v>
          </cell>
          <cell r="E391" t="str">
            <v>Q</v>
          </cell>
          <cell r="G391" t="str">
            <v>Field Blank</v>
          </cell>
          <cell r="H391" t="str">
            <v>q</v>
          </cell>
          <cell r="I391">
            <v>39729</v>
          </cell>
          <cell r="J391" t="str">
            <v>Summer</v>
          </cell>
          <cell r="K391">
            <v>0.40972222222222199</v>
          </cell>
          <cell r="L391">
            <v>39785</v>
          </cell>
          <cell r="M391">
            <v>0.48611111111111099</v>
          </cell>
          <cell r="O391" t="str">
            <v>Chl-a</v>
          </cell>
          <cell r="P391">
            <v>-112</v>
          </cell>
        </row>
        <row r="392">
          <cell r="A392" t="str">
            <v>2008-L011</v>
          </cell>
          <cell r="C392">
            <v>254</v>
          </cell>
          <cell r="D392" t="str">
            <v>542PLS200</v>
          </cell>
          <cell r="E392" t="str">
            <v>Q</v>
          </cell>
          <cell r="G392" t="str">
            <v>Field Blank</v>
          </cell>
          <cell r="H392" t="str">
            <v>q</v>
          </cell>
          <cell r="I392">
            <v>39729</v>
          </cell>
          <cell r="J392" t="str">
            <v>Summer</v>
          </cell>
          <cell r="K392">
            <v>0.40972222222222199</v>
          </cell>
          <cell r="O392" t="str">
            <v>DOC</v>
          </cell>
          <cell r="P392">
            <v>0.12570448814999999</v>
          </cell>
        </row>
        <row r="393">
          <cell r="A393" t="str">
            <v>2008-L014</v>
          </cell>
          <cell r="C393">
            <v>254</v>
          </cell>
          <cell r="D393" t="str">
            <v>537PLM215</v>
          </cell>
          <cell r="E393" t="str">
            <v>Q</v>
          </cell>
          <cell r="G393" t="str">
            <v>Field Blank</v>
          </cell>
          <cell r="H393" t="str">
            <v>q</v>
          </cell>
          <cell r="I393">
            <v>39729</v>
          </cell>
          <cell r="J393" t="str">
            <v>Summer</v>
          </cell>
          <cell r="K393">
            <v>0.58333333333333304</v>
          </cell>
          <cell r="O393" t="str">
            <v>DOC</v>
          </cell>
          <cell r="P393">
            <v>5.8513363590999998E-2</v>
          </cell>
        </row>
        <row r="394">
          <cell r="A394" t="str">
            <v>2009-L404</v>
          </cell>
          <cell r="B394" t="str">
            <v>8110027</v>
          </cell>
          <cell r="C394">
            <v>254</v>
          </cell>
          <cell r="E394" t="str">
            <v>Q</v>
          </cell>
          <cell r="G394" t="str">
            <v>Field Blank</v>
          </cell>
          <cell r="H394" t="str">
            <v>q</v>
          </cell>
          <cell r="I394">
            <v>39729</v>
          </cell>
          <cell r="J394" t="str">
            <v>Summer</v>
          </cell>
          <cell r="K394">
            <v>0.40972222222222199</v>
          </cell>
          <cell r="O394" t="str">
            <v>SO4</v>
          </cell>
          <cell r="P394">
            <v>-112</v>
          </cell>
        </row>
        <row r="395">
          <cell r="A395" t="str">
            <v>2008-3214</v>
          </cell>
          <cell r="C395">
            <v>254</v>
          </cell>
          <cell r="D395" t="str">
            <v>542PLS200</v>
          </cell>
          <cell r="E395" t="str">
            <v>Q</v>
          </cell>
          <cell r="G395" t="str">
            <v>Field Blank</v>
          </cell>
          <cell r="H395" t="str">
            <v>q</v>
          </cell>
          <cell r="I395">
            <v>39729</v>
          </cell>
          <cell r="J395" t="str">
            <v>Summer</v>
          </cell>
          <cell r="K395">
            <v>0.40972222222222199</v>
          </cell>
          <cell r="L395">
            <v>39730</v>
          </cell>
          <cell r="M395">
            <v>0.47291666666666698</v>
          </cell>
          <cell r="O395" t="str">
            <v>TMMHg</v>
          </cell>
          <cell r="P395">
            <v>-88</v>
          </cell>
        </row>
        <row r="396">
          <cell r="A396" t="str">
            <v>2008-3295</v>
          </cell>
          <cell r="C396">
            <v>254</v>
          </cell>
          <cell r="D396" t="str">
            <v>114LKMN02</v>
          </cell>
          <cell r="E396" t="str">
            <v>T</v>
          </cell>
          <cell r="F396" t="str">
            <v>Dam</v>
          </cell>
          <cell r="G396" t="str">
            <v>Lake Mendocino</v>
          </cell>
          <cell r="H396" t="str">
            <v>w</v>
          </cell>
          <cell r="I396">
            <v>39729</v>
          </cell>
          <cell r="J396" t="str">
            <v>Summer</v>
          </cell>
          <cell r="K396">
            <v>0.6875</v>
          </cell>
          <cell r="L396">
            <v>39731</v>
          </cell>
          <cell r="M396">
            <v>0.52083333333333304</v>
          </cell>
          <cell r="O396" t="str">
            <v>Chl-a</v>
          </cell>
          <cell r="P396">
            <v>3.3868454583333301</v>
          </cell>
          <cell r="Q396" t="str">
            <v>a</v>
          </cell>
        </row>
        <row r="397">
          <cell r="A397" t="str">
            <v>2008-3299</v>
          </cell>
          <cell r="C397">
            <v>254</v>
          </cell>
          <cell r="D397" t="str">
            <v>114LKMN03</v>
          </cell>
          <cell r="E397" t="str">
            <v>T</v>
          </cell>
          <cell r="F397" t="str">
            <v>Russian R</v>
          </cell>
          <cell r="G397" t="str">
            <v>Lake Mendocino</v>
          </cell>
          <cell r="H397" t="str">
            <v>w</v>
          </cell>
          <cell r="I397">
            <v>39729</v>
          </cell>
          <cell r="J397" t="str">
            <v>Summer</v>
          </cell>
          <cell r="K397">
            <v>0.64583333333333304</v>
          </cell>
          <cell r="L397">
            <v>39731</v>
          </cell>
          <cell r="M397">
            <v>0.52083333333333304</v>
          </cell>
          <cell r="O397" t="str">
            <v>Chl-a</v>
          </cell>
          <cell r="P397">
            <v>2.44138170833333</v>
          </cell>
          <cell r="Q397" t="str">
            <v>a</v>
          </cell>
        </row>
        <row r="398">
          <cell r="A398" t="str">
            <v>2008-L016</v>
          </cell>
          <cell r="C398">
            <v>254</v>
          </cell>
          <cell r="D398" t="str">
            <v>114LKMN03</v>
          </cell>
          <cell r="E398" t="str">
            <v>T</v>
          </cell>
          <cell r="F398" t="str">
            <v>Russian R</v>
          </cell>
          <cell r="G398" t="str">
            <v>Lake Mendocino</v>
          </cell>
          <cell r="H398" t="str">
            <v>w</v>
          </cell>
          <cell r="I398">
            <v>39729</v>
          </cell>
          <cell r="J398" t="str">
            <v>Summer</v>
          </cell>
          <cell r="K398">
            <v>0.625</v>
          </cell>
          <cell r="O398" t="str">
            <v>DOC</v>
          </cell>
          <cell r="P398">
            <v>7.5008189612000002</v>
          </cell>
        </row>
        <row r="399">
          <cell r="A399" t="str">
            <v>2009-L414</v>
          </cell>
          <cell r="B399" t="str">
            <v>8110027</v>
          </cell>
          <cell r="C399">
            <v>254</v>
          </cell>
          <cell r="D399" t="str">
            <v>114LKMN02</v>
          </cell>
          <cell r="E399" t="str">
            <v>T</v>
          </cell>
          <cell r="F399" t="str">
            <v>Dam</v>
          </cell>
          <cell r="G399" t="str">
            <v>Lake Mendocino</v>
          </cell>
          <cell r="H399" t="str">
            <v>w</v>
          </cell>
          <cell r="I399">
            <v>39729</v>
          </cell>
          <cell r="J399" t="str">
            <v>Summer</v>
          </cell>
          <cell r="K399">
            <v>0.66666666666666696</v>
          </cell>
          <cell r="O399" t="str">
            <v>SO4</v>
          </cell>
          <cell r="P399">
            <v>8.4</v>
          </cell>
        </row>
        <row r="400">
          <cell r="A400" t="str">
            <v>2009-L413</v>
          </cell>
          <cell r="B400" t="str">
            <v>8110027</v>
          </cell>
          <cell r="C400">
            <v>254</v>
          </cell>
          <cell r="D400" t="str">
            <v>114LKMN03</v>
          </cell>
          <cell r="E400" t="str">
            <v>T</v>
          </cell>
          <cell r="F400" t="str">
            <v>Russian R</v>
          </cell>
          <cell r="G400" t="str">
            <v>Lake Mendocino</v>
          </cell>
          <cell r="H400" t="str">
            <v>w</v>
          </cell>
          <cell r="I400">
            <v>39729</v>
          </cell>
          <cell r="J400" t="str">
            <v>Summer</v>
          </cell>
          <cell r="K400">
            <v>0.625</v>
          </cell>
          <cell r="O400" t="str">
            <v>SO4</v>
          </cell>
          <cell r="P400">
            <v>8.3000000000000007</v>
          </cell>
        </row>
        <row r="401">
          <cell r="A401" t="str">
            <v>2008-3293</v>
          </cell>
          <cell r="C401">
            <v>254</v>
          </cell>
          <cell r="D401" t="str">
            <v>114LKMN02</v>
          </cell>
          <cell r="E401" t="str">
            <v>T</v>
          </cell>
          <cell r="F401" t="str">
            <v>Dam</v>
          </cell>
          <cell r="G401" t="str">
            <v>Lake Mendocino</v>
          </cell>
          <cell r="H401" t="str">
            <v>w</v>
          </cell>
          <cell r="I401">
            <v>39729</v>
          </cell>
          <cell r="J401" t="str">
            <v>Summer</v>
          </cell>
          <cell r="K401">
            <v>0.6875</v>
          </cell>
          <cell r="L401">
            <v>39731</v>
          </cell>
          <cell r="M401">
            <v>0.52083333333333304</v>
          </cell>
          <cell r="O401" t="str">
            <v>THg</v>
          </cell>
          <cell r="P401">
            <v>0.77200000000000002</v>
          </cell>
        </row>
        <row r="402">
          <cell r="A402" t="str">
            <v>2008-3297</v>
          </cell>
          <cell r="C402">
            <v>254</v>
          </cell>
          <cell r="D402" t="str">
            <v>114LKMN03</v>
          </cell>
          <cell r="E402" t="str">
            <v>T</v>
          </cell>
          <cell r="F402" t="str">
            <v>Russian R</v>
          </cell>
          <cell r="G402" t="str">
            <v>Lake Mendocino</v>
          </cell>
          <cell r="H402" t="str">
            <v>w</v>
          </cell>
          <cell r="I402">
            <v>39729</v>
          </cell>
          <cell r="J402" t="str">
            <v>Summer</v>
          </cell>
          <cell r="K402">
            <v>0.64583333333333304</v>
          </cell>
          <cell r="L402">
            <v>39731</v>
          </cell>
          <cell r="M402">
            <v>0.52083333333333304</v>
          </cell>
          <cell r="O402" t="str">
            <v>THg</v>
          </cell>
          <cell r="P402">
            <v>0.90300000000000002</v>
          </cell>
        </row>
        <row r="403">
          <cell r="A403" t="str">
            <v>2008-3294</v>
          </cell>
          <cell r="C403">
            <v>254</v>
          </cell>
          <cell r="D403" t="str">
            <v>114LKMN02</v>
          </cell>
          <cell r="E403" t="str">
            <v>T</v>
          </cell>
          <cell r="F403" t="str">
            <v>Dam</v>
          </cell>
          <cell r="G403" t="str">
            <v>Lake Mendocino</v>
          </cell>
          <cell r="H403" t="str">
            <v>w</v>
          </cell>
          <cell r="I403">
            <v>39729</v>
          </cell>
          <cell r="J403" t="str">
            <v>Summer</v>
          </cell>
          <cell r="K403">
            <v>0.6875</v>
          </cell>
          <cell r="L403">
            <v>39731</v>
          </cell>
          <cell r="M403">
            <v>0.52083333333333304</v>
          </cell>
          <cell r="O403" t="str">
            <v>TMMHg</v>
          </cell>
          <cell r="P403">
            <v>0.01</v>
          </cell>
        </row>
        <row r="404">
          <cell r="A404" t="str">
            <v>2008-3296</v>
          </cell>
          <cell r="C404">
            <v>254</v>
          </cell>
          <cell r="D404" t="str">
            <v>114LKMN02</v>
          </cell>
          <cell r="E404" t="str">
            <v>B</v>
          </cell>
          <cell r="F404" t="str">
            <v>Dam</v>
          </cell>
          <cell r="G404" t="str">
            <v>Lake Mendocino</v>
          </cell>
          <cell r="H404" t="str">
            <v>w</v>
          </cell>
          <cell r="I404">
            <v>39729</v>
          </cell>
          <cell r="J404" t="str">
            <v>Summer</v>
          </cell>
          <cell r="K404">
            <v>0.6875</v>
          </cell>
          <cell r="L404">
            <v>39731</v>
          </cell>
          <cell r="M404">
            <v>0.52083333333333304</v>
          </cell>
          <cell r="O404" t="str">
            <v>TMMHg</v>
          </cell>
          <cell r="P404">
            <v>5.2999999999999999E-2</v>
          </cell>
        </row>
        <row r="405">
          <cell r="A405" t="str">
            <v>2008-3298</v>
          </cell>
          <cell r="C405">
            <v>254</v>
          </cell>
          <cell r="D405" t="str">
            <v>114LKMN03</v>
          </cell>
          <cell r="E405" t="str">
            <v>T</v>
          </cell>
          <cell r="F405" t="str">
            <v>Russian R</v>
          </cell>
          <cell r="G405" t="str">
            <v>Lake Mendocino</v>
          </cell>
          <cell r="H405" t="str">
            <v>w</v>
          </cell>
          <cell r="I405">
            <v>39729</v>
          </cell>
          <cell r="J405" t="str">
            <v>Summer</v>
          </cell>
          <cell r="K405">
            <v>0.64583333333333304</v>
          </cell>
          <cell r="L405">
            <v>39731</v>
          </cell>
          <cell r="M405">
            <v>0.52083333333333304</v>
          </cell>
          <cell r="O405" t="str">
            <v>TMMHg</v>
          </cell>
          <cell r="P405">
            <v>0.01</v>
          </cell>
        </row>
        <row r="406">
          <cell r="A406" t="str">
            <v>2008-3300</v>
          </cell>
          <cell r="C406">
            <v>254</v>
          </cell>
          <cell r="D406" t="str">
            <v>114LKMN03</v>
          </cell>
          <cell r="E406" t="str">
            <v>B</v>
          </cell>
          <cell r="F406" t="str">
            <v>Russian R</v>
          </cell>
          <cell r="G406" t="str">
            <v>Lake Mendocino</v>
          </cell>
          <cell r="H406" t="str">
            <v>w</v>
          </cell>
          <cell r="I406">
            <v>39729</v>
          </cell>
          <cell r="J406" t="str">
            <v>Summer</v>
          </cell>
          <cell r="K406">
            <v>0.64583333333333304</v>
          </cell>
          <cell r="L406">
            <v>39731</v>
          </cell>
          <cell r="M406">
            <v>0.52083333333333304</v>
          </cell>
          <cell r="O406" t="str">
            <v>TMMHg</v>
          </cell>
          <cell r="P406">
            <v>0.10199999999999999</v>
          </cell>
        </row>
        <row r="407">
          <cell r="A407" t="str">
            <v>2008-4140</v>
          </cell>
          <cell r="C407">
            <v>254</v>
          </cell>
          <cell r="D407" t="str">
            <v>542PLS200</v>
          </cell>
          <cell r="E407" t="str">
            <v>T</v>
          </cell>
          <cell r="G407" t="str">
            <v>San Luis Reservoir</v>
          </cell>
          <cell r="H407" t="str">
            <v>w</v>
          </cell>
          <cell r="I407">
            <v>39729</v>
          </cell>
          <cell r="J407" t="str">
            <v>Summer</v>
          </cell>
          <cell r="K407">
            <v>0.42708333333333298</v>
          </cell>
          <cell r="L407">
            <v>39785</v>
          </cell>
          <cell r="M407">
            <v>0.48611111111111099</v>
          </cell>
          <cell r="O407" t="str">
            <v>Chl-a</v>
          </cell>
          <cell r="P407">
            <v>5.5024094583333296</v>
          </cell>
          <cell r="Q407" t="str">
            <v>a</v>
          </cell>
        </row>
        <row r="408">
          <cell r="A408" t="str">
            <v>2008-L012</v>
          </cell>
          <cell r="C408">
            <v>254</v>
          </cell>
          <cell r="D408" t="str">
            <v>542PLS200</v>
          </cell>
          <cell r="E408" t="str">
            <v>T</v>
          </cell>
          <cell r="G408" t="str">
            <v>San Luis Reservoir</v>
          </cell>
          <cell r="H408" t="str">
            <v>w</v>
          </cell>
          <cell r="I408">
            <v>39729</v>
          </cell>
          <cell r="J408" t="str">
            <v>Summer</v>
          </cell>
          <cell r="K408">
            <v>0.42708333333333298</v>
          </cell>
          <cell r="O408" t="str">
            <v>DOC</v>
          </cell>
          <cell r="P408">
            <v>3.9832637418000001</v>
          </cell>
        </row>
        <row r="409">
          <cell r="A409" t="str">
            <v>2009-L405</v>
          </cell>
          <cell r="B409" t="str">
            <v>8110027</v>
          </cell>
          <cell r="C409">
            <v>254</v>
          </cell>
          <cell r="D409" t="str">
            <v>542PLS200</v>
          </cell>
          <cell r="E409" t="str">
            <v>T</v>
          </cell>
          <cell r="G409" t="str">
            <v>San Luis Reservoir</v>
          </cell>
          <cell r="H409" t="str">
            <v>w</v>
          </cell>
          <cell r="I409">
            <v>39729</v>
          </cell>
          <cell r="J409" t="str">
            <v>Summer</v>
          </cell>
          <cell r="K409">
            <v>0.42708333333333298</v>
          </cell>
          <cell r="O409" t="str">
            <v>SO4</v>
          </cell>
          <cell r="P409">
            <v>41</v>
          </cell>
        </row>
        <row r="410">
          <cell r="A410" t="str">
            <v>2008-3208</v>
          </cell>
          <cell r="C410">
            <v>254</v>
          </cell>
          <cell r="D410" t="str">
            <v>542PLS200</v>
          </cell>
          <cell r="E410" t="str">
            <v>T</v>
          </cell>
          <cell r="G410" t="str">
            <v>San Luis Reservoir</v>
          </cell>
          <cell r="H410" t="str">
            <v>w</v>
          </cell>
          <cell r="I410">
            <v>39729</v>
          </cell>
          <cell r="J410" t="str">
            <v>Summer</v>
          </cell>
          <cell r="K410">
            <v>0.42708333333333298</v>
          </cell>
          <cell r="L410">
            <v>39730</v>
          </cell>
          <cell r="M410">
            <v>0.47291666666666698</v>
          </cell>
          <cell r="O410" t="str">
            <v>TMMHg</v>
          </cell>
          <cell r="P410">
            <v>4.2999999999999997E-2</v>
          </cell>
          <cell r="Q410" t="str">
            <v>G</v>
          </cell>
        </row>
        <row r="411">
          <cell r="A411" t="str">
            <v>2008-3209</v>
          </cell>
          <cell r="C411">
            <v>254</v>
          </cell>
          <cell r="D411" t="str">
            <v>542PLS200</v>
          </cell>
          <cell r="E411" t="str">
            <v>B</v>
          </cell>
          <cell r="G411" t="str">
            <v>San Luis Reservoir</v>
          </cell>
          <cell r="H411" t="str">
            <v>w</v>
          </cell>
          <cell r="I411">
            <v>39729</v>
          </cell>
          <cell r="J411" t="str">
            <v>Summer</v>
          </cell>
          <cell r="K411">
            <v>0.4375</v>
          </cell>
          <cell r="L411">
            <v>39730</v>
          </cell>
          <cell r="M411">
            <v>0.47291666666666698</v>
          </cell>
          <cell r="O411" t="str">
            <v>TMMHg</v>
          </cell>
          <cell r="P411">
            <v>0.05</v>
          </cell>
        </row>
        <row r="412">
          <cell r="A412" t="str">
            <v>2008-4143</v>
          </cell>
          <cell r="C412">
            <v>254</v>
          </cell>
          <cell r="D412" t="str">
            <v>514PFL177</v>
          </cell>
          <cell r="E412" t="str">
            <v>T</v>
          </cell>
          <cell r="G412" t="str">
            <v>Folsom Lake</v>
          </cell>
          <cell r="H412" t="str">
            <v>w</v>
          </cell>
          <cell r="I412">
            <v>39735</v>
          </cell>
          <cell r="J412" t="str">
            <v>Summer</v>
          </cell>
          <cell r="L412">
            <v>39785</v>
          </cell>
          <cell r="M412">
            <v>0.48611111111111099</v>
          </cell>
          <cell r="O412" t="str">
            <v>Chl-a</v>
          </cell>
          <cell r="P412">
            <v>1.4363435</v>
          </cell>
        </row>
        <row r="413">
          <cell r="A413" t="str">
            <v>2008-L018</v>
          </cell>
          <cell r="C413">
            <v>254</v>
          </cell>
          <cell r="D413" t="str">
            <v>514PFL177</v>
          </cell>
          <cell r="E413" t="str">
            <v>T</v>
          </cell>
          <cell r="G413" t="str">
            <v>Folsom Lake</v>
          </cell>
          <cell r="H413" t="str">
            <v>w</v>
          </cell>
          <cell r="I413">
            <v>39735</v>
          </cell>
          <cell r="J413" t="str">
            <v>Summer</v>
          </cell>
          <cell r="K413">
            <v>0.35416666666666702</v>
          </cell>
          <cell r="O413" t="str">
            <v>DOC</v>
          </cell>
          <cell r="P413">
            <v>1.3010711044000001</v>
          </cell>
        </row>
        <row r="414">
          <cell r="A414" t="str">
            <v>2009-L415</v>
          </cell>
          <cell r="B414" t="str">
            <v>8110027</v>
          </cell>
          <cell r="C414">
            <v>254</v>
          </cell>
          <cell r="D414" t="str">
            <v>514PFL177</v>
          </cell>
          <cell r="E414" t="str">
            <v>T</v>
          </cell>
          <cell r="G414" t="str">
            <v>Folsom Lake</v>
          </cell>
          <cell r="H414" t="str">
            <v>w</v>
          </cell>
          <cell r="I414">
            <v>39735</v>
          </cell>
          <cell r="J414" t="str">
            <v>Summer</v>
          </cell>
          <cell r="K414">
            <v>0.35416666666666702</v>
          </cell>
          <cell r="O414" t="str">
            <v>SO4</v>
          </cell>
          <cell r="P414">
            <v>1.8</v>
          </cell>
        </row>
        <row r="415">
          <cell r="A415" t="str">
            <v>2008-3331</v>
          </cell>
          <cell r="C415">
            <v>254</v>
          </cell>
          <cell r="D415" t="str">
            <v>514PFL177</v>
          </cell>
          <cell r="E415" t="str">
            <v>T</v>
          </cell>
          <cell r="G415" t="str">
            <v>Folsom Lake</v>
          </cell>
          <cell r="H415" t="str">
            <v>w</v>
          </cell>
          <cell r="I415">
            <v>39735</v>
          </cell>
          <cell r="J415" t="str">
            <v>Summer</v>
          </cell>
          <cell r="K415">
            <v>0.35416666666666702</v>
          </cell>
          <cell r="L415">
            <v>39737</v>
          </cell>
          <cell r="M415">
            <v>0.4375</v>
          </cell>
          <cell r="O415" t="str">
            <v>TMMHg</v>
          </cell>
          <cell r="P415">
            <v>2.5999999999999999E-2</v>
          </cell>
        </row>
        <row r="416">
          <cell r="A416" t="str">
            <v>2008-3332</v>
          </cell>
          <cell r="C416">
            <v>254</v>
          </cell>
          <cell r="D416" t="str">
            <v>514PFL177</v>
          </cell>
          <cell r="E416" t="str">
            <v>B</v>
          </cell>
          <cell r="G416" t="str">
            <v>Folsom Lake</v>
          </cell>
          <cell r="H416" t="str">
            <v>w</v>
          </cell>
          <cell r="I416">
            <v>39735</v>
          </cell>
          <cell r="J416" t="str">
            <v>Summer</v>
          </cell>
          <cell r="K416">
            <v>0.36458333333333298</v>
          </cell>
          <cell r="L416">
            <v>39737</v>
          </cell>
          <cell r="M416">
            <v>0.4375</v>
          </cell>
          <cell r="O416" t="str">
            <v>TMMHg</v>
          </cell>
          <cell r="P416">
            <v>0.01</v>
          </cell>
        </row>
        <row r="417">
          <cell r="A417" t="str">
            <v>2008-4144</v>
          </cell>
          <cell r="C417">
            <v>254</v>
          </cell>
          <cell r="D417" t="str">
            <v>519PLN133</v>
          </cell>
          <cell r="E417" t="str">
            <v>T</v>
          </cell>
          <cell r="G417" t="str">
            <v>Lake Natomas</v>
          </cell>
          <cell r="H417" t="str">
            <v>w</v>
          </cell>
          <cell r="I417">
            <v>39735</v>
          </cell>
          <cell r="J417" t="str">
            <v>Summer</v>
          </cell>
          <cell r="L417">
            <v>39785</v>
          </cell>
          <cell r="M417">
            <v>0.48611111111111099</v>
          </cell>
          <cell r="O417" t="str">
            <v>Chl-a</v>
          </cell>
          <cell r="P417">
            <v>1.7253935</v>
          </cell>
        </row>
        <row r="418">
          <cell r="A418" t="str">
            <v>2008-L019</v>
          </cell>
          <cell r="C418">
            <v>254</v>
          </cell>
          <cell r="D418" t="str">
            <v>519PLN133</v>
          </cell>
          <cell r="E418" t="str">
            <v>T</v>
          </cell>
          <cell r="G418" t="str">
            <v>Lake Natomas</v>
          </cell>
          <cell r="H418" t="str">
            <v>w</v>
          </cell>
          <cell r="I418">
            <v>39735</v>
          </cell>
          <cell r="J418" t="str">
            <v>Summer</v>
          </cell>
          <cell r="K418">
            <v>0.51041666666666696</v>
          </cell>
          <cell r="O418" t="str">
            <v>DOC</v>
          </cell>
          <cell r="P418">
            <v>1.4496903681</v>
          </cell>
        </row>
        <row r="419">
          <cell r="A419" t="str">
            <v>2009-L416</v>
          </cell>
          <cell r="B419" t="str">
            <v>8110027</v>
          </cell>
          <cell r="C419">
            <v>254</v>
          </cell>
          <cell r="D419" t="str">
            <v>519PLN133</v>
          </cell>
          <cell r="E419" t="str">
            <v>T</v>
          </cell>
          <cell r="G419" t="str">
            <v>Lake Natomas</v>
          </cell>
          <cell r="H419" t="str">
            <v>w</v>
          </cell>
          <cell r="I419">
            <v>39735</v>
          </cell>
          <cell r="J419" t="str">
            <v>Summer</v>
          </cell>
          <cell r="K419">
            <v>0.51041666666666696</v>
          </cell>
          <cell r="O419" t="str">
            <v>SO4</v>
          </cell>
          <cell r="P419">
            <v>1.9</v>
          </cell>
        </row>
        <row r="420">
          <cell r="A420" t="str">
            <v>2008-3333</v>
          </cell>
          <cell r="C420">
            <v>254</v>
          </cell>
          <cell r="D420" t="str">
            <v>519PLN133</v>
          </cell>
          <cell r="E420" t="str">
            <v>T</v>
          </cell>
          <cell r="G420" t="str">
            <v>Lake Natomas</v>
          </cell>
          <cell r="H420" t="str">
            <v>w</v>
          </cell>
          <cell r="I420">
            <v>39735</v>
          </cell>
          <cell r="J420" t="str">
            <v>Summer</v>
          </cell>
          <cell r="K420">
            <v>0.51041666666666696</v>
          </cell>
          <cell r="L420">
            <v>39737</v>
          </cell>
          <cell r="M420">
            <v>0.4375</v>
          </cell>
          <cell r="O420" t="str">
            <v>THg</v>
          </cell>
          <cell r="P420">
            <v>0.47599999999999998</v>
          </cell>
        </row>
        <row r="421">
          <cell r="A421" t="str">
            <v>2008-3335</v>
          </cell>
          <cell r="C421">
            <v>254</v>
          </cell>
          <cell r="D421" t="str">
            <v>519PLN133</v>
          </cell>
          <cell r="E421" t="str">
            <v>T</v>
          </cell>
          <cell r="G421" t="str">
            <v>Lake Natomas</v>
          </cell>
          <cell r="H421" t="str">
            <v>w</v>
          </cell>
          <cell r="I421">
            <v>39735</v>
          </cell>
          <cell r="J421" t="str">
            <v>Summer</v>
          </cell>
          <cell r="K421">
            <v>0.51041666666666696</v>
          </cell>
          <cell r="L421">
            <v>39737</v>
          </cell>
          <cell r="M421">
            <v>0.4375</v>
          </cell>
          <cell r="O421" t="str">
            <v>TMMHg</v>
          </cell>
          <cell r="P421">
            <v>2.9000000000000001E-2</v>
          </cell>
        </row>
        <row r="422">
          <cell r="A422" t="str">
            <v>2008-3336</v>
          </cell>
          <cell r="C422">
            <v>254</v>
          </cell>
          <cell r="D422" t="str">
            <v>519PLN133</v>
          </cell>
          <cell r="E422" t="str">
            <v>B</v>
          </cell>
          <cell r="G422" t="str">
            <v>Lake Natomas</v>
          </cell>
          <cell r="H422" t="str">
            <v>w</v>
          </cell>
          <cell r="I422">
            <v>39735</v>
          </cell>
          <cell r="J422" t="str">
            <v>Summer</v>
          </cell>
          <cell r="K422">
            <v>0.52083333333333304</v>
          </cell>
          <cell r="L422">
            <v>39737</v>
          </cell>
          <cell r="M422">
            <v>0.4375</v>
          </cell>
          <cell r="O422" t="str">
            <v>TMMHg</v>
          </cell>
          <cell r="P422">
            <v>0.01</v>
          </cell>
        </row>
        <row r="423">
          <cell r="A423" t="str">
            <v>2008-L021</v>
          </cell>
          <cell r="C423">
            <v>254</v>
          </cell>
          <cell r="D423" t="str">
            <v>517PHE065</v>
          </cell>
          <cell r="E423" t="str">
            <v>Q</v>
          </cell>
          <cell r="G423" t="str">
            <v>Duplicate</v>
          </cell>
          <cell r="H423" t="str">
            <v>q</v>
          </cell>
          <cell r="I423">
            <v>39737</v>
          </cell>
          <cell r="J423" t="str">
            <v>Summer</v>
          </cell>
          <cell r="K423">
            <v>0.52083333333333304</v>
          </cell>
          <cell r="N423" t="str">
            <v>0.72733434191</v>
          </cell>
          <cell r="O423" t="str">
            <v>DOC</v>
          </cell>
          <cell r="P423">
            <v>0.67775088250000004</v>
          </cell>
        </row>
        <row r="424">
          <cell r="A424" t="str">
            <v>2009-L418</v>
          </cell>
          <cell r="B424" t="str">
            <v>8110027</v>
          </cell>
          <cell r="C424">
            <v>254</v>
          </cell>
          <cell r="D424" t="str">
            <v>517PHE065</v>
          </cell>
          <cell r="E424" t="str">
            <v>Q</v>
          </cell>
          <cell r="G424" t="str">
            <v>Duplicate</v>
          </cell>
          <cell r="H424" t="str">
            <v>q</v>
          </cell>
          <cell r="I424">
            <v>39737</v>
          </cell>
          <cell r="J424" t="str">
            <v>Summer</v>
          </cell>
          <cell r="K424">
            <v>0.52083333333333304</v>
          </cell>
          <cell r="N424" t="str">
            <v>3.4</v>
          </cell>
          <cell r="O424" t="str">
            <v>SO4</v>
          </cell>
          <cell r="P424">
            <v>3.4</v>
          </cell>
        </row>
        <row r="425">
          <cell r="A425" t="str">
            <v>2008-3390</v>
          </cell>
          <cell r="C425">
            <v>254</v>
          </cell>
          <cell r="D425" t="str">
            <v>517PHE065</v>
          </cell>
          <cell r="E425" t="str">
            <v>Q</v>
          </cell>
          <cell r="G425" t="str">
            <v>Duplicate</v>
          </cell>
          <cell r="H425" t="str">
            <v>q</v>
          </cell>
          <cell r="I425">
            <v>39737</v>
          </cell>
          <cell r="J425" t="str">
            <v>Summer</v>
          </cell>
          <cell r="K425">
            <v>0.52083333333333304</v>
          </cell>
          <cell r="L425">
            <v>39738</v>
          </cell>
          <cell r="M425">
            <v>0.47916666666666702</v>
          </cell>
          <cell r="N425" t="str">
            <v>0.033</v>
          </cell>
          <cell r="O425" t="str">
            <v>TMMHg</v>
          </cell>
          <cell r="P425">
            <v>-88</v>
          </cell>
        </row>
        <row r="426">
          <cell r="A426" t="str">
            <v>2008-3392</v>
          </cell>
          <cell r="C426">
            <v>254</v>
          </cell>
          <cell r="D426" t="str">
            <v>517PHE065</v>
          </cell>
          <cell r="E426" t="str">
            <v>Q</v>
          </cell>
          <cell r="G426" t="str">
            <v>Duplicate</v>
          </cell>
          <cell r="H426" t="str">
            <v>q</v>
          </cell>
          <cell r="I426">
            <v>39737</v>
          </cell>
          <cell r="J426" t="str">
            <v>Summer</v>
          </cell>
          <cell r="K426">
            <v>0.53125</v>
          </cell>
          <cell r="L426">
            <v>39738</v>
          </cell>
          <cell r="M426">
            <v>0.47916666666666702</v>
          </cell>
          <cell r="N426" t="str">
            <v>0.046</v>
          </cell>
          <cell r="O426" t="str">
            <v>TMMHg</v>
          </cell>
          <cell r="P426">
            <v>4.2000000000000003E-2</v>
          </cell>
        </row>
        <row r="427">
          <cell r="A427" t="str">
            <v>2008-L020</v>
          </cell>
          <cell r="C427">
            <v>254</v>
          </cell>
          <cell r="D427" t="str">
            <v>517PHE065</v>
          </cell>
          <cell r="E427" t="str">
            <v>T</v>
          </cell>
          <cell r="G427" t="str">
            <v>Lake Engelbright</v>
          </cell>
          <cell r="H427" t="str">
            <v>w</v>
          </cell>
          <cell r="I427">
            <v>39737</v>
          </cell>
          <cell r="J427" t="str">
            <v>Summer</v>
          </cell>
          <cell r="K427">
            <v>0.51041666666666696</v>
          </cell>
          <cell r="O427" t="str">
            <v>DOC</v>
          </cell>
          <cell r="P427">
            <v>0.72733434191000002</v>
          </cell>
        </row>
        <row r="428">
          <cell r="A428" t="str">
            <v>2009-L417</v>
          </cell>
          <cell r="B428" t="str">
            <v>8110027</v>
          </cell>
          <cell r="C428">
            <v>254</v>
          </cell>
          <cell r="D428" t="str">
            <v>517PHE065</v>
          </cell>
          <cell r="E428" t="str">
            <v>T</v>
          </cell>
          <cell r="G428" t="str">
            <v>Lake Engelbright</v>
          </cell>
          <cell r="H428" t="str">
            <v>w</v>
          </cell>
          <cell r="I428">
            <v>39737</v>
          </cell>
          <cell r="J428" t="str">
            <v>Summer</v>
          </cell>
          <cell r="K428">
            <v>0.51041666666666696</v>
          </cell>
          <cell r="O428" t="str">
            <v>SO4</v>
          </cell>
          <cell r="P428">
            <v>3.4</v>
          </cell>
        </row>
        <row r="429">
          <cell r="A429" t="str">
            <v>2008-3389</v>
          </cell>
          <cell r="C429">
            <v>254</v>
          </cell>
          <cell r="D429" t="str">
            <v>517PHE065</v>
          </cell>
          <cell r="E429" t="str">
            <v>T</v>
          </cell>
          <cell r="G429" t="str">
            <v>Lake Engelbright</v>
          </cell>
          <cell r="H429" t="str">
            <v>w</v>
          </cell>
          <cell r="I429">
            <v>39737</v>
          </cell>
          <cell r="J429" t="str">
            <v>Summer</v>
          </cell>
          <cell r="K429">
            <v>0.51041666666666696</v>
          </cell>
          <cell r="L429">
            <v>39738</v>
          </cell>
          <cell r="M429">
            <v>0.47916666666666702</v>
          </cell>
          <cell r="O429" t="str">
            <v>TMMHg</v>
          </cell>
          <cell r="P429">
            <v>3.3000000000000002E-2</v>
          </cell>
        </row>
        <row r="430">
          <cell r="A430" t="str">
            <v>2008-3391</v>
          </cell>
          <cell r="C430">
            <v>254</v>
          </cell>
          <cell r="D430" t="str">
            <v>517PHE065</v>
          </cell>
          <cell r="E430" t="str">
            <v>B</v>
          </cell>
          <cell r="G430" t="str">
            <v>Lake Engelbright</v>
          </cell>
          <cell r="H430" t="str">
            <v>w</v>
          </cell>
          <cell r="I430">
            <v>39737</v>
          </cell>
          <cell r="J430" t="str">
            <v>Summer</v>
          </cell>
          <cell r="K430">
            <v>0.53125</v>
          </cell>
          <cell r="L430">
            <v>39738</v>
          </cell>
          <cell r="M430">
            <v>0.47916666666666702</v>
          </cell>
          <cell r="O430" t="str">
            <v>TMMHg</v>
          </cell>
          <cell r="P430">
            <v>4.5999999999999999E-2</v>
          </cell>
        </row>
        <row r="431">
          <cell r="C431" t="str">
            <v>R1 Data</v>
          </cell>
          <cell r="D431" t="str">
            <v>LKSN05T</v>
          </cell>
          <cell r="E431" t="str">
            <v>T</v>
          </cell>
          <cell r="G431" t="str">
            <v>Lake Sonoma</v>
          </cell>
          <cell r="H431" t="str">
            <v>w</v>
          </cell>
          <cell r="I431">
            <v>39741</v>
          </cell>
          <cell r="O431" t="str">
            <v>THg</v>
          </cell>
          <cell r="P431">
            <v>0.55800000000000005</v>
          </cell>
        </row>
        <row r="432">
          <cell r="C432" t="str">
            <v>R1 Data</v>
          </cell>
          <cell r="D432" t="str">
            <v>LKSN05B</v>
          </cell>
          <cell r="E432" t="str">
            <v>B</v>
          </cell>
          <cell r="G432" t="str">
            <v>Lake Sonoma</v>
          </cell>
          <cell r="H432" t="str">
            <v>w</v>
          </cell>
          <cell r="I432">
            <v>39741</v>
          </cell>
          <cell r="O432" t="str">
            <v>TMMHg</v>
          </cell>
          <cell r="P432">
            <v>3.3000000000000002E-2</v>
          </cell>
        </row>
        <row r="433">
          <cell r="C433" t="str">
            <v>R1 Data</v>
          </cell>
          <cell r="D433" t="str">
            <v>LKSN05T</v>
          </cell>
          <cell r="E433" t="str">
            <v>T</v>
          </cell>
          <cell r="G433" t="str">
            <v>Lake Sonoma</v>
          </cell>
          <cell r="H433" t="str">
            <v>w</v>
          </cell>
          <cell r="I433">
            <v>39741</v>
          </cell>
          <cell r="O433" t="str">
            <v>TMMHg</v>
          </cell>
          <cell r="P433">
            <v>2.5999999999999999E-2</v>
          </cell>
        </row>
        <row r="434">
          <cell r="C434" t="str">
            <v>R1 Data</v>
          </cell>
          <cell r="D434" t="str">
            <v>LKMN03T</v>
          </cell>
          <cell r="E434" t="str">
            <v>T</v>
          </cell>
          <cell r="F434" t="str">
            <v>Russian R</v>
          </cell>
          <cell r="G434" t="str">
            <v>Lake Mendocino</v>
          </cell>
          <cell r="H434" t="str">
            <v>w</v>
          </cell>
          <cell r="I434">
            <v>39742</v>
          </cell>
          <cell r="O434" t="str">
            <v>THg</v>
          </cell>
          <cell r="P434">
            <v>0.748</v>
          </cell>
        </row>
        <row r="435">
          <cell r="C435" t="str">
            <v>R1 Data</v>
          </cell>
          <cell r="D435" t="str">
            <v>LKMN03T</v>
          </cell>
          <cell r="E435" t="str">
            <v>Q</v>
          </cell>
          <cell r="F435" t="str">
            <v>Russian R</v>
          </cell>
          <cell r="G435" t="str">
            <v>Lake Mendocino</v>
          </cell>
          <cell r="H435" t="str">
            <v>w</v>
          </cell>
          <cell r="I435">
            <v>39742</v>
          </cell>
          <cell r="O435" t="str">
            <v>THg</v>
          </cell>
          <cell r="P435">
            <v>0.63900000000000001</v>
          </cell>
          <cell r="R435" t="str">
            <v>LKMN03T DUP - Lab error</v>
          </cell>
        </row>
        <row r="436">
          <cell r="C436" t="str">
            <v>R1 Data</v>
          </cell>
          <cell r="D436" t="str">
            <v>LKMN03B</v>
          </cell>
          <cell r="E436" t="str">
            <v>B</v>
          </cell>
          <cell r="F436" t="str">
            <v>Russian R</v>
          </cell>
          <cell r="G436" t="str">
            <v>Lake Mendocino</v>
          </cell>
          <cell r="H436" t="str">
            <v>w</v>
          </cell>
          <cell r="I436">
            <v>39742</v>
          </cell>
          <cell r="O436" t="str">
            <v>TMMHg</v>
          </cell>
          <cell r="P436">
            <v>4.5999999999999999E-2</v>
          </cell>
        </row>
        <row r="437">
          <cell r="C437" t="str">
            <v>R1 Data</v>
          </cell>
          <cell r="D437" t="str">
            <v>LKMN03T</v>
          </cell>
          <cell r="E437" t="str">
            <v>T</v>
          </cell>
          <cell r="F437" t="str">
            <v>Russian R</v>
          </cell>
          <cell r="G437" t="str">
            <v>Lake Mendocino</v>
          </cell>
          <cell r="H437" t="str">
            <v>w</v>
          </cell>
          <cell r="I437">
            <v>39742</v>
          </cell>
          <cell r="O437" t="str">
            <v>TMMHg</v>
          </cell>
          <cell r="P437">
            <v>4.1000000000000002E-2</v>
          </cell>
        </row>
        <row r="438">
          <cell r="A438" t="str">
            <v>2009-0939</v>
          </cell>
          <cell r="C438">
            <v>254</v>
          </cell>
          <cell r="D438" t="str">
            <v>515TT0326</v>
          </cell>
          <cell r="E438" t="str">
            <v>Q</v>
          </cell>
          <cell r="G438" t="str">
            <v>Duplicate</v>
          </cell>
          <cell r="H438" t="str">
            <v>q</v>
          </cell>
          <cell r="I438">
            <v>39749</v>
          </cell>
          <cell r="J438" t="str">
            <v>Summer</v>
          </cell>
          <cell r="L438">
            <v>39933</v>
          </cell>
          <cell r="M438">
            <v>0.39583333333333298</v>
          </cell>
          <cell r="N438" t="str">
            <v>0.883036</v>
          </cell>
          <cell r="O438" t="str">
            <v>Chl-a</v>
          </cell>
          <cell r="P438">
            <v>0.96951600000000004</v>
          </cell>
          <cell r="Q438" t="str">
            <v>c</v>
          </cell>
        </row>
        <row r="439">
          <cell r="A439" t="str">
            <v>2008-L026</v>
          </cell>
          <cell r="C439">
            <v>254</v>
          </cell>
          <cell r="D439" t="str">
            <v>515TT0326</v>
          </cell>
          <cell r="E439" t="str">
            <v>Q</v>
          </cell>
          <cell r="G439" t="str">
            <v>Duplicate</v>
          </cell>
          <cell r="H439" t="str">
            <v>q</v>
          </cell>
          <cell r="I439">
            <v>39749</v>
          </cell>
          <cell r="J439" t="str">
            <v>Summer</v>
          </cell>
          <cell r="K439">
            <v>0.6875</v>
          </cell>
          <cell r="N439" t="str">
            <v>1.0744028197</v>
          </cell>
          <cell r="O439" t="str">
            <v>DOC</v>
          </cell>
          <cell r="P439">
            <v>1.0480181269</v>
          </cell>
        </row>
        <row r="440">
          <cell r="A440" t="str">
            <v>2009-L423</v>
          </cell>
          <cell r="B440" t="str">
            <v>8110027</v>
          </cell>
          <cell r="C440">
            <v>254</v>
          </cell>
          <cell r="D440" t="str">
            <v>515TT0326</v>
          </cell>
          <cell r="E440" t="str">
            <v>Q</v>
          </cell>
          <cell r="G440" t="str">
            <v>Duplicate</v>
          </cell>
          <cell r="H440" t="str">
            <v>q</v>
          </cell>
          <cell r="I440">
            <v>39749</v>
          </cell>
          <cell r="J440" t="str">
            <v>Summer</v>
          </cell>
          <cell r="K440">
            <v>0.6875</v>
          </cell>
          <cell r="N440" t="str">
            <v>2.3</v>
          </cell>
          <cell r="O440" t="str">
            <v>SO4</v>
          </cell>
          <cell r="P440">
            <v>2.2999999999999998</v>
          </cell>
        </row>
        <row r="441">
          <cell r="A441" t="str">
            <v>2008-3596</v>
          </cell>
          <cell r="C441">
            <v>254</v>
          </cell>
          <cell r="D441" t="str">
            <v>515TT0326</v>
          </cell>
          <cell r="E441" t="str">
            <v>Q</v>
          </cell>
          <cell r="G441" t="str">
            <v>Duplicate</v>
          </cell>
          <cell r="H441" t="str">
            <v>q</v>
          </cell>
          <cell r="I441">
            <v>39749</v>
          </cell>
          <cell r="J441" t="str">
            <v>Summer</v>
          </cell>
          <cell r="K441">
            <v>0.6875</v>
          </cell>
          <cell r="L441">
            <v>39751</v>
          </cell>
          <cell r="M441">
            <v>0.47916666666666702</v>
          </cell>
          <cell r="N441" t="str">
            <v>&lt;MDL</v>
          </cell>
          <cell r="O441" t="str">
            <v>TMMHg</v>
          </cell>
          <cell r="P441">
            <v>-88</v>
          </cell>
        </row>
        <row r="442">
          <cell r="A442" t="str">
            <v>2009-0938</v>
          </cell>
          <cell r="C442">
            <v>254</v>
          </cell>
          <cell r="D442" t="str">
            <v>515TT0326</v>
          </cell>
          <cell r="E442" t="str">
            <v>Q</v>
          </cell>
          <cell r="G442" t="str">
            <v>Field Blank</v>
          </cell>
          <cell r="H442" t="str">
            <v>q</v>
          </cell>
          <cell r="I442">
            <v>39749</v>
          </cell>
          <cell r="J442" t="str">
            <v>Summer</v>
          </cell>
          <cell r="L442">
            <v>39933</v>
          </cell>
          <cell r="M442">
            <v>0.39583333333333298</v>
          </cell>
          <cell r="O442" t="str">
            <v>Chl-a</v>
          </cell>
          <cell r="P442">
            <v>-112</v>
          </cell>
          <cell r="Q442" t="str">
            <v>b, c</v>
          </cell>
        </row>
        <row r="443">
          <cell r="A443" t="str">
            <v>2008-L024</v>
          </cell>
          <cell r="C443">
            <v>254</v>
          </cell>
          <cell r="D443" t="str">
            <v>515TT0326</v>
          </cell>
          <cell r="E443" t="str">
            <v>Q</v>
          </cell>
          <cell r="G443" t="str">
            <v>Field Blank</v>
          </cell>
          <cell r="H443" t="str">
            <v>q</v>
          </cell>
          <cell r="I443">
            <v>39749</v>
          </cell>
          <cell r="J443" t="str">
            <v>Summer</v>
          </cell>
          <cell r="K443">
            <v>0.63541666666666696</v>
          </cell>
          <cell r="O443" t="str">
            <v>DOC</v>
          </cell>
          <cell r="P443">
            <v>0.12641490432999999</v>
          </cell>
        </row>
        <row r="444">
          <cell r="A444" t="str">
            <v>2009-L420</v>
          </cell>
          <cell r="B444" t="str">
            <v>8110027</v>
          </cell>
          <cell r="C444">
            <v>254</v>
          </cell>
          <cell r="E444" t="str">
            <v>Q</v>
          </cell>
          <cell r="G444" t="str">
            <v>Field Blank</v>
          </cell>
          <cell r="H444" t="str">
            <v>q</v>
          </cell>
          <cell r="I444">
            <v>39749</v>
          </cell>
          <cell r="J444" t="str">
            <v>Summer</v>
          </cell>
          <cell r="K444">
            <v>0.63541666666666696</v>
          </cell>
          <cell r="O444" t="str">
            <v>SO4</v>
          </cell>
          <cell r="P444">
            <v>-112</v>
          </cell>
        </row>
        <row r="445">
          <cell r="A445" t="str">
            <v>2008-3597</v>
          </cell>
          <cell r="C445">
            <v>254</v>
          </cell>
          <cell r="D445" t="str">
            <v>515TT0326</v>
          </cell>
          <cell r="E445" t="str">
            <v>Q</v>
          </cell>
          <cell r="G445" t="str">
            <v>Field Blank</v>
          </cell>
          <cell r="H445" t="str">
            <v>q</v>
          </cell>
          <cell r="I445">
            <v>39749</v>
          </cell>
          <cell r="J445" t="str">
            <v>Summer</v>
          </cell>
          <cell r="K445">
            <v>0.63541666666666696</v>
          </cell>
          <cell r="L445">
            <v>39751</v>
          </cell>
          <cell r="M445">
            <v>0.47916666666666702</v>
          </cell>
          <cell r="O445" t="str">
            <v>TMMHg</v>
          </cell>
          <cell r="P445">
            <v>-88</v>
          </cell>
        </row>
        <row r="446">
          <cell r="A446" t="str">
            <v>2009-0937</v>
          </cell>
          <cell r="C446">
            <v>254</v>
          </cell>
          <cell r="D446" t="str">
            <v>518POV021</v>
          </cell>
          <cell r="E446" t="str">
            <v>T</v>
          </cell>
          <cell r="G446" t="str">
            <v>Lake Oroville</v>
          </cell>
          <cell r="H446" t="str">
            <v>w</v>
          </cell>
          <cell r="I446">
            <v>39749</v>
          </cell>
          <cell r="J446" t="str">
            <v>Summer</v>
          </cell>
          <cell r="L446">
            <v>39933</v>
          </cell>
          <cell r="M446">
            <v>0.39583333333333298</v>
          </cell>
          <cell r="O446" t="str">
            <v>Chl-a</v>
          </cell>
          <cell r="P446">
            <v>1.588036</v>
          </cell>
          <cell r="Q446" t="str">
            <v>c</v>
          </cell>
        </row>
        <row r="447">
          <cell r="A447" t="str">
            <v>2008-L022</v>
          </cell>
          <cell r="C447">
            <v>254</v>
          </cell>
          <cell r="D447" t="str">
            <v>518POV021</v>
          </cell>
          <cell r="E447" t="str">
            <v>Q</v>
          </cell>
          <cell r="G447" t="str">
            <v>Lake Oroville</v>
          </cell>
          <cell r="H447" t="str">
            <v>q</v>
          </cell>
          <cell r="I447">
            <v>39749</v>
          </cell>
          <cell r="J447" t="str">
            <v>Summer</v>
          </cell>
          <cell r="K447">
            <v>0.52083333333333304</v>
          </cell>
          <cell r="O447" t="str">
            <v>DOC</v>
          </cell>
          <cell r="P447">
            <v>1.3577804631999999</v>
          </cell>
        </row>
        <row r="448">
          <cell r="A448" t="str">
            <v>2009-L482</v>
          </cell>
          <cell r="B448" t="str">
            <v>8110027</v>
          </cell>
          <cell r="C448">
            <v>254</v>
          </cell>
          <cell r="D448" t="str">
            <v>518POV021</v>
          </cell>
          <cell r="E448" t="str">
            <v>T</v>
          </cell>
          <cell r="G448" t="str">
            <v>Lake Oroville</v>
          </cell>
          <cell r="H448" t="str">
            <v>w</v>
          </cell>
          <cell r="I448">
            <v>39749</v>
          </cell>
          <cell r="J448" t="str">
            <v>Summer</v>
          </cell>
          <cell r="K448">
            <v>0.52083333333333304</v>
          </cell>
          <cell r="O448" t="str">
            <v>DOC</v>
          </cell>
          <cell r="P448">
            <v>1.4</v>
          </cell>
        </row>
        <row r="449">
          <cell r="A449" t="str">
            <v>2009-L419</v>
          </cell>
          <cell r="B449" t="str">
            <v>8110027</v>
          </cell>
          <cell r="C449">
            <v>254</v>
          </cell>
          <cell r="D449" t="str">
            <v>518POV021</v>
          </cell>
          <cell r="E449" t="str">
            <v>T</v>
          </cell>
          <cell r="G449" t="str">
            <v>Lake Oroville</v>
          </cell>
          <cell r="H449" t="str">
            <v>w</v>
          </cell>
          <cell r="I449">
            <v>39749</v>
          </cell>
          <cell r="J449" t="str">
            <v>Summer</v>
          </cell>
          <cell r="K449">
            <v>0.52083333333333304</v>
          </cell>
          <cell r="O449" t="str">
            <v>SO4</v>
          </cell>
          <cell r="P449">
            <v>2.1</v>
          </cell>
        </row>
        <row r="450">
          <cell r="A450" t="str">
            <v>2008-3591</v>
          </cell>
          <cell r="C450">
            <v>254</v>
          </cell>
          <cell r="D450" t="str">
            <v>518POV021</v>
          </cell>
          <cell r="E450" t="str">
            <v>T</v>
          </cell>
          <cell r="G450" t="str">
            <v>Lake Oroville</v>
          </cell>
          <cell r="H450" t="str">
            <v>w</v>
          </cell>
          <cell r="I450">
            <v>39749</v>
          </cell>
          <cell r="J450" t="str">
            <v>Summer</v>
          </cell>
          <cell r="K450">
            <v>0.52083333333333304</v>
          </cell>
          <cell r="L450">
            <v>39751</v>
          </cell>
          <cell r="M450">
            <v>0.47916666666666702</v>
          </cell>
          <cell r="O450" t="str">
            <v>TMMHg</v>
          </cell>
          <cell r="P450">
            <v>0.01</v>
          </cell>
        </row>
        <row r="451">
          <cell r="A451" t="str">
            <v>2008-3592</v>
          </cell>
          <cell r="C451">
            <v>254</v>
          </cell>
          <cell r="D451" t="str">
            <v>518POV021</v>
          </cell>
          <cell r="E451" t="str">
            <v>B</v>
          </cell>
          <cell r="G451" t="str">
            <v>Lake Oroville</v>
          </cell>
          <cell r="H451" t="str">
            <v>w</v>
          </cell>
          <cell r="I451">
            <v>39749</v>
          </cell>
          <cell r="J451" t="str">
            <v>Summer</v>
          </cell>
          <cell r="K451">
            <v>0.53125</v>
          </cell>
          <cell r="L451">
            <v>39751</v>
          </cell>
          <cell r="M451">
            <v>0.47916666666666702</v>
          </cell>
          <cell r="O451" t="str">
            <v>TMMHg</v>
          </cell>
          <cell r="P451">
            <v>0.01</v>
          </cell>
        </row>
        <row r="452">
          <cell r="A452" t="str">
            <v>2009-0935</v>
          </cell>
          <cell r="C452">
            <v>254</v>
          </cell>
          <cell r="D452" t="str">
            <v>515TT0326</v>
          </cell>
          <cell r="E452" t="str">
            <v>T</v>
          </cell>
          <cell r="G452" t="str">
            <v>Thermalito Afterbay</v>
          </cell>
          <cell r="H452" t="str">
            <v>w</v>
          </cell>
          <cell r="I452">
            <v>39749</v>
          </cell>
          <cell r="J452" t="str">
            <v>Summer</v>
          </cell>
          <cell r="L452">
            <v>39933</v>
          </cell>
          <cell r="M452">
            <v>0.39583333333333298</v>
          </cell>
          <cell r="O452" t="str">
            <v>Chl-a</v>
          </cell>
          <cell r="P452">
            <v>0.88303600000000004</v>
          </cell>
          <cell r="Q452" t="str">
            <v>c</v>
          </cell>
        </row>
        <row r="453">
          <cell r="A453" t="str">
            <v>2008-L025</v>
          </cell>
          <cell r="C453">
            <v>254</v>
          </cell>
          <cell r="D453" t="str">
            <v>515TT0326</v>
          </cell>
          <cell r="E453" t="str">
            <v>T</v>
          </cell>
          <cell r="G453" t="str">
            <v>Thermalito Afterbay</v>
          </cell>
          <cell r="H453" t="str">
            <v>w</v>
          </cell>
          <cell r="I453">
            <v>39749</v>
          </cell>
          <cell r="J453" t="str">
            <v>Summer</v>
          </cell>
          <cell r="K453">
            <v>0.67708333333333304</v>
          </cell>
          <cell r="O453" t="str">
            <v>DOC</v>
          </cell>
          <cell r="P453">
            <v>1.0744028197</v>
          </cell>
        </row>
        <row r="454">
          <cell r="A454" t="str">
            <v>2009-L421</v>
          </cell>
          <cell r="B454" t="str">
            <v>8110027</v>
          </cell>
          <cell r="C454">
            <v>254</v>
          </cell>
          <cell r="D454" t="str">
            <v>515TT0326</v>
          </cell>
          <cell r="E454" t="str">
            <v>T</v>
          </cell>
          <cell r="G454" t="str">
            <v>Thermalito Afterbay</v>
          </cell>
          <cell r="H454" t="str">
            <v>w</v>
          </cell>
          <cell r="I454">
            <v>39749</v>
          </cell>
          <cell r="J454" t="str">
            <v>Summer</v>
          </cell>
          <cell r="K454">
            <v>0.67708333333333304</v>
          </cell>
          <cell r="O454" t="str">
            <v>SO4</v>
          </cell>
          <cell r="P454">
            <v>2.2999999999999998</v>
          </cell>
        </row>
        <row r="455">
          <cell r="A455" t="str">
            <v>2008-3595</v>
          </cell>
          <cell r="C455">
            <v>254</v>
          </cell>
          <cell r="D455" t="str">
            <v>515TT0326</v>
          </cell>
          <cell r="E455" t="str">
            <v>T</v>
          </cell>
          <cell r="G455" t="str">
            <v>Thermalito Afterbay</v>
          </cell>
          <cell r="H455" t="str">
            <v>w</v>
          </cell>
          <cell r="I455">
            <v>39749</v>
          </cell>
          <cell r="J455" t="str">
            <v>Summer</v>
          </cell>
          <cell r="K455">
            <v>0.67708333333333304</v>
          </cell>
          <cell r="L455">
            <v>39751</v>
          </cell>
          <cell r="M455">
            <v>0.47916666666666702</v>
          </cell>
          <cell r="O455" t="str">
            <v>TMMHg</v>
          </cell>
          <cell r="P455">
            <v>0.01</v>
          </cell>
        </row>
        <row r="456">
          <cell r="A456" t="str">
            <v>2009-0936</v>
          </cell>
          <cell r="C456">
            <v>254</v>
          </cell>
          <cell r="D456" t="str">
            <v>515TTO327</v>
          </cell>
          <cell r="E456" t="str">
            <v>T</v>
          </cell>
          <cell r="G456" t="str">
            <v>Thermalito Forebay</v>
          </cell>
          <cell r="H456" t="str">
            <v>w</v>
          </cell>
          <cell r="I456">
            <v>39749</v>
          </cell>
          <cell r="J456" t="str">
            <v>Summer</v>
          </cell>
          <cell r="L456">
            <v>39933</v>
          </cell>
          <cell r="M456">
            <v>0.39583333333333298</v>
          </cell>
          <cell r="O456" t="str">
            <v>Chl-a</v>
          </cell>
          <cell r="P456">
            <v>1.182191</v>
          </cell>
          <cell r="Q456" t="str">
            <v>c</v>
          </cell>
        </row>
        <row r="457">
          <cell r="A457" t="str">
            <v>2008-L023</v>
          </cell>
          <cell r="C457">
            <v>254</v>
          </cell>
          <cell r="D457" t="str">
            <v>515TTO327</v>
          </cell>
          <cell r="E457" t="str">
            <v>T</v>
          </cell>
          <cell r="G457" t="str">
            <v>Thermalito Forebay</v>
          </cell>
          <cell r="H457" t="str">
            <v>w</v>
          </cell>
          <cell r="I457">
            <v>39749</v>
          </cell>
          <cell r="J457" t="str">
            <v>Summer</v>
          </cell>
          <cell r="K457">
            <v>0.59375</v>
          </cell>
          <cell r="O457" t="str">
            <v>DOC</v>
          </cell>
          <cell r="P457">
            <v>1.4769969788999999</v>
          </cell>
        </row>
        <row r="458">
          <cell r="A458" t="str">
            <v>2009-L422</v>
          </cell>
          <cell r="B458" t="str">
            <v>8110027</v>
          </cell>
          <cell r="C458">
            <v>254</v>
          </cell>
          <cell r="D458" t="str">
            <v>515TTO327</v>
          </cell>
          <cell r="E458" t="str">
            <v>T</v>
          </cell>
          <cell r="G458" t="str">
            <v>Thermalito Forebay</v>
          </cell>
          <cell r="H458" t="str">
            <v>w</v>
          </cell>
          <cell r="I458">
            <v>39749</v>
          </cell>
          <cell r="J458" t="str">
            <v>Summer</v>
          </cell>
          <cell r="K458">
            <v>0.59375</v>
          </cell>
          <cell r="O458" t="str">
            <v>SO4</v>
          </cell>
          <cell r="P458">
            <v>2.2999999999999998</v>
          </cell>
        </row>
        <row r="459">
          <cell r="A459" t="str">
            <v>2008-3593</v>
          </cell>
          <cell r="C459">
            <v>254</v>
          </cell>
          <cell r="D459" t="str">
            <v>515TTO327</v>
          </cell>
          <cell r="E459" t="str">
            <v>T</v>
          </cell>
          <cell r="G459" t="str">
            <v>Thermalito Forebay</v>
          </cell>
          <cell r="H459" t="str">
            <v>w</v>
          </cell>
          <cell r="I459">
            <v>39749</v>
          </cell>
          <cell r="J459" t="str">
            <v>Summer</v>
          </cell>
          <cell r="K459">
            <v>0.59375</v>
          </cell>
          <cell r="L459">
            <v>39751</v>
          </cell>
          <cell r="M459">
            <v>0.47916666666666702</v>
          </cell>
          <cell r="O459" t="str">
            <v>TMMHg</v>
          </cell>
          <cell r="P459">
            <v>0.01</v>
          </cell>
        </row>
        <row r="460">
          <cell r="A460" t="str">
            <v>2008-3594</v>
          </cell>
          <cell r="C460">
            <v>254</v>
          </cell>
          <cell r="D460" t="str">
            <v>515TTO327</v>
          </cell>
          <cell r="E460" t="str">
            <v>B</v>
          </cell>
          <cell r="G460" t="str">
            <v>Thermalito Forebay</v>
          </cell>
          <cell r="H460" t="str">
            <v>w</v>
          </cell>
          <cell r="I460">
            <v>39749</v>
          </cell>
          <cell r="J460" t="str">
            <v>Summer</v>
          </cell>
          <cell r="K460">
            <v>0.60416666666666696</v>
          </cell>
          <cell r="L460">
            <v>39751</v>
          </cell>
          <cell r="M460">
            <v>0.47916666666666702</v>
          </cell>
          <cell r="O460" t="str">
            <v>TMMHg</v>
          </cell>
          <cell r="P460">
            <v>0.01</v>
          </cell>
        </row>
        <row r="461">
          <cell r="A461" t="str">
            <v>2008-L027</v>
          </cell>
          <cell r="C461">
            <v>254</v>
          </cell>
          <cell r="E461" t="str">
            <v>Q</v>
          </cell>
          <cell r="G461" t="str">
            <v>Field Blank</v>
          </cell>
          <cell r="H461" t="str">
            <v>q</v>
          </cell>
          <cell r="I461">
            <v>39754</v>
          </cell>
          <cell r="J461" t="str">
            <v>Winter</v>
          </cell>
          <cell r="K461">
            <v>0.44791666666666702</v>
          </cell>
          <cell r="O461" t="str">
            <v>DOC</v>
          </cell>
          <cell r="P461">
            <v>0.12762940583999999</v>
          </cell>
        </row>
        <row r="462">
          <cell r="A462" t="str">
            <v>2008-3678</v>
          </cell>
          <cell r="C462">
            <v>254</v>
          </cell>
          <cell r="D462" t="str">
            <v>309SANDEL</v>
          </cell>
          <cell r="E462" t="str">
            <v>Q</v>
          </cell>
          <cell r="G462" t="str">
            <v>Field Blank</v>
          </cell>
          <cell r="H462" t="str">
            <v>q</v>
          </cell>
          <cell r="I462">
            <v>39754</v>
          </cell>
          <cell r="J462" t="str">
            <v>Winter</v>
          </cell>
          <cell r="K462">
            <v>0.44791666666666702</v>
          </cell>
          <cell r="L462">
            <v>39756</v>
          </cell>
          <cell r="M462">
            <v>0.375</v>
          </cell>
          <cell r="O462" t="str">
            <v>TMMHg</v>
          </cell>
          <cell r="P462">
            <v>-88</v>
          </cell>
        </row>
        <row r="463">
          <cell r="A463" t="str">
            <v>2008-3682</v>
          </cell>
          <cell r="C463">
            <v>254</v>
          </cell>
          <cell r="D463" t="str">
            <v>309NACDAM</v>
          </cell>
          <cell r="E463" t="str">
            <v>T</v>
          </cell>
          <cell r="F463" t="str">
            <v>Dam</v>
          </cell>
          <cell r="G463" t="str">
            <v>Lake Nacimiento</v>
          </cell>
          <cell r="H463" t="str">
            <v>w</v>
          </cell>
          <cell r="I463">
            <v>39754</v>
          </cell>
          <cell r="J463" t="str">
            <v>Winter</v>
          </cell>
          <cell r="K463">
            <v>0.63541666666666696</v>
          </cell>
          <cell r="L463">
            <v>39756</v>
          </cell>
          <cell r="M463">
            <v>0.375</v>
          </cell>
          <cell r="O463" t="str">
            <v>Chl-a</v>
          </cell>
          <cell r="P463">
            <v>0.97168387499999997</v>
          </cell>
        </row>
        <row r="464">
          <cell r="A464" t="str">
            <v>2008-3680</v>
          </cell>
          <cell r="C464">
            <v>254</v>
          </cell>
          <cell r="D464" t="str">
            <v>309NACTAB</v>
          </cell>
          <cell r="E464" t="str">
            <v>T</v>
          </cell>
          <cell r="F464" t="str">
            <v>Las Tablas</v>
          </cell>
          <cell r="G464" t="str">
            <v>Lake Nacimiento</v>
          </cell>
          <cell r="H464" t="str">
            <v>w</v>
          </cell>
          <cell r="I464">
            <v>39754</v>
          </cell>
          <cell r="J464" t="str">
            <v>Winter</v>
          </cell>
          <cell r="K464">
            <v>0.64583333333333304</v>
          </cell>
          <cell r="L464">
            <v>39756</v>
          </cell>
          <cell r="M464">
            <v>0.375</v>
          </cell>
          <cell r="O464" t="str">
            <v>Chl-a</v>
          </cell>
          <cell r="P464">
            <v>5.2339949062000004</v>
          </cell>
          <cell r="Q464" t="str">
            <v>a</v>
          </cell>
        </row>
        <row r="465">
          <cell r="A465" t="str">
            <v>2008-L031</v>
          </cell>
          <cell r="C465">
            <v>254</v>
          </cell>
          <cell r="D465" t="str">
            <v>309NACDAM</v>
          </cell>
          <cell r="E465" t="str">
            <v>T</v>
          </cell>
          <cell r="F465" t="str">
            <v>Dam</v>
          </cell>
          <cell r="G465" t="str">
            <v>Lake Nacimiento</v>
          </cell>
          <cell r="H465" t="str">
            <v>w</v>
          </cell>
          <cell r="I465">
            <v>39754</v>
          </cell>
          <cell r="J465" t="str">
            <v>Winter</v>
          </cell>
          <cell r="K465">
            <v>0.63541666666666696</v>
          </cell>
          <cell r="O465" t="str">
            <v>DOC</v>
          </cell>
          <cell r="P465">
            <v>3.4014058408999999</v>
          </cell>
        </row>
        <row r="466">
          <cell r="A466" t="str">
            <v>2008-L030</v>
          </cell>
          <cell r="C466">
            <v>254</v>
          </cell>
          <cell r="D466" t="str">
            <v>309NACTAB</v>
          </cell>
          <cell r="E466" t="str">
            <v>T</v>
          </cell>
          <cell r="F466" t="str">
            <v>Las Tablas</v>
          </cell>
          <cell r="G466" t="str">
            <v>Lake Nacimiento</v>
          </cell>
          <cell r="H466" t="str">
            <v>w</v>
          </cell>
          <cell r="I466">
            <v>39754</v>
          </cell>
          <cell r="J466" t="str">
            <v>Winter</v>
          </cell>
          <cell r="K466">
            <v>0.625</v>
          </cell>
          <cell r="O466" t="str">
            <v>DOC</v>
          </cell>
          <cell r="P466">
            <v>3.3295750252</v>
          </cell>
        </row>
        <row r="467">
          <cell r="A467" t="str">
            <v>2009-L432</v>
          </cell>
          <cell r="B467" t="str">
            <v>8110644</v>
          </cell>
          <cell r="C467">
            <v>254</v>
          </cell>
          <cell r="D467" t="str">
            <v>309NACDAM</v>
          </cell>
          <cell r="E467" t="str">
            <v>T</v>
          </cell>
          <cell r="F467" t="str">
            <v>Dam</v>
          </cell>
          <cell r="G467" t="str">
            <v>Lake Nacimiento</v>
          </cell>
          <cell r="H467" t="str">
            <v>w</v>
          </cell>
          <cell r="I467">
            <v>39754</v>
          </cell>
          <cell r="J467" t="str">
            <v>Winter</v>
          </cell>
          <cell r="K467">
            <v>0.63541666666666696</v>
          </cell>
          <cell r="O467" t="str">
            <v>SO4</v>
          </cell>
          <cell r="P467">
            <v>37</v>
          </cell>
        </row>
        <row r="468">
          <cell r="A468" t="str">
            <v>2009-L433</v>
          </cell>
          <cell r="B468" t="str">
            <v>8110644</v>
          </cell>
          <cell r="C468">
            <v>254</v>
          </cell>
          <cell r="D468" t="str">
            <v>309NACTAB</v>
          </cell>
          <cell r="E468" t="str">
            <v>T</v>
          </cell>
          <cell r="F468" t="str">
            <v>Las Tablas</v>
          </cell>
          <cell r="G468" t="str">
            <v>Lake Nacimiento</v>
          </cell>
          <cell r="H468" t="str">
            <v>w</v>
          </cell>
          <cell r="I468">
            <v>39754</v>
          </cell>
          <cell r="J468" t="str">
            <v>Winter</v>
          </cell>
          <cell r="K468">
            <v>0.64583333333333304</v>
          </cell>
          <cell r="O468" t="str">
            <v>SO4</v>
          </cell>
          <cell r="P468">
            <v>38</v>
          </cell>
        </row>
        <row r="469">
          <cell r="A469" t="str">
            <v>2008-3681</v>
          </cell>
          <cell r="C469">
            <v>254</v>
          </cell>
          <cell r="D469" t="str">
            <v>309NACDAM</v>
          </cell>
          <cell r="E469" t="str">
            <v>T</v>
          </cell>
          <cell r="F469" t="str">
            <v>Dam</v>
          </cell>
          <cell r="G469" t="str">
            <v>Lake Nacimiento</v>
          </cell>
          <cell r="H469" t="str">
            <v>w</v>
          </cell>
          <cell r="I469">
            <v>39754</v>
          </cell>
          <cell r="J469" t="str">
            <v>Winter</v>
          </cell>
          <cell r="K469">
            <v>0.63541666666666696</v>
          </cell>
          <cell r="L469">
            <v>39756</v>
          </cell>
          <cell r="M469">
            <v>0.375</v>
          </cell>
          <cell r="O469" t="str">
            <v>TMMHg</v>
          </cell>
          <cell r="P469">
            <v>0.10199999999999999</v>
          </cell>
        </row>
        <row r="470">
          <cell r="A470" t="str">
            <v>2008-3683</v>
          </cell>
          <cell r="C470">
            <v>254</v>
          </cell>
          <cell r="D470" t="str">
            <v>309NACDAM</v>
          </cell>
          <cell r="E470" t="str">
            <v>B</v>
          </cell>
          <cell r="F470" t="str">
            <v>Dam</v>
          </cell>
          <cell r="G470" t="str">
            <v>Lake Nacimiento</v>
          </cell>
          <cell r="H470" t="str">
            <v>w</v>
          </cell>
          <cell r="I470">
            <v>39754</v>
          </cell>
          <cell r="J470" t="str">
            <v>Winter</v>
          </cell>
          <cell r="K470">
            <v>0.625</v>
          </cell>
          <cell r="L470">
            <v>39756</v>
          </cell>
          <cell r="M470">
            <v>0.375</v>
          </cell>
          <cell r="O470" t="str">
            <v>TMMHg</v>
          </cell>
          <cell r="P470">
            <v>0.183</v>
          </cell>
        </row>
        <row r="471">
          <cell r="A471" t="str">
            <v>2008-3679</v>
          </cell>
          <cell r="C471">
            <v>254</v>
          </cell>
          <cell r="D471" t="str">
            <v>309NACTAB</v>
          </cell>
          <cell r="E471" t="str">
            <v>T</v>
          </cell>
          <cell r="F471" t="str">
            <v>Las Tablas</v>
          </cell>
          <cell r="G471" t="str">
            <v>Lake Nacimiento</v>
          </cell>
          <cell r="H471" t="str">
            <v>w</v>
          </cell>
          <cell r="I471">
            <v>39754</v>
          </cell>
          <cell r="J471" t="str">
            <v>Winter</v>
          </cell>
          <cell r="K471">
            <v>0.64583333333333304</v>
          </cell>
          <cell r="L471">
            <v>39756</v>
          </cell>
          <cell r="M471">
            <v>0.375</v>
          </cell>
          <cell r="O471" t="str">
            <v>TMMHg</v>
          </cell>
          <cell r="P471">
            <v>0.188</v>
          </cell>
        </row>
        <row r="472">
          <cell r="A472" t="str">
            <v>2008-3685</v>
          </cell>
          <cell r="C472">
            <v>254</v>
          </cell>
          <cell r="D472" t="str">
            <v>309SANDEL</v>
          </cell>
          <cell r="E472" t="str">
            <v>T</v>
          </cell>
          <cell r="F472" t="str">
            <v>Delta</v>
          </cell>
          <cell r="G472" t="str">
            <v>Lake San Antonio</v>
          </cell>
          <cell r="H472" t="str">
            <v>w</v>
          </cell>
          <cell r="I472">
            <v>39754</v>
          </cell>
          <cell r="J472" t="str">
            <v>Winter</v>
          </cell>
          <cell r="K472">
            <v>0.54166666666666696</v>
          </cell>
          <cell r="L472">
            <v>39756</v>
          </cell>
          <cell r="M472">
            <v>0.375</v>
          </cell>
          <cell r="O472" t="str">
            <v>Chl-a</v>
          </cell>
          <cell r="P472">
            <v>17.048737406000001</v>
          </cell>
          <cell r="Q472" t="str">
            <v>a</v>
          </cell>
        </row>
        <row r="473">
          <cell r="A473" t="str">
            <v>2008-3687</v>
          </cell>
          <cell r="C473">
            <v>254</v>
          </cell>
          <cell r="D473" t="str">
            <v>309SANAMA</v>
          </cell>
          <cell r="E473" t="str">
            <v>T</v>
          </cell>
          <cell r="F473" t="str">
            <v>Marina</v>
          </cell>
          <cell r="G473" t="str">
            <v>Lake San Antonio</v>
          </cell>
          <cell r="H473" t="str">
            <v>w</v>
          </cell>
          <cell r="I473">
            <v>39754</v>
          </cell>
          <cell r="J473" t="str">
            <v>Winter</v>
          </cell>
          <cell r="K473">
            <v>0.5625</v>
          </cell>
          <cell r="L473">
            <v>39756</v>
          </cell>
          <cell r="M473">
            <v>0.375</v>
          </cell>
          <cell r="O473" t="str">
            <v>Chl-a</v>
          </cell>
          <cell r="P473">
            <v>2.7132321562000001</v>
          </cell>
          <cell r="Q473" t="str">
            <v>a</v>
          </cell>
        </row>
        <row r="474">
          <cell r="A474" t="str">
            <v>2008-L028</v>
          </cell>
          <cell r="C474">
            <v>254</v>
          </cell>
          <cell r="D474" t="str">
            <v>309SANDEL</v>
          </cell>
          <cell r="E474" t="str">
            <v>T</v>
          </cell>
          <cell r="F474" t="str">
            <v>Delta</v>
          </cell>
          <cell r="G474" t="str">
            <v>Lake San Antonio</v>
          </cell>
          <cell r="H474" t="str">
            <v>w</v>
          </cell>
          <cell r="I474">
            <v>39754</v>
          </cell>
          <cell r="J474" t="str">
            <v>Winter</v>
          </cell>
          <cell r="K474">
            <v>0.54166666666666696</v>
          </cell>
          <cell r="O474" t="str">
            <v>DOC</v>
          </cell>
          <cell r="P474">
            <v>5.0412386707000003</v>
          </cell>
        </row>
        <row r="475">
          <cell r="A475" t="str">
            <v>2008-L029</v>
          </cell>
          <cell r="C475">
            <v>254</v>
          </cell>
          <cell r="D475" t="str">
            <v>309SANAMA</v>
          </cell>
          <cell r="E475" t="str">
            <v>T</v>
          </cell>
          <cell r="F475" t="str">
            <v>Marina</v>
          </cell>
          <cell r="G475" t="str">
            <v>Lake San Antonio</v>
          </cell>
          <cell r="H475" t="str">
            <v>w</v>
          </cell>
          <cell r="I475">
            <v>39754</v>
          </cell>
          <cell r="J475" t="str">
            <v>Winter</v>
          </cell>
          <cell r="K475">
            <v>0.5625</v>
          </cell>
          <cell r="O475" t="str">
            <v>DOC</v>
          </cell>
          <cell r="P475">
            <v>4.3559295064999999</v>
          </cell>
        </row>
        <row r="476">
          <cell r="A476" t="str">
            <v>2009-L434</v>
          </cell>
          <cell r="B476" t="str">
            <v>8110644</v>
          </cell>
          <cell r="C476">
            <v>254</v>
          </cell>
          <cell r="D476" t="str">
            <v>309SANDEL</v>
          </cell>
          <cell r="E476" t="str">
            <v>T</v>
          </cell>
          <cell r="F476" t="str">
            <v>Delta</v>
          </cell>
          <cell r="G476" t="str">
            <v>Lake San Antonio</v>
          </cell>
          <cell r="H476" t="str">
            <v>w</v>
          </cell>
          <cell r="I476">
            <v>39754</v>
          </cell>
          <cell r="J476" t="str">
            <v>Winter</v>
          </cell>
          <cell r="K476">
            <v>0.52083333333333304</v>
          </cell>
          <cell r="O476" t="str">
            <v>SO4</v>
          </cell>
          <cell r="P476">
            <v>75</v>
          </cell>
        </row>
        <row r="477">
          <cell r="A477" t="str">
            <v>2009-L431</v>
          </cell>
          <cell r="B477" t="str">
            <v>8110644</v>
          </cell>
          <cell r="C477">
            <v>254</v>
          </cell>
          <cell r="D477" t="str">
            <v>309SANAMA</v>
          </cell>
          <cell r="E477" t="str">
            <v>T</v>
          </cell>
          <cell r="F477" t="str">
            <v>Marina</v>
          </cell>
          <cell r="G477" t="str">
            <v>Lake San Antonio</v>
          </cell>
          <cell r="H477" t="str">
            <v>w</v>
          </cell>
          <cell r="I477">
            <v>39754</v>
          </cell>
          <cell r="J477" t="str">
            <v>Winter</v>
          </cell>
          <cell r="K477">
            <v>0.54166666666666696</v>
          </cell>
          <cell r="O477" t="str">
            <v>SO4</v>
          </cell>
          <cell r="P477">
            <v>73</v>
          </cell>
        </row>
        <row r="478">
          <cell r="A478" t="str">
            <v>2008-3684</v>
          </cell>
          <cell r="C478">
            <v>254</v>
          </cell>
          <cell r="D478" t="str">
            <v>309SANDEL</v>
          </cell>
          <cell r="E478" t="str">
            <v>T</v>
          </cell>
          <cell r="F478" t="str">
            <v>Delta</v>
          </cell>
          <cell r="G478" t="str">
            <v>Lake San Antonio</v>
          </cell>
          <cell r="H478" t="str">
            <v>w</v>
          </cell>
          <cell r="I478">
            <v>39754</v>
          </cell>
          <cell r="J478" t="str">
            <v>Winter</v>
          </cell>
          <cell r="K478">
            <v>0.54166666666666696</v>
          </cell>
          <cell r="L478">
            <v>39756</v>
          </cell>
          <cell r="M478">
            <v>0.375</v>
          </cell>
          <cell r="O478" t="str">
            <v>TMMHg</v>
          </cell>
          <cell r="P478">
            <v>0.01</v>
          </cell>
        </row>
        <row r="479">
          <cell r="A479" t="str">
            <v>2008-3686</v>
          </cell>
          <cell r="C479">
            <v>254</v>
          </cell>
          <cell r="D479" t="str">
            <v>309SANAMA</v>
          </cell>
          <cell r="E479" t="str">
            <v>T</v>
          </cell>
          <cell r="F479" t="str">
            <v>Marina</v>
          </cell>
          <cell r="G479" t="str">
            <v>Lake San Antonio</v>
          </cell>
          <cell r="H479" t="str">
            <v>w</v>
          </cell>
          <cell r="I479">
            <v>39754</v>
          </cell>
          <cell r="J479" t="str">
            <v>Winter</v>
          </cell>
          <cell r="K479">
            <v>0.5625</v>
          </cell>
          <cell r="L479">
            <v>39756</v>
          </cell>
          <cell r="M479">
            <v>0.375</v>
          </cell>
          <cell r="O479" t="str">
            <v>TMMHg</v>
          </cell>
          <cell r="P479">
            <v>0.08</v>
          </cell>
        </row>
        <row r="480">
          <cell r="A480" t="str">
            <v>2008-3688</v>
          </cell>
          <cell r="C480">
            <v>254</v>
          </cell>
          <cell r="D480" t="str">
            <v>309SANAMA</v>
          </cell>
          <cell r="E480" t="str">
            <v>B</v>
          </cell>
          <cell r="F480" t="str">
            <v>Marina</v>
          </cell>
          <cell r="G480" t="str">
            <v>Lake San Antonio</v>
          </cell>
          <cell r="H480" t="str">
            <v>w</v>
          </cell>
          <cell r="I480">
            <v>39754</v>
          </cell>
          <cell r="J480" t="str">
            <v>Winter</v>
          </cell>
          <cell r="K480">
            <v>0.58333333333333304</v>
          </cell>
          <cell r="L480">
            <v>39756</v>
          </cell>
          <cell r="M480">
            <v>0.375</v>
          </cell>
          <cell r="O480" t="str">
            <v>TMMHg</v>
          </cell>
          <cell r="P480">
            <v>5.8999999999999997E-2</v>
          </cell>
        </row>
        <row r="481">
          <cell r="A481" t="str">
            <v>2008-L032</v>
          </cell>
          <cell r="C481">
            <v>254</v>
          </cell>
          <cell r="D481" t="str">
            <v>114LKSN07</v>
          </cell>
          <cell r="E481" t="str">
            <v>Q</v>
          </cell>
          <cell r="G481" t="str">
            <v>Field Blank</v>
          </cell>
          <cell r="H481" t="str">
            <v>q</v>
          </cell>
          <cell r="I481">
            <v>39757</v>
          </cell>
          <cell r="J481" t="str">
            <v>Winter</v>
          </cell>
          <cell r="K481">
            <v>0.375</v>
          </cell>
          <cell r="O481" t="str">
            <v>DOC</v>
          </cell>
          <cell r="P481">
            <v>9.1838872104999997E-2</v>
          </cell>
        </row>
        <row r="482">
          <cell r="A482" t="str">
            <v>2009-L425</v>
          </cell>
          <cell r="B482" t="str">
            <v>8110644</v>
          </cell>
          <cell r="C482">
            <v>254</v>
          </cell>
          <cell r="E482" t="str">
            <v>Q</v>
          </cell>
          <cell r="G482" t="str">
            <v>Field Blank</v>
          </cell>
          <cell r="H482" t="str">
            <v>q</v>
          </cell>
          <cell r="I482">
            <v>39757</v>
          </cell>
          <cell r="J482" t="str">
            <v>Winter</v>
          </cell>
          <cell r="K482">
            <v>0.375</v>
          </cell>
          <cell r="O482" t="str">
            <v>SO4</v>
          </cell>
          <cell r="P482">
            <v>-112</v>
          </cell>
        </row>
        <row r="483">
          <cell r="A483" t="str">
            <v>2008-3734</v>
          </cell>
          <cell r="C483">
            <v>254</v>
          </cell>
          <cell r="D483" t="str">
            <v>114LKSN07</v>
          </cell>
          <cell r="E483" t="str">
            <v>Q</v>
          </cell>
          <cell r="G483" t="str">
            <v>Field Blank</v>
          </cell>
          <cell r="H483" t="str">
            <v>q</v>
          </cell>
          <cell r="I483">
            <v>39757</v>
          </cell>
          <cell r="J483" t="str">
            <v>Winter</v>
          </cell>
          <cell r="K483">
            <v>0.375</v>
          </cell>
          <cell r="L483">
            <v>39759</v>
          </cell>
          <cell r="M483">
            <v>0.45833333333333298</v>
          </cell>
          <cell r="O483" t="str">
            <v>TMMHg</v>
          </cell>
          <cell r="P483">
            <v>-88</v>
          </cell>
        </row>
        <row r="484">
          <cell r="A484" t="str">
            <v>2008-3724</v>
          </cell>
          <cell r="C484">
            <v>254</v>
          </cell>
          <cell r="D484" t="str">
            <v>114LKSN07</v>
          </cell>
          <cell r="E484" t="str">
            <v>T</v>
          </cell>
          <cell r="F484" t="str">
            <v>Dam</v>
          </cell>
          <cell r="G484" t="str">
            <v>Lake Sonoma</v>
          </cell>
          <cell r="H484" t="str">
            <v>w</v>
          </cell>
          <cell r="I484">
            <v>39757</v>
          </cell>
          <cell r="J484" t="str">
            <v>Winter</v>
          </cell>
          <cell r="K484">
            <v>0.45833333333333298</v>
          </cell>
          <cell r="L484">
            <v>39759</v>
          </cell>
          <cell r="M484">
            <v>0.45833333333333298</v>
          </cell>
          <cell r="O484" t="str">
            <v>Chl-a</v>
          </cell>
          <cell r="P484">
            <v>0.74638937500000002</v>
          </cell>
        </row>
        <row r="485">
          <cell r="A485" t="str">
            <v>2008-3720</v>
          </cell>
          <cell r="C485">
            <v>254</v>
          </cell>
          <cell r="D485" t="str">
            <v>114LKSN04</v>
          </cell>
          <cell r="E485" t="str">
            <v>T</v>
          </cell>
          <cell r="F485" t="str">
            <v>Smith Creek</v>
          </cell>
          <cell r="G485" t="str">
            <v>Lake Sonoma</v>
          </cell>
          <cell r="H485" t="str">
            <v>w</v>
          </cell>
          <cell r="I485">
            <v>39757</v>
          </cell>
          <cell r="J485" t="str">
            <v>Winter</v>
          </cell>
          <cell r="K485">
            <v>0.54166666666666696</v>
          </cell>
          <cell r="L485">
            <v>39759</v>
          </cell>
          <cell r="M485">
            <v>0.45833333333333298</v>
          </cell>
          <cell r="O485" t="str">
            <v>Chl-a</v>
          </cell>
          <cell r="P485">
            <v>0.88574437500000003</v>
          </cell>
        </row>
        <row r="486">
          <cell r="A486" t="str">
            <v>2008-L033</v>
          </cell>
          <cell r="C486">
            <v>254</v>
          </cell>
          <cell r="D486" t="str">
            <v>114LKSN07</v>
          </cell>
          <cell r="E486" t="str">
            <v>T</v>
          </cell>
          <cell r="F486" t="str">
            <v>Dam</v>
          </cell>
          <cell r="G486" t="str">
            <v>Lake Sonoma</v>
          </cell>
          <cell r="H486" t="str">
            <v>w</v>
          </cell>
          <cell r="I486">
            <v>39757</v>
          </cell>
          <cell r="J486" t="str">
            <v>Winter</v>
          </cell>
          <cell r="K486">
            <v>0.45833333333333298</v>
          </cell>
          <cell r="O486" t="str">
            <v>DOC</v>
          </cell>
          <cell r="P486">
            <v>8.2091540784999992</v>
          </cell>
        </row>
        <row r="487">
          <cell r="A487" t="str">
            <v>2008-L034</v>
          </cell>
          <cell r="C487">
            <v>254</v>
          </cell>
          <cell r="D487" t="str">
            <v>114LKSN04</v>
          </cell>
          <cell r="E487" t="str">
            <v>T</v>
          </cell>
          <cell r="F487" t="str">
            <v>Smith Creek</v>
          </cell>
          <cell r="G487" t="str">
            <v>Lake Sonoma</v>
          </cell>
          <cell r="H487" t="str">
            <v>w</v>
          </cell>
          <cell r="I487">
            <v>39757</v>
          </cell>
          <cell r="J487" t="str">
            <v>Winter</v>
          </cell>
          <cell r="K487">
            <v>0.54166666666666696</v>
          </cell>
          <cell r="O487" t="str">
            <v>DOC</v>
          </cell>
          <cell r="P487">
            <v>3.6442437059000001</v>
          </cell>
        </row>
        <row r="488">
          <cell r="A488" t="str">
            <v>2009-L430</v>
          </cell>
          <cell r="B488" t="str">
            <v>8110644</v>
          </cell>
          <cell r="C488">
            <v>254</v>
          </cell>
          <cell r="D488" t="str">
            <v>114LKSN07</v>
          </cell>
          <cell r="E488" t="str">
            <v>T</v>
          </cell>
          <cell r="F488" t="str">
            <v>Dam</v>
          </cell>
          <cell r="G488" t="str">
            <v>Lake Sonoma</v>
          </cell>
          <cell r="H488" t="str">
            <v>w</v>
          </cell>
          <cell r="I488">
            <v>39757</v>
          </cell>
          <cell r="J488" t="str">
            <v>Winter</v>
          </cell>
          <cell r="K488">
            <v>0.45833333333333298</v>
          </cell>
          <cell r="O488" t="str">
            <v>SO4</v>
          </cell>
          <cell r="P488">
            <v>7.1</v>
          </cell>
        </row>
        <row r="489">
          <cell r="A489" t="str">
            <v>2009-L429</v>
          </cell>
          <cell r="B489" t="str">
            <v>8110644</v>
          </cell>
          <cell r="C489">
            <v>254</v>
          </cell>
          <cell r="D489" t="str">
            <v>114LKSN04</v>
          </cell>
          <cell r="E489" t="str">
            <v>T</v>
          </cell>
          <cell r="F489" t="str">
            <v>Smith Creek</v>
          </cell>
          <cell r="G489" t="str">
            <v>Lake Sonoma</v>
          </cell>
          <cell r="H489" t="str">
            <v>w</v>
          </cell>
          <cell r="I489">
            <v>39757</v>
          </cell>
          <cell r="J489" t="str">
            <v>Winter</v>
          </cell>
          <cell r="K489">
            <v>0.625</v>
          </cell>
          <cell r="O489" t="str">
            <v>SO4</v>
          </cell>
          <cell r="P489">
            <v>7</v>
          </cell>
        </row>
        <row r="490">
          <cell r="A490" t="str">
            <v>2008-3722</v>
          </cell>
          <cell r="C490">
            <v>254</v>
          </cell>
          <cell r="D490" t="str">
            <v>114LKSN07</v>
          </cell>
          <cell r="E490" t="str">
            <v>T</v>
          </cell>
          <cell r="F490" t="str">
            <v>Dam</v>
          </cell>
          <cell r="G490" t="str">
            <v>Lake Sonoma</v>
          </cell>
          <cell r="H490" t="str">
            <v>w</v>
          </cell>
          <cell r="I490">
            <v>39757</v>
          </cell>
          <cell r="J490" t="str">
            <v>Winter</v>
          </cell>
          <cell r="K490">
            <v>0.45833333333333298</v>
          </cell>
          <cell r="L490">
            <v>39759</v>
          </cell>
          <cell r="M490">
            <v>0.45833333333333298</v>
          </cell>
          <cell r="O490" t="str">
            <v>THg</v>
          </cell>
          <cell r="P490">
            <v>0.87</v>
          </cell>
        </row>
        <row r="491">
          <cell r="A491" t="str">
            <v>2008-3718</v>
          </cell>
          <cell r="C491">
            <v>254</v>
          </cell>
          <cell r="D491" t="str">
            <v>114LKSN04</v>
          </cell>
          <cell r="E491" t="str">
            <v>T</v>
          </cell>
          <cell r="F491" t="str">
            <v>Smith Creek</v>
          </cell>
          <cell r="G491" t="str">
            <v>Lake Sonoma</v>
          </cell>
          <cell r="H491" t="str">
            <v>w</v>
          </cell>
          <cell r="I491">
            <v>39757</v>
          </cell>
          <cell r="J491" t="str">
            <v>Winter</v>
          </cell>
          <cell r="K491">
            <v>0.54166666666666696</v>
          </cell>
          <cell r="L491">
            <v>39759</v>
          </cell>
          <cell r="M491">
            <v>0.45833333333333298</v>
          </cell>
          <cell r="O491" t="str">
            <v>THg</v>
          </cell>
          <cell r="P491">
            <v>0.64900000000000002</v>
          </cell>
        </row>
        <row r="492">
          <cell r="C492" t="str">
            <v>R1 Data</v>
          </cell>
          <cell r="D492" t="str">
            <v>LKSN05T</v>
          </cell>
          <cell r="E492" t="str">
            <v>T</v>
          </cell>
          <cell r="G492" t="str">
            <v>Lake Sonoma</v>
          </cell>
          <cell r="H492" t="str">
            <v>w</v>
          </cell>
          <cell r="I492">
            <v>39757</v>
          </cell>
          <cell r="O492" t="str">
            <v>THg</v>
          </cell>
          <cell r="P492">
            <v>0.53300000000000003</v>
          </cell>
        </row>
        <row r="493">
          <cell r="C493" t="str">
            <v>R1 Data</v>
          </cell>
          <cell r="D493" t="str">
            <v>LKSN06T</v>
          </cell>
          <cell r="E493" t="str">
            <v>T</v>
          </cell>
          <cell r="G493" t="str">
            <v>Lake Sonoma</v>
          </cell>
          <cell r="H493" t="str">
            <v>w</v>
          </cell>
          <cell r="I493">
            <v>39757</v>
          </cell>
          <cell r="O493" t="str">
            <v>THg</v>
          </cell>
          <cell r="P493">
            <v>0.80900000000000005</v>
          </cell>
        </row>
        <row r="494">
          <cell r="A494" t="str">
            <v>2008-3723</v>
          </cell>
          <cell r="C494">
            <v>254</v>
          </cell>
          <cell r="D494" t="str">
            <v>114LKSN07</v>
          </cell>
          <cell r="E494" t="str">
            <v>T</v>
          </cell>
          <cell r="F494" t="str">
            <v>Dam</v>
          </cell>
          <cell r="G494" t="str">
            <v>Lake Sonoma</v>
          </cell>
          <cell r="H494" t="str">
            <v>w</v>
          </cell>
          <cell r="I494">
            <v>39757</v>
          </cell>
          <cell r="J494" t="str">
            <v>Winter</v>
          </cell>
          <cell r="K494">
            <v>0.45833333333333298</v>
          </cell>
          <cell r="L494">
            <v>39759</v>
          </cell>
          <cell r="M494">
            <v>0.45833333333333298</v>
          </cell>
          <cell r="O494" t="str">
            <v>TMMHg</v>
          </cell>
          <cell r="P494">
            <v>0.01</v>
          </cell>
        </row>
        <row r="495">
          <cell r="A495" t="str">
            <v>2008-3725</v>
          </cell>
          <cell r="C495">
            <v>254</v>
          </cell>
          <cell r="D495" t="str">
            <v>114LKSN07</v>
          </cell>
          <cell r="E495" t="str">
            <v>B</v>
          </cell>
          <cell r="F495" t="str">
            <v>Dam</v>
          </cell>
          <cell r="G495" t="str">
            <v>Lake Sonoma</v>
          </cell>
          <cell r="H495" t="str">
            <v>w</v>
          </cell>
          <cell r="I495">
            <v>39757</v>
          </cell>
          <cell r="J495" t="str">
            <v>Winter</v>
          </cell>
          <cell r="K495">
            <v>0.45833333333333298</v>
          </cell>
          <cell r="L495">
            <v>39759</v>
          </cell>
          <cell r="M495">
            <v>0.45833333333333298</v>
          </cell>
          <cell r="O495" t="str">
            <v>TMMHg</v>
          </cell>
          <cell r="P495">
            <v>4.2000000000000003E-2</v>
          </cell>
        </row>
        <row r="496">
          <cell r="A496" t="str">
            <v>2008-3719</v>
          </cell>
          <cell r="C496">
            <v>254</v>
          </cell>
          <cell r="D496" t="str">
            <v>114LKSN04</v>
          </cell>
          <cell r="E496" t="str">
            <v>T</v>
          </cell>
          <cell r="F496" t="str">
            <v>Smith Creek</v>
          </cell>
          <cell r="G496" t="str">
            <v>Lake Sonoma</v>
          </cell>
          <cell r="H496" t="str">
            <v>w</v>
          </cell>
          <cell r="I496">
            <v>39757</v>
          </cell>
          <cell r="J496" t="str">
            <v>Winter</v>
          </cell>
          <cell r="K496">
            <v>0.54166666666666696</v>
          </cell>
          <cell r="L496">
            <v>39759</v>
          </cell>
          <cell r="M496">
            <v>0.45833333333333298</v>
          </cell>
          <cell r="O496" t="str">
            <v>TMMHg</v>
          </cell>
          <cell r="P496">
            <v>2.7E-2</v>
          </cell>
        </row>
        <row r="497">
          <cell r="A497" t="str">
            <v>2008-3721</v>
          </cell>
          <cell r="C497">
            <v>254</v>
          </cell>
          <cell r="D497" t="str">
            <v>114LKSN04</v>
          </cell>
          <cell r="E497" t="str">
            <v>B</v>
          </cell>
          <cell r="F497" t="str">
            <v>Smith Creek</v>
          </cell>
          <cell r="G497" t="str">
            <v>Lake Sonoma</v>
          </cell>
          <cell r="H497" t="str">
            <v>w</v>
          </cell>
          <cell r="I497">
            <v>39757</v>
          </cell>
          <cell r="J497" t="str">
            <v>Winter</v>
          </cell>
          <cell r="K497">
            <v>0.54166666666666696</v>
          </cell>
          <cell r="L497">
            <v>39759</v>
          </cell>
          <cell r="M497">
            <v>0.45833333333333298</v>
          </cell>
          <cell r="O497" t="str">
            <v>TMMHg</v>
          </cell>
          <cell r="P497">
            <v>4.2000000000000003E-2</v>
          </cell>
        </row>
        <row r="498">
          <cell r="C498" t="str">
            <v>R1 Data</v>
          </cell>
          <cell r="D498" t="str">
            <v>LKSN05B</v>
          </cell>
          <cell r="E498" t="str">
            <v>B</v>
          </cell>
          <cell r="G498" t="str">
            <v>Lake Sonoma</v>
          </cell>
          <cell r="H498" t="str">
            <v>w</v>
          </cell>
          <cell r="I498">
            <v>39757</v>
          </cell>
          <cell r="O498" t="str">
            <v>TMMHg</v>
          </cell>
          <cell r="P498">
            <v>3.1E-2</v>
          </cell>
        </row>
        <row r="499">
          <cell r="C499" t="str">
            <v>R1 Data</v>
          </cell>
          <cell r="D499" t="str">
            <v>LKSN05T</v>
          </cell>
          <cell r="E499" t="str">
            <v>T</v>
          </cell>
          <cell r="G499" t="str">
            <v>Lake Sonoma</v>
          </cell>
          <cell r="H499" t="str">
            <v>w</v>
          </cell>
          <cell r="I499">
            <v>39757</v>
          </cell>
          <cell r="O499" t="str">
            <v>TMMHg</v>
          </cell>
          <cell r="P499">
            <v>2.4E-2</v>
          </cell>
        </row>
        <row r="500">
          <cell r="C500" t="str">
            <v>R1 Data</v>
          </cell>
          <cell r="D500" t="str">
            <v>LKSN06B</v>
          </cell>
          <cell r="E500" t="str">
            <v>B</v>
          </cell>
          <cell r="G500" t="str">
            <v>Lake Sonoma</v>
          </cell>
          <cell r="H500" t="str">
            <v>w</v>
          </cell>
          <cell r="I500">
            <v>39757</v>
          </cell>
          <cell r="O500" t="str">
            <v>TMMHg</v>
          </cell>
          <cell r="P500">
            <v>0.379</v>
          </cell>
        </row>
        <row r="501">
          <cell r="C501" t="str">
            <v>R1 Data</v>
          </cell>
          <cell r="D501" t="str">
            <v>LKSN06T</v>
          </cell>
          <cell r="E501" t="str">
            <v>T</v>
          </cell>
          <cell r="G501" t="str">
            <v>Lake Sonoma</v>
          </cell>
          <cell r="H501" t="str">
            <v>w</v>
          </cell>
          <cell r="I501">
            <v>39757</v>
          </cell>
          <cell r="O501" t="str">
            <v>TMMHg</v>
          </cell>
          <cell r="P501">
            <v>2.7E-2</v>
          </cell>
        </row>
        <row r="502">
          <cell r="A502" t="str">
            <v>2008-L036</v>
          </cell>
          <cell r="C502">
            <v>254</v>
          </cell>
          <cell r="D502" t="str">
            <v>114LKMN02</v>
          </cell>
          <cell r="E502" t="str">
            <v>Q</v>
          </cell>
          <cell r="G502" t="str">
            <v>Duplicate</v>
          </cell>
          <cell r="H502" t="str">
            <v>q</v>
          </cell>
          <cell r="I502">
            <v>39758</v>
          </cell>
          <cell r="J502" t="str">
            <v>Winter</v>
          </cell>
          <cell r="K502">
            <v>0.5625</v>
          </cell>
          <cell r="N502" t="str">
            <v>5.0268600201</v>
          </cell>
          <cell r="O502" t="str">
            <v>DOC</v>
          </cell>
          <cell r="P502">
            <v>8.3754441088</v>
          </cell>
        </row>
        <row r="503">
          <cell r="A503" t="str">
            <v>2009-L427</v>
          </cell>
          <cell r="B503" t="str">
            <v>8110644</v>
          </cell>
          <cell r="C503">
            <v>254</v>
          </cell>
          <cell r="D503" t="str">
            <v>114LKMN02</v>
          </cell>
          <cell r="E503" t="str">
            <v>Q</v>
          </cell>
          <cell r="G503" t="str">
            <v>Duplicate</v>
          </cell>
          <cell r="H503" t="str">
            <v>q</v>
          </cell>
          <cell r="I503">
            <v>39758</v>
          </cell>
          <cell r="J503" t="str">
            <v>Winter</v>
          </cell>
          <cell r="K503">
            <v>0.5625</v>
          </cell>
          <cell r="N503" t="str">
            <v>7.4</v>
          </cell>
          <cell r="O503" t="str">
            <v>SO4</v>
          </cell>
          <cell r="P503">
            <v>7.7</v>
          </cell>
        </row>
        <row r="504">
          <cell r="A504" t="str">
            <v>2008-3728</v>
          </cell>
          <cell r="C504">
            <v>254</v>
          </cell>
          <cell r="D504" t="str">
            <v>114LKMN02</v>
          </cell>
          <cell r="E504" t="str">
            <v>T</v>
          </cell>
          <cell r="F504" t="str">
            <v>Dam</v>
          </cell>
          <cell r="G504" t="str">
            <v>Lake Mendocino</v>
          </cell>
          <cell r="H504" t="str">
            <v>w</v>
          </cell>
          <cell r="I504">
            <v>39758</v>
          </cell>
          <cell r="J504" t="str">
            <v>Winter</v>
          </cell>
          <cell r="K504">
            <v>0.5625</v>
          </cell>
          <cell r="L504">
            <v>39759</v>
          </cell>
          <cell r="M504">
            <v>0.45833333333333298</v>
          </cell>
          <cell r="O504" t="str">
            <v>Chl-a</v>
          </cell>
          <cell r="P504">
            <v>1.0159343750000001</v>
          </cell>
        </row>
        <row r="505">
          <cell r="A505" t="str">
            <v>2008-3732</v>
          </cell>
          <cell r="C505">
            <v>254</v>
          </cell>
          <cell r="D505" t="str">
            <v>114LKMN03</v>
          </cell>
          <cell r="E505" t="str">
            <v>T</v>
          </cell>
          <cell r="F505" t="str">
            <v>Russian R</v>
          </cell>
          <cell r="G505" t="str">
            <v>Lake Mendocino</v>
          </cell>
          <cell r="H505" t="str">
            <v>w</v>
          </cell>
          <cell r="I505">
            <v>39758</v>
          </cell>
          <cell r="J505" t="str">
            <v>Winter</v>
          </cell>
          <cell r="K505">
            <v>0.52083333333333304</v>
          </cell>
          <cell r="L505">
            <v>39759</v>
          </cell>
          <cell r="M505">
            <v>0.45833333333333298</v>
          </cell>
          <cell r="O505" t="str">
            <v>Chl-a</v>
          </cell>
          <cell r="P505">
            <v>0.73933937500000002</v>
          </cell>
        </row>
        <row r="506">
          <cell r="A506" t="str">
            <v>2008-L037</v>
          </cell>
          <cell r="C506">
            <v>254</v>
          </cell>
          <cell r="D506" t="str">
            <v>114LKMN02</v>
          </cell>
          <cell r="E506" t="str">
            <v>T</v>
          </cell>
          <cell r="F506" t="str">
            <v>Dam</v>
          </cell>
          <cell r="G506" t="str">
            <v>Lake Mendocino</v>
          </cell>
          <cell r="H506" t="str">
            <v>w</v>
          </cell>
          <cell r="I506">
            <v>39758</v>
          </cell>
          <cell r="J506" t="str">
            <v>Winter</v>
          </cell>
          <cell r="K506">
            <v>0.5625</v>
          </cell>
          <cell r="O506" t="str">
            <v>DOC</v>
          </cell>
          <cell r="P506">
            <v>5.0268600201</v>
          </cell>
        </row>
        <row r="507">
          <cell r="A507" t="str">
            <v>2008-L035</v>
          </cell>
          <cell r="C507">
            <v>254</v>
          </cell>
          <cell r="D507" t="str">
            <v>114LKMN03</v>
          </cell>
          <cell r="E507" t="str">
            <v>T</v>
          </cell>
          <cell r="F507" t="str">
            <v>Russian R</v>
          </cell>
          <cell r="G507" t="str">
            <v>Lake Mendocino</v>
          </cell>
          <cell r="H507" t="str">
            <v>w</v>
          </cell>
          <cell r="I507">
            <v>39758</v>
          </cell>
          <cell r="J507" t="str">
            <v>Winter</v>
          </cell>
          <cell r="K507">
            <v>0.47916666666666702</v>
          </cell>
          <cell r="O507" t="str">
            <v>DOC</v>
          </cell>
          <cell r="P507">
            <v>6.1981973817</v>
          </cell>
        </row>
        <row r="508">
          <cell r="A508" t="str">
            <v>2009-L426</v>
          </cell>
          <cell r="B508" t="str">
            <v>8110644</v>
          </cell>
          <cell r="C508">
            <v>254</v>
          </cell>
          <cell r="D508" t="str">
            <v>114LKMN02</v>
          </cell>
          <cell r="E508" t="str">
            <v>T</v>
          </cell>
          <cell r="F508" t="str">
            <v>Dam</v>
          </cell>
          <cell r="G508" t="str">
            <v>Lake Mendocino</v>
          </cell>
          <cell r="H508" t="str">
            <v>w</v>
          </cell>
          <cell r="I508">
            <v>39758</v>
          </cell>
          <cell r="J508" t="str">
            <v>Winter</v>
          </cell>
          <cell r="K508">
            <v>0.5625</v>
          </cell>
          <cell r="O508" t="str">
            <v>SO4</v>
          </cell>
          <cell r="P508">
            <v>7.4</v>
          </cell>
        </row>
        <row r="509">
          <cell r="A509" t="str">
            <v>2009-L428</v>
          </cell>
          <cell r="B509" t="str">
            <v>8110644</v>
          </cell>
          <cell r="C509">
            <v>254</v>
          </cell>
          <cell r="D509" t="str">
            <v>114LKMN03</v>
          </cell>
          <cell r="E509" t="str">
            <v>T</v>
          </cell>
          <cell r="F509" t="str">
            <v>Russian R</v>
          </cell>
          <cell r="G509" t="str">
            <v>Lake Mendocino</v>
          </cell>
          <cell r="H509" t="str">
            <v>w</v>
          </cell>
          <cell r="I509">
            <v>39758</v>
          </cell>
          <cell r="J509" t="str">
            <v>Winter</v>
          </cell>
          <cell r="K509">
            <v>0.52083333333333304</v>
          </cell>
          <cell r="O509" t="str">
            <v>SO4</v>
          </cell>
          <cell r="P509">
            <v>7.5</v>
          </cell>
        </row>
        <row r="510">
          <cell r="A510" t="str">
            <v>2008-3726</v>
          </cell>
          <cell r="C510">
            <v>254</v>
          </cell>
          <cell r="D510" t="str">
            <v>114LKMN02</v>
          </cell>
          <cell r="E510" t="str">
            <v>T</v>
          </cell>
          <cell r="F510" t="str">
            <v>Dam</v>
          </cell>
          <cell r="G510" t="str">
            <v>Lake Mendocino</v>
          </cell>
          <cell r="H510" t="str">
            <v>w</v>
          </cell>
          <cell r="I510">
            <v>39758</v>
          </cell>
          <cell r="J510" t="str">
            <v>Winter</v>
          </cell>
          <cell r="K510">
            <v>0.5625</v>
          </cell>
          <cell r="L510">
            <v>39759</v>
          </cell>
          <cell r="M510">
            <v>0.45833333333333298</v>
          </cell>
          <cell r="O510" t="str">
            <v>THg</v>
          </cell>
          <cell r="P510">
            <v>0.85099999999999998</v>
          </cell>
        </row>
        <row r="511">
          <cell r="C511" t="str">
            <v>R1 Data</v>
          </cell>
          <cell r="D511" t="str">
            <v>LKMN02T</v>
          </cell>
          <cell r="E511" t="str">
            <v>Q</v>
          </cell>
          <cell r="F511" t="str">
            <v>Dam</v>
          </cell>
          <cell r="G511" t="str">
            <v>Lake Mendocino</v>
          </cell>
          <cell r="H511" t="str">
            <v>w</v>
          </cell>
          <cell r="I511">
            <v>39758</v>
          </cell>
          <cell r="O511" t="str">
            <v>THg</v>
          </cell>
          <cell r="P511">
            <v>0.63700000000000001</v>
          </cell>
          <cell r="R511" t="str">
            <v>LKMN02T DUP</v>
          </cell>
        </row>
        <row r="512">
          <cell r="A512" t="str">
            <v>2008-3730</v>
          </cell>
          <cell r="C512">
            <v>254</v>
          </cell>
          <cell r="D512" t="str">
            <v>114LKMN03</v>
          </cell>
          <cell r="E512" t="str">
            <v>T</v>
          </cell>
          <cell r="F512" t="str">
            <v>Russian R</v>
          </cell>
          <cell r="G512" t="str">
            <v>Lake Mendocino</v>
          </cell>
          <cell r="H512" t="str">
            <v>w</v>
          </cell>
          <cell r="I512">
            <v>39758</v>
          </cell>
          <cell r="J512" t="str">
            <v>Winter</v>
          </cell>
          <cell r="K512">
            <v>0.52083333333333304</v>
          </cell>
          <cell r="L512">
            <v>39759</v>
          </cell>
          <cell r="M512">
            <v>0.45833333333333298</v>
          </cell>
          <cell r="O512" t="str">
            <v>THg</v>
          </cell>
          <cell r="P512">
            <v>1.1599999999999999</v>
          </cell>
        </row>
        <row r="513">
          <cell r="A513" t="str">
            <v>2008-3727</v>
          </cell>
          <cell r="C513">
            <v>254</v>
          </cell>
          <cell r="D513" t="str">
            <v>114LKMN02</v>
          </cell>
          <cell r="E513" t="str">
            <v>T</v>
          </cell>
          <cell r="F513" t="str">
            <v>Dam</v>
          </cell>
          <cell r="G513" t="str">
            <v>Lake Mendocino</v>
          </cell>
          <cell r="H513" t="str">
            <v>w</v>
          </cell>
          <cell r="I513">
            <v>39758</v>
          </cell>
          <cell r="J513" t="str">
            <v>Winter</v>
          </cell>
          <cell r="K513">
            <v>0.5625</v>
          </cell>
          <cell r="L513">
            <v>39759</v>
          </cell>
          <cell r="M513">
            <v>0.45833333333333298</v>
          </cell>
          <cell r="O513" t="str">
            <v>TMMHg</v>
          </cell>
          <cell r="P513">
            <v>0.01</v>
          </cell>
        </row>
        <row r="514">
          <cell r="A514" t="str">
            <v>2008-3729</v>
          </cell>
          <cell r="C514">
            <v>254</v>
          </cell>
          <cell r="D514" t="str">
            <v>114LKMN02</v>
          </cell>
          <cell r="E514" t="str">
            <v>B</v>
          </cell>
          <cell r="F514" t="str">
            <v>Dam</v>
          </cell>
          <cell r="G514" t="str">
            <v>Lake Mendocino</v>
          </cell>
          <cell r="H514" t="str">
            <v>w</v>
          </cell>
          <cell r="I514">
            <v>39758</v>
          </cell>
          <cell r="J514" t="str">
            <v>Winter</v>
          </cell>
          <cell r="K514">
            <v>0.5625</v>
          </cell>
          <cell r="L514">
            <v>39759</v>
          </cell>
          <cell r="M514">
            <v>0.45833333333333298</v>
          </cell>
          <cell r="O514" t="str">
            <v>TMMHg</v>
          </cell>
          <cell r="P514">
            <v>0.01</v>
          </cell>
        </row>
        <row r="515">
          <cell r="C515" t="str">
            <v>R1 Data</v>
          </cell>
          <cell r="D515" t="str">
            <v>LKMN02T</v>
          </cell>
          <cell r="E515" t="str">
            <v>Q</v>
          </cell>
          <cell r="F515" t="str">
            <v>Dam</v>
          </cell>
          <cell r="G515" t="str">
            <v>Lake Mendocino</v>
          </cell>
          <cell r="H515" t="str">
            <v>w</v>
          </cell>
          <cell r="I515">
            <v>39758</v>
          </cell>
          <cell r="O515" t="str">
            <v>TMMHg</v>
          </cell>
          <cell r="P515">
            <v>0.03</v>
          </cell>
          <cell r="R515" t="str">
            <v>LKMN02T DUP</v>
          </cell>
        </row>
        <row r="516">
          <cell r="A516" t="str">
            <v>2008-3731</v>
          </cell>
          <cell r="C516">
            <v>254</v>
          </cell>
          <cell r="D516" t="str">
            <v>114LKMN03</v>
          </cell>
          <cell r="E516" t="str">
            <v>T</v>
          </cell>
          <cell r="F516" t="str">
            <v>Russian R</v>
          </cell>
          <cell r="G516" t="str">
            <v>Lake Mendocino</v>
          </cell>
          <cell r="H516" t="str">
            <v>w</v>
          </cell>
          <cell r="I516">
            <v>39758</v>
          </cell>
          <cell r="J516" t="str">
            <v>Winter</v>
          </cell>
          <cell r="K516">
            <v>0.52083333333333304</v>
          </cell>
          <cell r="L516">
            <v>39759</v>
          </cell>
          <cell r="M516">
            <v>0.45833333333333298</v>
          </cell>
          <cell r="O516" t="str">
            <v>TMMHg</v>
          </cell>
          <cell r="P516">
            <v>0.01</v>
          </cell>
        </row>
        <row r="517">
          <cell r="A517" t="str">
            <v>2008-3733</v>
          </cell>
          <cell r="C517">
            <v>254</v>
          </cell>
          <cell r="D517" t="str">
            <v>114LKMN03</v>
          </cell>
          <cell r="E517" t="str">
            <v>B</v>
          </cell>
          <cell r="F517" t="str">
            <v>Russian R</v>
          </cell>
          <cell r="G517" t="str">
            <v>Lake Mendocino</v>
          </cell>
          <cell r="H517" t="str">
            <v>w</v>
          </cell>
          <cell r="I517">
            <v>39758</v>
          </cell>
          <cell r="J517" t="str">
            <v>Winter</v>
          </cell>
          <cell r="K517">
            <v>0.52083333333333304</v>
          </cell>
          <cell r="L517">
            <v>39759</v>
          </cell>
          <cell r="M517">
            <v>0.45833333333333298</v>
          </cell>
          <cell r="O517" t="str">
            <v>TMMHg</v>
          </cell>
          <cell r="P517">
            <v>0.04</v>
          </cell>
        </row>
        <row r="518">
          <cell r="C518" t="str">
            <v>R1 Data</v>
          </cell>
          <cell r="D518" t="str">
            <v>LKSN07T</v>
          </cell>
          <cell r="E518" t="str">
            <v>T</v>
          </cell>
          <cell r="F518" t="str">
            <v>Dam</v>
          </cell>
          <cell r="G518" t="str">
            <v>Lake Sonoma</v>
          </cell>
          <cell r="H518" t="str">
            <v>w</v>
          </cell>
          <cell r="I518">
            <v>39769</v>
          </cell>
          <cell r="O518" t="str">
            <v>THg</v>
          </cell>
          <cell r="P518" t="str">
            <v>Waiting for data</v>
          </cell>
          <cell r="R518" t="str">
            <v>SJL:Possibly misdated, sampled 11/5/08</v>
          </cell>
        </row>
        <row r="519">
          <cell r="C519" t="str">
            <v>R1 Data</v>
          </cell>
          <cell r="D519" t="str">
            <v>LKSN04T</v>
          </cell>
          <cell r="E519" t="str">
            <v>T</v>
          </cell>
          <cell r="F519" t="str">
            <v>Smith Creek</v>
          </cell>
          <cell r="G519" t="str">
            <v>Lake Sonoma</v>
          </cell>
          <cell r="H519" t="str">
            <v>w</v>
          </cell>
          <cell r="I519">
            <v>39769</v>
          </cell>
          <cell r="O519" t="str">
            <v>THg</v>
          </cell>
          <cell r="P519" t="str">
            <v>Waiting for data</v>
          </cell>
          <cell r="R519" t="str">
            <v>SJL:Possibly misdated, sampled 11/5/08</v>
          </cell>
        </row>
        <row r="520">
          <cell r="C520" t="str">
            <v>R1 Data</v>
          </cell>
          <cell r="D520" t="str">
            <v>LKSN05T</v>
          </cell>
          <cell r="E520" t="str">
            <v>T</v>
          </cell>
          <cell r="G520" t="str">
            <v>Lake Sonoma</v>
          </cell>
          <cell r="H520" t="str">
            <v>w</v>
          </cell>
          <cell r="I520">
            <v>39769</v>
          </cell>
          <cell r="O520" t="str">
            <v>THg</v>
          </cell>
          <cell r="P520">
            <v>0.51300000000000001</v>
          </cell>
        </row>
        <row r="521">
          <cell r="C521" t="str">
            <v>R1 Data</v>
          </cell>
          <cell r="D521" t="str">
            <v>LKSN07B</v>
          </cell>
          <cell r="E521" t="str">
            <v>B</v>
          </cell>
          <cell r="F521" t="str">
            <v>Dam</v>
          </cell>
          <cell r="G521" t="str">
            <v>Lake Sonoma</v>
          </cell>
          <cell r="H521" t="str">
            <v>w</v>
          </cell>
          <cell r="I521">
            <v>39769</v>
          </cell>
          <cell r="O521" t="str">
            <v>TMMHg</v>
          </cell>
          <cell r="P521" t="str">
            <v>Waiting for data</v>
          </cell>
          <cell r="R521" t="str">
            <v>SJL:Possibly misdated, sampled 11/5/08</v>
          </cell>
        </row>
        <row r="522">
          <cell r="C522" t="str">
            <v>R1 Data</v>
          </cell>
          <cell r="D522" t="str">
            <v>LKSN07T</v>
          </cell>
          <cell r="E522" t="str">
            <v>T</v>
          </cell>
          <cell r="F522" t="str">
            <v>Dam</v>
          </cell>
          <cell r="G522" t="str">
            <v>Lake Sonoma</v>
          </cell>
          <cell r="H522" t="str">
            <v>w</v>
          </cell>
          <cell r="I522">
            <v>39769</v>
          </cell>
          <cell r="O522" t="str">
            <v>TMMHg</v>
          </cell>
          <cell r="P522" t="str">
            <v>Waiting for data</v>
          </cell>
          <cell r="R522" t="str">
            <v>SJL:Possibly misdated, sampled 11/5/08</v>
          </cell>
        </row>
        <row r="523">
          <cell r="C523" t="str">
            <v>R1 Data</v>
          </cell>
          <cell r="D523" t="str">
            <v>LKSN04B</v>
          </cell>
          <cell r="E523" t="str">
            <v>B</v>
          </cell>
          <cell r="F523" t="str">
            <v>Smith Creek</v>
          </cell>
          <cell r="G523" t="str">
            <v>Lake Sonoma</v>
          </cell>
          <cell r="H523" t="str">
            <v>w</v>
          </cell>
          <cell r="I523">
            <v>39769</v>
          </cell>
          <cell r="O523" t="str">
            <v>TMMHg</v>
          </cell>
          <cell r="P523" t="str">
            <v>Waiting for data</v>
          </cell>
          <cell r="R523" t="str">
            <v>SJL:Possibly misdated, sampled 11/5/08</v>
          </cell>
        </row>
        <row r="524">
          <cell r="C524" t="str">
            <v>R1 Data</v>
          </cell>
          <cell r="D524" t="str">
            <v>LKSN04T</v>
          </cell>
          <cell r="E524" t="str">
            <v>T</v>
          </cell>
          <cell r="F524" t="str">
            <v>Smith Creek</v>
          </cell>
          <cell r="G524" t="str">
            <v>Lake Sonoma</v>
          </cell>
          <cell r="H524" t="str">
            <v>w</v>
          </cell>
          <cell r="I524">
            <v>39769</v>
          </cell>
          <cell r="O524" t="str">
            <v>TMMHg</v>
          </cell>
          <cell r="P524" t="str">
            <v>Waiting for data</v>
          </cell>
          <cell r="R524" t="str">
            <v>SJL:Possibly misdated, sampled 11/5/08</v>
          </cell>
        </row>
        <row r="525">
          <cell r="C525" t="str">
            <v>R1 Data</v>
          </cell>
          <cell r="D525" t="str">
            <v>LKSN05B</v>
          </cell>
          <cell r="E525" t="str">
            <v>B</v>
          </cell>
          <cell r="G525" t="str">
            <v>Lake Sonoma</v>
          </cell>
          <cell r="H525" t="str">
            <v>w</v>
          </cell>
          <cell r="I525">
            <v>39769</v>
          </cell>
          <cell r="O525" t="str">
            <v>TMMHg</v>
          </cell>
          <cell r="P525">
            <v>2.9000000000000001E-2</v>
          </cell>
        </row>
        <row r="526">
          <cell r="C526" t="str">
            <v>R1 Data</v>
          </cell>
          <cell r="D526" t="str">
            <v>LKSN05T</v>
          </cell>
          <cell r="E526" t="str">
            <v>T</v>
          </cell>
          <cell r="G526" t="str">
            <v>Lake Sonoma</v>
          </cell>
          <cell r="H526" t="str">
            <v>w</v>
          </cell>
          <cell r="I526">
            <v>39769</v>
          </cell>
          <cell r="O526" t="str">
            <v>TMMHg</v>
          </cell>
          <cell r="P526">
            <v>2.1000000000000001E-2</v>
          </cell>
        </row>
        <row r="527">
          <cell r="A527" t="str">
            <v>2009-L435</v>
          </cell>
          <cell r="B527" t="str">
            <v>8110644</v>
          </cell>
          <cell r="C527">
            <v>254</v>
          </cell>
          <cell r="E527" t="str">
            <v>Q</v>
          </cell>
          <cell r="G527" t="str">
            <v>Field Blank</v>
          </cell>
          <cell r="H527" t="str">
            <v>q</v>
          </cell>
          <cell r="I527">
            <v>39777</v>
          </cell>
          <cell r="J527" t="str">
            <v>Winter</v>
          </cell>
          <cell r="K527">
            <v>0.44791666666666702</v>
          </cell>
          <cell r="O527" t="str">
            <v>SO4</v>
          </cell>
          <cell r="P527">
            <v>-112</v>
          </cell>
        </row>
        <row r="528">
          <cell r="A528" t="str">
            <v>2008-L038</v>
          </cell>
          <cell r="C528">
            <v>254</v>
          </cell>
          <cell r="E528" t="str">
            <v>Q</v>
          </cell>
          <cell r="G528" t="str">
            <v>Field Blank</v>
          </cell>
          <cell r="H528" t="str">
            <v>q</v>
          </cell>
          <cell r="I528">
            <v>39784</v>
          </cell>
          <cell r="J528" t="str">
            <v>Winter</v>
          </cell>
          <cell r="K528">
            <v>0.35416666666666702</v>
          </cell>
          <cell r="O528" t="str">
            <v>DOC</v>
          </cell>
          <cell r="P528">
            <v>0.96017925477999999</v>
          </cell>
        </row>
        <row r="529">
          <cell r="A529" t="str">
            <v>2009-L437</v>
          </cell>
          <cell r="B529" t="str">
            <v>8120194</v>
          </cell>
          <cell r="C529">
            <v>254</v>
          </cell>
          <cell r="E529" t="str">
            <v>Q</v>
          </cell>
          <cell r="G529" t="str">
            <v>Field Blank</v>
          </cell>
          <cell r="H529" t="str">
            <v>q</v>
          </cell>
          <cell r="I529">
            <v>39784</v>
          </cell>
          <cell r="J529" t="str">
            <v>Winter</v>
          </cell>
          <cell r="K529">
            <v>0.35416666666666702</v>
          </cell>
          <cell r="O529" t="str">
            <v>SO4</v>
          </cell>
          <cell r="P529">
            <v>-112</v>
          </cell>
        </row>
        <row r="530">
          <cell r="A530" t="str">
            <v>2008-4151</v>
          </cell>
          <cell r="C530">
            <v>254</v>
          </cell>
          <cell r="D530" t="str">
            <v>114LSKN07</v>
          </cell>
          <cell r="E530" t="str">
            <v>Q</v>
          </cell>
          <cell r="G530" t="str">
            <v>Field Blank</v>
          </cell>
          <cell r="H530" t="str">
            <v>q</v>
          </cell>
          <cell r="I530">
            <v>39784</v>
          </cell>
          <cell r="J530" t="str">
            <v>Winter</v>
          </cell>
          <cell r="K530">
            <v>0.35416666666666702</v>
          </cell>
          <cell r="L530">
            <v>39786</v>
          </cell>
          <cell r="M530">
            <v>0.54166666666666696</v>
          </cell>
          <cell r="O530" t="str">
            <v>TMMHg</v>
          </cell>
          <cell r="P530">
            <v>-88</v>
          </cell>
        </row>
        <row r="531">
          <cell r="A531" t="str">
            <v>2008-4210</v>
          </cell>
          <cell r="C531">
            <v>254</v>
          </cell>
          <cell r="D531" t="str">
            <v>114LKSN07</v>
          </cell>
          <cell r="E531" t="str">
            <v>T</v>
          </cell>
          <cell r="F531" t="str">
            <v>Dam</v>
          </cell>
          <cell r="G531" t="str">
            <v>Lake Sonoma</v>
          </cell>
          <cell r="H531" t="str">
            <v>w</v>
          </cell>
          <cell r="I531">
            <v>39784</v>
          </cell>
          <cell r="J531" t="str">
            <v>Winter</v>
          </cell>
          <cell r="K531">
            <v>0.47916666666666702</v>
          </cell>
          <cell r="L531">
            <v>39786</v>
          </cell>
          <cell r="M531">
            <v>0.54166666666666696</v>
          </cell>
          <cell r="O531" t="str">
            <v>Chl-a</v>
          </cell>
          <cell r="P531">
            <v>5.9452650000000003E-2</v>
          </cell>
        </row>
        <row r="532">
          <cell r="A532" t="str">
            <v>2008-L039</v>
          </cell>
          <cell r="C532">
            <v>254</v>
          </cell>
          <cell r="D532" t="str">
            <v>114LKSN07</v>
          </cell>
          <cell r="E532" t="str">
            <v>T</v>
          </cell>
          <cell r="F532" t="str">
            <v>Dam</v>
          </cell>
          <cell r="G532" t="str">
            <v>Lake Sonoma</v>
          </cell>
          <cell r="H532" t="str">
            <v>w</v>
          </cell>
          <cell r="I532">
            <v>39784</v>
          </cell>
          <cell r="J532" t="str">
            <v>Winter</v>
          </cell>
          <cell r="K532">
            <v>0.47916666666666702</v>
          </cell>
          <cell r="O532" t="str">
            <v>DOC</v>
          </cell>
          <cell r="P532">
            <v>13.995792548000001</v>
          </cell>
        </row>
        <row r="533">
          <cell r="A533" t="str">
            <v>2009-L436</v>
          </cell>
          <cell r="B533" t="str">
            <v>8120194</v>
          </cell>
          <cell r="C533">
            <v>254</v>
          </cell>
          <cell r="D533" t="str">
            <v>114LKSN07</v>
          </cell>
          <cell r="E533" t="str">
            <v>T</v>
          </cell>
          <cell r="F533" t="str">
            <v>Dam</v>
          </cell>
          <cell r="G533" t="str">
            <v>Lake Sonoma</v>
          </cell>
          <cell r="H533" t="str">
            <v>w</v>
          </cell>
          <cell r="I533">
            <v>39784</v>
          </cell>
          <cell r="J533" t="str">
            <v>Winter</v>
          </cell>
          <cell r="K533">
            <v>0.47916666666666702</v>
          </cell>
          <cell r="O533" t="str">
            <v>SO4</v>
          </cell>
          <cell r="P533">
            <v>7</v>
          </cell>
        </row>
        <row r="534">
          <cell r="A534" t="str">
            <v>2008-4149</v>
          </cell>
          <cell r="C534">
            <v>254</v>
          </cell>
          <cell r="D534" t="str">
            <v>114LKSN07</v>
          </cell>
          <cell r="E534" t="str">
            <v>T</v>
          </cell>
          <cell r="F534" t="str">
            <v>Dam</v>
          </cell>
          <cell r="G534" t="str">
            <v>Lake Sonoma</v>
          </cell>
          <cell r="H534" t="str">
            <v>w</v>
          </cell>
          <cell r="I534">
            <v>39784</v>
          </cell>
          <cell r="J534" t="str">
            <v>Winter</v>
          </cell>
          <cell r="K534">
            <v>0.47916666666666702</v>
          </cell>
          <cell r="L534">
            <v>39786</v>
          </cell>
          <cell r="M534">
            <v>0.54166666666666696</v>
          </cell>
          <cell r="O534" t="str">
            <v>THg</v>
          </cell>
          <cell r="P534">
            <v>0.56499999999999995</v>
          </cell>
        </row>
        <row r="535">
          <cell r="C535" t="str">
            <v>R1 Data</v>
          </cell>
          <cell r="D535" t="str">
            <v>LKSN05T</v>
          </cell>
          <cell r="E535" t="str">
            <v>T</v>
          </cell>
          <cell r="G535" t="str">
            <v>Lake Sonoma</v>
          </cell>
          <cell r="H535" t="str">
            <v>w</v>
          </cell>
          <cell r="I535">
            <v>39784</v>
          </cell>
          <cell r="O535" t="str">
            <v>THg</v>
          </cell>
          <cell r="P535">
            <v>0.432</v>
          </cell>
        </row>
        <row r="536">
          <cell r="C536" t="str">
            <v>R1 Data</v>
          </cell>
          <cell r="D536" t="str">
            <v>LKSN06T</v>
          </cell>
          <cell r="E536" t="str">
            <v>T</v>
          </cell>
          <cell r="G536" t="str">
            <v>Lake Sonoma</v>
          </cell>
          <cell r="H536" t="str">
            <v>w</v>
          </cell>
          <cell r="I536">
            <v>39784</v>
          </cell>
          <cell r="O536" t="str">
            <v>THg</v>
          </cell>
          <cell r="P536">
            <v>0.56799999999999995</v>
          </cell>
        </row>
        <row r="537">
          <cell r="A537" t="str">
            <v>2008-4150</v>
          </cell>
          <cell r="C537">
            <v>254</v>
          </cell>
          <cell r="D537" t="str">
            <v>114LKSN07</v>
          </cell>
          <cell r="E537" t="str">
            <v>B</v>
          </cell>
          <cell r="F537" t="str">
            <v>Dam</v>
          </cell>
          <cell r="G537" t="str">
            <v>Lake Sonoma</v>
          </cell>
          <cell r="H537" t="str">
            <v>w</v>
          </cell>
          <cell r="I537">
            <v>39784</v>
          </cell>
          <cell r="J537" t="str">
            <v>Winter</v>
          </cell>
          <cell r="K537">
            <v>0.47916666666666702</v>
          </cell>
          <cell r="L537">
            <v>39786</v>
          </cell>
          <cell r="M537">
            <v>0.54166666666666696</v>
          </cell>
          <cell r="O537" t="str">
            <v>TMMHg</v>
          </cell>
          <cell r="P537">
            <v>2.8000000000000001E-2</v>
          </cell>
        </row>
        <row r="538">
          <cell r="C538" t="str">
            <v>R1 Data</v>
          </cell>
          <cell r="D538" t="str">
            <v>LKSN05B</v>
          </cell>
          <cell r="E538" t="str">
            <v>B</v>
          </cell>
          <cell r="G538" t="str">
            <v>Lake Sonoma</v>
          </cell>
          <cell r="H538" t="str">
            <v>w</v>
          </cell>
          <cell r="I538">
            <v>39784</v>
          </cell>
          <cell r="O538" t="str">
            <v>TMMHg</v>
          </cell>
          <cell r="P538">
            <v>0.02</v>
          </cell>
        </row>
        <row r="539">
          <cell r="C539" t="str">
            <v>R1 Data</v>
          </cell>
          <cell r="D539" t="str">
            <v>LKSN06B</v>
          </cell>
          <cell r="E539" t="str">
            <v>B</v>
          </cell>
          <cell r="G539" t="str">
            <v>Lake Sonoma</v>
          </cell>
          <cell r="H539" t="str">
            <v>w</v>
          </cell>
          <cell r="I539">
            <v>39784</v>
          </cell>
          <cell r="O539" t="str">
            <v>TMMHg</v>
          </cell>
          <cell r="P539">
            <v>0.39200000000000002</v>
          </cell>
        </row>
        <row r="540">
          <cell r="A540" t="str">
            <v>2009-0956</v>
          </cell>
          <cell r="C540">
            <v>254</v>
          </cell>
          <cell r="D540" t="str">
            <v>519PLN133</v>
          </cell>
          <cell r="E540" t="str">
            <v>Q</v>
          </cell>
          <cell r="G540" t="str">
            <v>Field Blank</v>
          </cell>
          <cell r="H540" t="str">
            <v>q</v>
          </cell>
          <cell r="I540">
            <v>39785</v>
          </cell>
          <cell r="J540" t="str">
            <v>Winter</v>
          </cell>
          <cell r="L540">
            <v>39933</v>
          </cell>
          <cell r="M540">
            <v>0.39583333333333298</v>
          </cell>
          <cell r="O540" t="str">
            <v>Chl-a</v>
          </cell>
          <cell r="P540">
            <v>-112</v>
          </cell>
          <cell r="Q540" t="str">
            <v>b, c</v>
          </cell>
        </row>
        <row r="541">
          <cell r="A541" t="str">
            <v>2008-L040</v>
          </cell>
          <cell r="C541">
            <v>254</v>
          </cell>
          <cell r="E541" t="str">
            <v>Q</v>
          </cell>
          <cell r="G541" t="str">
            <v>Field Blank</v>
          </cell>
          <cell r="H541" t="str">
            <v>q</v>
          </cell>
          <cell r="I541">
            <v>39785</v>
          </cell>
          <cell r="J541" t="str">
            <v>Winter</v>
          </cell>
          <cell r="K541">
            <v>0.61458333333333304</v>
          </cell>
          <cell r="O541" t="str">
            <v>DOC</v>
          </cell>
          <cell r="P541">
            <v>-112</v>
          </cell>
        </row>
        <row r="542">
          <cell r="A542" t="str">
            <v>2009-L439</v>
          </cell>
          <cell r="B542" t="str">
            <v>8120194</v>
          </cell>
          <cell r="C542">
            <v>254</v>
          </cell>
          <cell r="E542" t="str">
            <v>Q</v>
          </cell>
          <cell r="G542" t="str">
            <v>Field Blank</v>
          </cell>
          <cell r="H542" t="str">
            <v>q</v>
          </cell>
          <cell r="I542">
            <v>39785</v>
          </cell>
          <cell r="J542" t="str">
            <v>Winter</v>
          </cell>
          <cell r="K542">
            <v>0.61458333333333304</v>
          </cell>
          <cell r="O542" t="str">
            <v>SO4</v>
          </cell>
          <cell r="P542">
            <v>-112</v>
          </cell>
        </row>
        <row r="543">
          <cell r="A543" t="str">
            <v>2008-4198</v>
          </cell>
          <cell r="C543">
            <v>254</v>
          </cell>
          <cell r="D543" t="str">
            <v>519PLN133</v>
          </cell>
          <cell r="E543" t="str">
            <v>Q</v>
          </cell>
          <cell r="G543" t="str">
            <v>Field Blank</v>
          </cell>
          <cell r="H543" t="str">
            <v>q</v>
          </cell>
          <cell r="I543">
            <v>39785</v>
          </cell>
          <cell r="J543" t="str">
            <v>Winter</v>
          </cell>
          <cell r="K543">
            <v>0.60416666666666696</v>
          </cell>
          <cell r="L543">
            <v>39787</v>
          </cell>
          <cell r="M543">
            <v>0.5</v>
          </cell>
          <cell r="O543" t="str">
            <v>THg</v>
          </cell>
          <cell r="P543">
            <v>-88</v>
          </cell>
        </row>
        <row r="544">
          <cell r="A544" t="str">
            <v>2008-4200</v>
          </cell>
          <cell r="C544">
            <v>254</v>
          </cell>
          <cell r="D544" t="str">
            <v>519PLN133</v>
          </cell>
          <cell r="E544" t="str">
            <v>Q</v>
          </cell>
          <cell r="G544" t="str">
            <v>Field Blank</v>
          </cell>
          <cell r="H544" t="str">
            <v>q</v>
          </cell>
          <cell r="I544">
            <v>39785</v>
          </cell>
          <cell r="J544" t="str">
            <v>Winter</v>
          </cell>
          <cell r="K544">
            <v>0.61458333333333304</v>
          </cell>
          <cell r="L544">
            <v>39787</v>
          </cell>
          <cell r="M544">
            <v>0.5</v>
          </cell>
          <cell r="O544" t="str">
            <v>THg</v>
          </cell>
          <cell r="P544">
            <v>-88</v>
          </cell>
        </row>
        <row r="545">
          <cell r="A545" t="str">
            <v>2008-4197</v>
          </cell>
          <cell r="C545">
            <v>254</v>
          </cell>
          <cell r="D545" t="str">
            <v>519PLN133</v>
          </cell>
          <cell r="E545" t="str">
            <v>Q</v>
          </cell>
          <cell r="G545" t="str">
            <v>Field Blank</v>
          </cell>
          <cell r="H545" t="str">
            <v>q</v>
          </cell>
          <cell r="I545">
            <v>39785</v>
          </cell>
          <cell r="J545" t="str">
            <v>Winter</v>
          </cell>
          <cell r="K545">
            <v>0.60416666666666696</v>
          </cell>
          <cell r="L545">
            <v>39787</v>
          </cell>
          <cell r="M545">
            <v>0.5</v>
          </cell>
          <cell r="O545" t="str">
            <v>TMMHg</v>
          </cell>
          <cell r="P545">
            <v>-88</v>
          </cell>
        </row>
        <row r="546">
          <cell r="A546" t="str">
            <v>2008-4199</v>
          </cell>
          <cell r="C546">
            <v>254</v>
          </cell>
          <cell r="D546" t="str">
            <v>519PLN133</v>
          </cell>
          <cell r="E546" t="str">
            <v>Q</v>
          </cell>
          <cell r="G546" t="str">
            <v>Field Blank</v>
          </cell>
          <cell r="H546" t="str">
            <v>q</v>
          </cell>
          <cell r="I546">
            <v>39785</v>
          </cell>
          <cell r="J546" t="str">
            <v>Winter</v>
          </cell>
          <cell r="K546">
            <v>0.61458333333333304</v>
          </cell>
          <cell r="L546">
            <v>39787</v>
          </cell>
          <cell r="M546">
            <v>0.5</v>
          </cell>
          <cell r="O546" t="str">
            <v>TMMHg</v>
          </cell>
          <cell r="P546">
            <v>-88</v>
          </cell>
        </row>
        <row r="547">
          <cell r="A547" t="str">
            <v>2009-0944</v>
          </cell>
          <cell r="C547">
            <v>254</v>
          </cell>
          <cell r="D547" t="str">
            <v>519PLN133</v>
          </cell>
          <cell r="E547" t="str">
            <v>T</v>
          </cell>
          <cell r="G547" t="str">
            <v>Lake Natomas</v>
          </cell>
          <cell r="H547" t="str">
            <v>w</v>
          </cell>
          <cell r="I547">
            <v>39785</v>
          </cell>
          <cell r="J547" t="str">
            <v>Winter</v>
          </cell>
          <cell r="L547">
            <v>39933</v>
          </cell>
          <cell r="M547">
            <v>0.39583333333333298</v>
          </cell>
          <cell r="O547" t="str">
            <v>Chl-a</v>
          </cell>
          <cell r="P547">
            <v>1.37979075</v>
          </cell>
          <cell r="Q547" t="str">
            <v>c</v>
          </cell>
        </row>
        <row r="548">
          <cell r="A548" t="str">
            <v>2008-L041</v>
          </cell>
          <cell r="C548">
            <v>254</v>
          </cell>
          <cell r="D548" t="str">
            <v>519PLN133</v>
          </cell>
          <cell r="E548" t="str">
            <v>T</v>
          </cell>
          <cell r="G548" t="str">
            <v>Lake Natomas</v>
          </cell>
          <cell r="H548" t="str">
            <v>w</v>
          </cell>
          <cell r="I548">
            <v>39785</v>
          </cell>
          <cell r="J548" t="str">
            <v>Winter</v>
          </cell>
          <cell r="K548">
            <v>0.67708333333333304</v>
          </cell>
          <cell r="O548" t="str">
            <v>DOC</v>
          </cell>
          <cell r="P548">
            <v>1.4899295065</v>
          </cell>
        </row>
        <row r="549">
          <cell r="A549" t="str">
            <v>2009-L438</v>
          </cell>
          <cell r="B549" t="str">
            <v>8120194</v>
          </cell>
          <cell r="C549">
            <v>254</v>
          </cell>
          <cell r="D549" t="str">
            <v>519PLN133</v>
          </cell>
          <cell r="E549" t="str">
            <v>T</v>
          </cell>
          <cell r="G549" t="str">
            <v>Lake Natomas</v>
          </cell>
          <cell r="H549" t="str">
            <v>w</v>
          </cell>
          <cell r="I549">
            <v>39785</v>
          </cell>
          <cell r="J549" t="str">
            <v>Winter</v>
          </cell>
          <cell r="K549">
            <v>0.67708333333333304</v>
          </cell>
          <cell r="O549" t="str">
            <v>SO4</v>
          </cell>
          <cell r="P549">
            <v>2.2999999999999998</v>
          </cell>
        </row>
        <row r="550">
          <cell r="A550" t="str">
            <v>2008-4194</v>
          </cell>
          <cell r="C550">
            <v>254</v>
          </cell>
          <cell r="D550" t="str">
            <v>519PLN133</v>
          </cell>
          <cell r="E550" t="str">
            <v>T</v>
          </cell>
          <cell r="G550" t="str">
            <v>Lake Natomas</v>
          </cell>
          <cell r="H550" t="str">
            <v>w</v>
          </cell>
          <cell r="I550">
            <v>39785</v>
          </cell>
          <cell r="J550" t="str">
            <v>Winter</v>
          </cell>
          <cell r="K550">
            <v>0.67708333333333304</v>
          </cell>
          <cell r="L550">
            <v>39787</v>
          </cell>
          <cell r="M550">
            <v>0.5</v>
          </cell>
          <cell r="O550" t="str">
            <v>THg</v>
          </cell>
          <cell r="P550">
            <v>0.49399999999999999</v>
          </cell>
        </row>
        <row r="551">
          <cell r="A551" t="str">
            <v>2008-4193</v>
          </cell>
          <cell r="C551">
            <v>254</v>
          </cell>
          <cell r="D551" t="str">
            <v>519PLN133</v>
          </cell>
          <cell r="E551" t="str">
            <v>T</v>
          </cell>
          <cell r="G551" t="str">
            <v>Lake Natomas</v>
          </cell>
          <cell r="H551" t="str">
            <v>w</v>
          </cell>
          <cell r="I551">
            <v>39785</v>
          </cell>
          <cell r="J551" t="str">
            <v>Winter</v>
          </cell>
          <cell r="K551">
            <v>0.67708333333333304</v>
          </cell>
          <cell r="L551">
            <v>39787</v>
          </cell>
          <cell r="M551">
            <v>0.5</v>
          </cell>
          <cell r="O551" t="str">
            <v>TMMHg</v>
          </cell>
          <cell r="P551">
            <v>0.03</v>
          </cell>
        </row>
        <row r="552">
          <cell r="A552" t="str">
            <v>2008-4196</v>
          </cell>
          <cell r="C552">
            <v>254</v>
          </cell>
          <cell r="D552" t="str">
            <v>519PLN133</v>
          </cell>
          <cell r="E552" t="str">
            <v>B</v>
          </cell>
          <cell r="G552" t="str">
            <v>Lake Natomas</v>
          </cell>
          <cell r="H552" t="str">
            <v>w</v>
          </cell>
          <cell r="I552">
            <v>39785</v>
          </cell>
          <cell r="J552" t="str">
            <v>Winter</v>
          </cell>
          <cell r="K552">
            <v>0.6875</v>
          </cell>
          <cell r="L552">
            <v>39787</v>
          </cell>
          <cell r="M552">
            <v>0.5</v>
          </cell>
          <cell r="O552" t="str">
            <v>TMMHg</v>
          </cell>
          <cell r="P552">
            <v>0.01</v>
          </cell>
        </row>
        <row r="553">
          <cell r="A553" t="str">
            <v>2008-4204</v>
          </cell>
          <cell r="C553">
            <v>254</v>
          </cell>
          <cell r="D553" t="str">
            <v>114LKMN02</v>
          </cell>
          <cell r="E553" t="str">
            <v>T</v>
          </cell>
          <cell r="F553" t="str">
            <v>Dam</v>
          </cell>
          <cell r="G553" t="str">
            <v>Lake Mendocino</v>
          </cell>
          <cell r="H553" t="str">
            <v>w</v>
          </cell>
          <cell r="I553">
            <v>39786</v>
          </cell>
          <cell r="J553" t="str">
            <v>Winter</v>
          </cell>
          <cell r="K553">
            <v>0.41666666666666702</v>
          </cell>
          <cell r="L553">
            <v>39787</v>
          </cell>
          <cell r="M553">
            <v>0.5</v>
          </cell>
          <cell r="O553" t="str">
            <v>Chl-a</v>
          </cell>
          <cell r="P553">
            <v>0.53807715</v>
          </cell>
        </row>
        <row r="554">
          <cell r="A554" t="str">
            <v>2008-4208</v>
          </cell>
          <cell r="C554">
            <v>254</v>
          </cell>
          <cell r="D554" t="str">
            <v>114LKMN03</v>
          </cell>
          <cell r="E554" t="str">
            <v>T</v>
          </cell>
          <cell r="F554" t="str">
            <v>Russian R</v>
          </cell>
          <cell r="G554" t="str">
            <v>Lake Mendocino</v>
          </cell>
          <cell r="H554" t="str">
            <v>w</v>
          </cell>
          <cell r="I554">
            <v>39786</v>
          </cell>
          <cell r="J554" t="str">
            <v>Winter</v>
          </cell>
          <cell r="K554">
            <v>0.45833333333333298</v>
          </cell>
          <cell r="L554">
            <v>39787</v>
          </cell>
          <cell r="M554">
            <v>0.5</v>
          </cell>
          <cell r="O554" t="str">
            <v>Chl-a</v>
          </cell>
          <cell r="P554">
            <v>8.5467150000000006E-2</v>
          </cell>
        </row>
        <row r="555">
          <cell r="A555" t="str">
            <v>2008-L042</v>
          </cell>
          <cell r="C555">
            <v>254</v>
          </cell>
          <cell r="D555" t="str">
            <v>114LKMN02</v>
          </cell>
          <cell r="E555" t="str">
            <v>T</v>
          </cell>
          <cell r="F555" t="str">
            <v>Dam</v>
          </cell>
          <cell r="G555" t="str">
            <v>Lake Mendocino</v>
          </cell>
          <cell r="H555" t="str">
            <v>w</v>
          </cell>
          <cell r="I555">
            <v>39786</v>
          </cell>
          <cell r="J555" t="str">
            <v>Winter</v>
          </cell>
          <cell r="K555">
            <v>0.41666666666666702</v>
          </cell>
          <cell r="O555" t="str">
            <v>DOC</v>
          </cell>
          <cell r="P555">
            <v>13.207639476000001</v>
          </cell>
        </row>
        <row r="556">
          <cell r="A556" t="str">
            <v>2008-L043</v>
          </cell>
          <cell r="C556">
            <v>254</v>
          </cell>
          <cell r="D556" t="str">
            <v>114LKMN03</v>
          </cell>
          <cell r="E556" t="str">
            <v>T</v>
          </cell>
          <cell r="F556" t="str">
            <v>Russian R</v>
          </cell>
          <cell r="G556" t="str">
            <v>Lake Mendocino</v>
          </cell>
          <cell r="H556" t="str">
            <v>w</v>
          </cell>
          <cell r="I556">
            <v>39786</v>
          </cell>
          <cell r="J556" t="str">
            <v>Winter</v>
          </cell>
          <cell r="K556">
            <v>0.45833333333333298</v>
          </cell>
          <cell r="O556" t="str">
            <v>DOC</v>
          </cell>
          <cell r="P556">
            <v>9.3945458206999994</v>
          </cell>
        </row>
        <row r="557">
          <cell r="A557" t="str">
            <v>2009-L440</v>
          </cell>
          <cell r="B557" t="str">
            <v>8120194</v>
          </cell>
          <cell r="C557">
            <v>254</v>
          </cell>
          <cell r="D557" t="str">
            <v>114LKMN02</v>
          </cell>
          <cell r="E557" t="str">
            <v>T</v>
          </cell>
          <cell r="F557" t="str">
            <v>Dam</v>
          </cell>
          <cell r="G557" t="str">
            <v>Lake Mendocino</v>
          </cell>
          <cell r="H557" t="str">
            <v>w</v>
          </cell>
          <cell r="I557">
            <v>39786</v>
          </cell>
          <cell r="J557" t="str">
            <v>Winter</v>
          </cell>
          <cell r="K557">
            <v>0.41666666666666702</v>
          </cell>
          <cell r="O557" t="str">
            <v>SO4</v>
          </cell>
          <cell r="P557">
            <v>7.7</v>
          </cell>
        </row>
        <row r="558">
          <cell r="A558" t="str">
            <v>2009-L441</v>
          </cell>
          <cell r="B558" t="str">
            <v>8120194</v>
          </cell>
          <cell r="C558">
            <v>254</v>
          </cell>
          <cell r="D558" t="str">
            <v>114LKMN03</v>
          </cell>
          <cell r="E558" t="str">
            <v>T</v>
          </cell>
          <cell r="F558" t="str">
            <v>Russian R</v>
          </cell>
          <cell r="G558" t="str">
            <v>Lake Mendocino</v>
          </cell>
          <cell r="H558" t="str">
            <v>w</v>
          </cell>
          <cell r="I558">
            <v>39786</v>
          </cell>
          <cell r="J558" t="str">
            <v>Winter</v>
          </cell>
          <cell r="K558">
            <v>0.45833333333333298</v>
          </cell>
          <cell r="O558" t="str">
            <v>SO4</v>
          </cell>
          <cell r="P558">
            <v>7.7</v>
          </cell>
        </row>
        <row r="559">
          <cell r="A559" t="str">
            <v>2008-4203</v>
          </cell>
          <cell r="C559">
            <v>254</v>
          </cell>
          <cell r="D559" t="str">
            <v>114LKMN02</v>
          </cell>
          <cell r="E559" t="str">
            <v>T</v>
          </cell>
          <cell r="F559" t="str">
            <v>Dam</v>
          </cell>
          <cell r="G559" t="str">
            <v>Lake Mendocino</v>
          </cell>
          <cell r="H559" t="str">
            <v>w</v>
          </cell>
          <cell r="I559">
            <v>39786</v>
          </cell>
          <cell r="J559" t="str">
            <v>Winter</v>
          </cell>
          <cell r="K559">
            <v>0.41666666666666702</v>
          </cell>
          <cell r="L559">
            <v>39787</v>
          </cell>
          <cell r="M559">
            <v>0.5</v>
          </cell>
          <cell r="O559" t="str">
            <v>THg</v>
          </cell>
          <cell r="P559">
            <v>1.17</v>
          </cell>
        </row>
        <row r="560">
          <cell r="A560" t="str">
            <v>2008-4207</v>
          </cell>
          <cell r="C560">
            <v>254</v>
          </cell>
          <cell r="D560" t="str">
            <v>114LKMN03</v>
          </cell>
          <cell r="E560" t="str">
            <v>T</v>
          </cell>
          <cell r="F560" t="str">
            <v>Russian R</v>
          </cell>
          <cell r="G560" t="str">
            <v>Lake Mendocino</v>
          </cell>
          <cell r="H560" t="str">
            <v>w</v>
          </cell>
          <cell r="I560">
            <v>39786</v>
          </cell>
          <cell r="J560" t="str">
            <v>Winter</v>
          </cell>
          <cell r="K560">
            <v>0.45833333333333298</v>
          </cell>
          <cell r="L560">
            <v>39787</v>
          </cell>
          <cell r="M560">
            <v>0.5</v>
          </cell>
          <cell r="O560" t="str">
            <v>THg</v>
          </cell>
          <cell r="P560">
            <v>0.99</v>
          </cell>
        </row>
        <row r="561">
          <cell r="A561" t="str">
            <v>2008-4202</v>
          </cell>
          <cell r="C561">
            <v>254</v>
          </cell>
          <cell r="D561" t="str">
            <v>114LKMN02</v>
          </cell>
          <cell r="E561" t="str">
            <v>T</v>
          </cell>
          <cell r="F561" t="str">
            <v>Dam</v>
          </cell>
          <cell r="G561" t="str">
            <v>Lake Mendocino</v>
          </cell>
          <cell r="H561" t="str">
            <v>w</v>
          </cell>
          <cell r="I561">
            <v>39786</v>
          </cell>
          <cell r="J561" t="str">
            <v>Winter</v>
          </cell>
          <cell r="K561">
            <v>0.41666666666666702</v>
          </cell>
          <cell r="L561">
            <v>39787</v>
          </cell>
          <cell r="M561">
            <v>0.5</v>
          </cell>
          <cell r="O561" t="str">
            <v>TMMHg</v>
          </cell>
          <cell r="P561">
            <v>0.01</v>
          </cell>
        </row>
        <row r="562">
          <cell r="A562" t="str">
            <v>2008-4205</v>
          </cell>
          <cell r="C562">
            <v>254</v>
          </cell>
          <cell r="D562" t="str">
            <v>114LKMN02</v>
          </cell>
          <cell r="E562" t="str">
            <v>B</v>
          </cell>
          <cell r="F562" t="str">
            <v>Dam</v>
          </cell>
          <cell r="G562" t="str">
            <v>Lake Mendocino</v>
          </cell>
          <cell r="H562" t="str">
            <v>w</v>
          </cell>
          <cell r="I562">
            <v>39786</v>
          </cell>
          <cell r="J562" t="str">
            <v>Winter</v>
          </cell>
          <cell r="K562">
            <v>0.41666666666666702</v>
          </cell>
          <cell r="L562">
            <v>39787</v>
          </cell>
          <cell r="M562">
            <v>0.5</v>
          </cell>
          <cell r="O562" t="str">
            <v>TMMHg</v>
          </cell>
          <cell r="P562">
            <v>0.01</v>
          </cell>
        </row>
        <row r="563">
          <cell r="A563" t="str">
            <v>2008-4206</v>
          </cell>
          <cell r="C563">
            <v>254</v>
          </cell>
          <cell r="D563" t="str">
            <v>114LKMN03</v>
          </cell>
          <cell r="E563" t="str">
            <v>T</v>
          </cell>
          <cell r="F563" t="str">
            <v>Russian R</v>
          </cell>
          <cell r="G563" t="str">
            <v>Lake Mendocino</v>
          </cell>
          <cell r="H563" t="str">
            <v>w</v>
          </cell>
          <cell r="I563">
            <v>39786</v>
          </cell>
          <cell r="J563" t="str">
            <v>Winter</v>
          </cell>
          <cell r="K563">
            <v>0.45833333333333298</v>
          </cell>
          <cell r="L563">
            <v>39787</v>
          </cell>
          <cell r="M563">
            <v>0.5</v>
          </cell>
          <cell r="O563" t="str">
            <v>TMMHg</v>
          </cell>
          <cell r="P563">
            <v>0.01</v>
          </cell>
        </row>
        <row r="564">
          <cell r="A564" t="str">
            <v>2008-4209</v>
          </cell>
          <cell r="C564">
            <v>254</v>
          </cell>
          <cell r="D564" t="str">
            <v>114LKMN03</v>
          </cell>
          <cell r="E564" t="str">
            <v>B</v>
          </cell>
          <cell r="F564" t="str">
            <v>Russian R</v>
          </cell>
          <cell r="G564" t="str">
            <v>Lake Mendocino</v>
          </cell>
          <cell r="H564" t="str">
            <v>w</v>
          </cell>
          <cell r="I564">
            <v>39786</v>
          </cell>
          <cell r="J564" t="str">
            <v>Winter</v>
          </cell>
          <cell r="K564">
            <v>0.45833333333333298</v>
          </cell>
          <cell r="L564">
            <v>39787</v>
          </cell>
          <cell r="M564">
            <v>0.5</v>
          </cell>
          <cell r="O564" t="str">
            <v>TMMHg</v>
          </cell>
          <cell r="P564">
            <v>0.02</v>
          </cell>
        </row>
        <row r="565">
          <cell r="A565" t="str">
            <v>2009-0952</v>
          </cell>
          <cell r="C565">
            <v>254</v>
          </cell>
          <cell r="D565" t="str">
            <v>518POV021</v>
          </cell>
          <cell r="E565" t="str">
            <v>Q</v>
          </cell>
          <cell r="G565" t="str">
            <v>Duplicate</v>
          </cell>
          <cell r="H565" t="str">
            <v>q</v>
          </cell>
          <cell r="I565">
            <v>39790</v>
          </cell>
          <cell r="J565" t="str">
            <v>Winter</v>
          </cell>
          <cell r="L565">
            <v>39933</v>
          </cell>
          <cell r="M565">
            <v>0.39583333333333298</v>
          </cell>
          <cell r="N565" t="str">
            <v>0.98886825</v>
          </cell>
          <cell r="O565" t="str">
            <v>Chl-a</v>
          </cell>
          <cell r="P565">
            <v>1.0868632499999999</v>
          </cell>
          <cell r="Q565" t="str">
            <v>c</v>
          </cell>
        </row>
        <row r="566">
          <cell r="A566" t="str">
            <v>2008-L048</v>
          </cell>
          <cell r="C566">
            <v>254</v>
          </cell>
          <cell r="D566" t="str">
            <v>518POV021</v>
          </cell>
          <cell r="E566" t="str">
            <v>Q</v>
          </cell>
          <cell r="G566" t="str">
            <v>Duplicate</v>
          </cell>
          <cell r="H566" t="str">
            <v>q</v>
          </cell>
          <cell r="I566">
            <v>39790</v>
          </cell>
          <cell r="J566" t="str">
            <v>Winter</v>
          </cell>
          <cell r="K566">
            <v>0.53125</v>
          </cell>
          <cell r="N566" t="str">
            <v>1.2393494461</v>
          </cell>
          <cell r="O566" t="str">
            <v>DOC</v>
          </cell>
          <cell r="P566">
            <v>1.2051581066999999</v>
          </cell>
        </row>
        <row r="567">
          <cell r="A567" t="str">
            <v>2009-L447</v>
          </cell>
          <cell r="B567" t="str">
            <v>8120445</v>
          </cell>
          <cell r="C567">
            <v>254</v>
          </cell>
          <cell r="D567" t="str">
            <v>518POV021</v>
          </cell>
          <cell r="E567" t="str">
            <v>Q</v>
          </cell>
          <cell r="G567" t="str">
            <v>Duplicate</v>
          </cell>
          <cell r="H567" t="str">
            <v>q</v>
          </cell>
          <cell r="I567">
            <v>39790</v>
          </cell>
          <cell r="J567" t="str">
            <v>Winter</v>
          </cell>
          <cell r="K567">
            <v>0.53125</v>
          </cell>
          <cell r="N567" t="str">
            <v>2.4</v>
          </cell>
          <cell r="O567" t="str">
            <v>SO4</v>
          </cell>
          <cell r="P567">
            <v>2.4</v>
          </cell>
        </row>
        <row r="568">
          <cell r="A568" t="str">
            <v>2008-4216</v>
          </cell>
          <cell r="C568">
            <v>254</v>
          </cell>
          <cell r="D568" t="str">
            <v>518POV021</v>
          </cell>
          <cell r="E568" t="str">
            <v>Q</v>
          </cell>
          <cell r="G568" t="str">
            <v>Duplicate</v>
          </cell>
          <cell r="H568" t="str">
            <v>q</v>
          </cell>
          <cell r="I568">
            <v>39790</v>
          </cell>
          <cell r="J568" t="str">
            <v>Winter</v>
          </cell>
          <cell r="K568">
            <v>0.53125</v>
          </cell>
          <cell r="L568">
            <v>39792</v>
          </cell>
          <cell r="M568">
            <v>0.66666666666666696</v>
          </cell>
          <cell r="N568" t="str">
            <v>&lt;MDL</v>
          </cell>
          <cell r="O568" t="str">
            <v>TMMHg</v>
          </cell>
          <cell r="P568">
            <v>-88</v>
          </cell>
        </row>
        <row r="569">
          <cell r="A569" t="str">
            <v>2009-0951</v>
          </cell>
          <cell r="C569">
            <v>254</v>
          </cell>
          <cell r="D569" t="str">
            <v>518POV021</v>
          </cell>
          <cell r="E569" t="str">
            <v>Q</v>
          </cell>
          <cell r="G569" t="str">
            <v>Field Blank</v>
          </cell>
          <cell r="H569" t="str">
            <v>q</v>
          </cell>
          <cell r="I569">
            <v>39790</v>
          </cell>
          <cell r="J569" t="str">
            <v>Winter</v>
          </cell>
          <cell r="L569">
            <v>39933</v>
          </cell>
          <cell r="M569">
            <v>0.39583333333333298</v>
          </cell>
          <cell r="O569" t="str">
            <v>Chl-a</v>
          </cell>
          <cell r="P569">
            <v>-112</v>
          </cell>
          <cell r="Q569" t="str">
            <v>b, c</v>
          </cell>
        </row>
        <row r="570">
          <cell r="A570" t="str">
            <v>2008-L046</v>
          </cell>
          <cell r="C570">
            <v>254</v>
          </cell>
          <cell r="D570" t="str">
            <v>518POV021</v>
          </cell>
          <cell r="E570" t="str">
            <v>Q</v>
          </cell>
          <cell r="G570" t="str">
            <v>Field Blank</v>
          </cell>
          <cell r="H570" t="str">
            <v>q</v>
          </cell>
          <cell r="I570">
            <v>39790</v>
          </cell>
          <cell r="J570" t="str">
            <v>Winter</v>
          </cell>
          <cell r="K570">
            <v>0.47916666666666702</v>
          </cell>
          <cell r="O570" t="str">
            <v>DOC</v>
          </cell>
          <cell r="P570">
            <v>7.2104733132000002E-4</v>
          </cell>
        </row>
        <row r="571">
          <cell r="A571" t="str">
            <v>2009-L446</v>
          </cell>
          <cell r="B571" t="str">
            <v>8120445</v>
          </cell>
          <cell r="C571">
            <v>254</v>
          </cell>
          <cell r="E571" t="str">
            <v>Q</v>
          </cell>
          <cell r="G571" t="str">
            <v>Field Blank</v>
          </cell>
          <cell r="H571" t="str">
            <v>q</v>
          </cell>
          <cell r="I571">
            <v>39790</v>
          </cell>
          <cell r="J571" t="str">
            <v>Winter</v>
          </cell>
          <cell r="K571">
            <v>0.47916666666666702</v>
          </cell>
          <cell r="O571" t="str">
            <v>SO4</v>
          </cell>
          <cell r="P571">
            <v>-112</v>
          </cell>
        </row>
        <row r="572">
          <cell r="A572" t="str">
            <v>2008-4214</v>
          </cell>
          <cell r="C572">
            <v>254</v>
          </cell>
          <cell r="D572" t="str">
            <v>518POV021</v>
          </cell>
          <cell r="E572" t="str">
            <v>Q</v>
          </cell>
          <cell r="G572" t="str">
            <v>Field Blank</v>
          </cell>
          <cell r="H572" t="str">
            <v>q</v>
          </cell>
          <cell r="I572">
            <v>39790</v>
          </cell>
          <cell r="J572" t="str">
            <v>Winter</v>
          </cell>
          <cell r="K572">
            <v>0.47916666666666702</v>
          </cell>
          <cell r="L572">
            <v>39792</v>
          </cell>
          <cell r="M572">
            <v>0.66666666666666696</v>
          </cell>
          <cell r="O572" t="str">
            <v>TMMHg</v>
          </cell>
          <cell r="P572">
            <v>-88</v>
          </cell>
        </row>
        <row r="573">
          <cell r="A573" t="str">
            <v>2009-0943</v>
          </cell>
          <cell r="C573">
            <v>254</v>
          </cell>
          <cell r="D573" t="str">
            <v>518POV021</v>
          </cell>
          <cell r="E573" t="str">
            <v>T</v>
          </cell>
          <cell r="G573" t="str">
            <v>Lake Oroville</v>
          </cell>
          <cell r="H573" t="str">
            <v>w</v>
          </cell>
          <cell r="I573">
            <v>39790</v>
          </cell>
          <cell r="J573" t="str">
            <v>Winter</v>
          </cell>
          <cell r="L573">
            <v>39933</v>
          </cell>
          <cell r="M573">
            <v>0.39583333333333298</v>
          </cell>
          <cell r="O573" t="str">
            <v>Chl-a</v>
          </cell>
          <cell r="P573">
            <v>0.98886825</v>
          </cell>
          <cell r="Q573" t="str">
            <v>c</v>
          </cell>
        </row>
        <row r="574">
          <cell r="A574" t="str">
            <v>2008-L047</v>
          </cell>
          <cell r="C574">
            <v>254</v>
          </cell>
          <cell r="D574" t="str">
            <v>518POV021</v>
          </cell>
          <cell r="E574" t="str">
            <v>T</v>
          </cell>
          <cell r="G574" t="str">
            <v>Lake Oroville</v>
          </cell>
          <cell r="H574" t="str">
            <v>w</v>
          </cell>
          <cell r="I574">
            <v>39790</v>
          </cell>
          <cell r="J574" t="str">
            <v>Winter</v>
          </cell>
          <cell r="K574">
            <v>0.51041666666666696</v>
          </cell>
          <cell r="O574" t="str">
            <v>DOC</v>
          </cell>
          <cell r="P574">
            <v>1.2393494461000001</v>
          </cell>
        </row>
        <row r="575">
          <cell r="A575" t="str">
            <v>2009-L448</v>
          </cell>
          <cell r="B575" t="str">
            <v>8120445</v>
          </cell>
          <cell r="C575">
            <v>254</v>
          </cell>
          <cell r="D575" t="str">
            <v>518POV021</v>
          </cell>
          <cell r="E575" t="str">
            <v>T</v>
          </cell>
          <cell r="G575" t="str">
            <v>Lake Oroville</v>
          </cell>
          <cell r="H575" t="str">
            <v>w</v>
          </cell>
          <cell r="I575">
            <v>39790</v>
          </cell>
          <cell r="J575" t="str">
            <v>Winter</v>
          </cell>
          <cell r="K575">
            <v>0.51041666666666696</v>
          </cell>
          <cell r="O575" t="str">
            <v>SO4</v>
          </cell>
          <cell r="P575">
            <v>2.4</v>
          </cell>
        </row>
        <row r="576">
          <cell r="A576" t="str">
            <v>2008-4215</v>
          </cell>
          <cell r="C576">
            <v>254</v>
          </cell>
          <cell r="D576" t="str">
            <v>518POV021</v>
          </cell>
          <cell r="E576" t="str">
            <v>T</v>
          </cell>
          <cell r="G576" t="str">
            <v>Lake Oroville</v>
          </cell>
          <cell r="H576" t="str">
            <v>w</v>
          </cell>
          <cell r="I576">
            <v>39790</v>
          </cell>
          <cell r="J576" t="str">
            <v>Winter</v>
          </cell>
          <cell r="K576">
            <v>0.51041666666666696</v>
          </cell>
          <cell r="L576">
            <v>39792</v>
          </cell>
          <cell r="M576">
            <v>0.66666666666666696</v>
          </cell>
          <cell r="O576" t="str">
            <v>TMMHg</v>
          </cell>
          <cell r="P576">
            <v>0.01</v>
          </cell>
        </row>
        <row r="577">
          <cell r="A577" t="str">
            <v>2008-4217</v>
          </cell>
          <cell r="C577">
            <v>254</v>
          </cell>
          <cell r="D577" t="str">
            <v>518POV021</v>
          </cell>
          <cell r="E577" t="str">
            <v>B</v>
          </cell>
          <cell r="G577" t="str">
            <v>Lake Oroville</v>
          </cell>
          <cell r="H577" t="str">
            <v>w</v>
          </cell>
          <cell r="I577">
            <v>39790</v>
          </cell>
          <cell r="J577" t="str">
            <v>Winter</v>
          </cell>
          <cell r="K577">
            <v>0.52083333333333304</v>
          </cell>
          <cell r="L577">
            <v>39792</v>
          </cell>
          <cell r="M577">
            <v>0.66666666666666696</v>
          </cell>
          <cell r="O577" t="str">
            <v>TMMHg</v>
          </cell>
          <cell r="P577">
            <v>0.01</v>
          </cell>
        </row>
        <row r="578">
          <cell r="A578" t="str">
            <v>2009-0941</v>
          </cell>
          <cell r="C578">
            <v>254</v>
          </cell>
          <cell r="D578" t="str">
            <v>515TT0326</v>
          </cell>
          <cell r="E578" t="str">
            <v>T</v>
          </cell>
          <cell r="G578" t="str">
            <v>Thermalito Afterbay</v>
          </cell>
          <cell r="H578" t="str">
            <v>w</v>
          </cell>
          <cell r="I578">
            <v>39790</v>
          </cell>
          <cell r="J578" t="str">
            <v>Winter</v>
          </cell>
          <cell r="L578">
            <v>39933</v>
          </cell>
          <cell r="M578">
            <v>0.39583333333333298</v>
          </cell>
          <cell r="O578" t="str">
            <v>Chl-a</v>
          </cell>
          <cell r="P578">
            <v>1.537981</v>
          </cell>
          <cell r="Q578" t="str">
            <v>c</v>
          </cell>
        </row>
        <row r="579">
          <cell r="A579" t="str">
            <v>2008-L044</v>
          </cell>
          <cell r="C579">
            <v>254</v>
          </cell>
          <cell r="D579" t="str">
            <v>515TT0326</v>
          </cell>
          <cell r="E579" t="str">
            <v>T</v>
          </cell>
          <cell r="G579" t="str">
            <v>Thermalito Afterbay</v>
          </cell>
          <cell r="H579" t="str">
            <v>w</v>
          </cell>
          <cell r="I579">
            <v>39790</v>
          </cell>
          <cell r="J579" t="str">
            <v>Winter</v>
          </cell>
          <cell r="K579">
            <v>0.375</v>
          </cell>
          <cell r="O579" t="str">
            <v>DOC</v>
          </cell>
          <cell r="P579">
            <v>1.1773111782000001</v>
          </cell>
        </row>
        <row r="580">
          <cell r="A580" t="str">
            <v>2009-L444</v>
          </cell>
          <cell r="B580" t="str">
            <v>8120445</v>
          </cell>
          <cell r="C580">
            <v>254</v>
          </cell>
          <cell r="D580" t="str">
            <v>515TT0326</v>
          </cell>
          <cell r="E580" t="str">
            <v>T</v>
          </cell>
          <cell r="G580" t="str">
            <v>Thermalito Afterbay</v>
          </cell>
          <cell r="H580" t="str">
            <v>w</v>
          </cell>
          <cell r="I580">
            <v>39790</v>
          </cell>
          <cell r="J580" t="str">
            <v>Winter</v>
          </cell>
          <cell r="K580">
            <v>0.375</v>
          </cell>
          <cell r="O580" t="str">
            <v>SO4</v>
          </cell>
          <cell r="P580">
            <v>2.2000000000000002</v>
          </cell>
        </row>
        <row r="581">
          <cell r="A581" t="str">
            <v>2008-4211</v>
          </cell>
          <cell r="C581">
            <v>254</v>
          </cell>
          <cell r="D581" t="str">
            <v>515TT0326</v>
          </cell>
          <cell r="E581" t="str">
            <v>T</v>
          </cell>
          <cell r="G581" t="str">
            <v>Thermalito Afterbay</v>
          </cell>
          <cell r="H581" t="str">
            <v>w</v>
          </cell>
          <cell r="I581">
            <v>39790</v>
          </cell>
          <cell r="J581" t="str">
            <v>Winter</v>
          </cell>
          <cell r="K581">
            <v>0.375</v>
          </cell>
          <cell r="L581">
            <v>39792</v>
          </cell>
          <cell r="M581">
            <v>0.66666666666666696</v>
          </cell>
          <cell r="O581" t="str">
            <v>TMMHg</v>
          </cell>
          <cell r="P581">
            <v>0.01</v>
          </cell>
        </row>
        <row r="582">
          <cell r="A582" t="str">
            <v>2009-0942</v>
          </cell>
          <cell r="C582">
            <v>254</v>
          </cell>
          <cell r="D582" t="str">
            <v>515TTO327</v>
          </cell>
          <cell r="E582" t="str">
            <v>T</v>
          </cell>
          <cell r="G582" t="str">
            <v>Thermalito Forebay</v>
          </cell>
          <cell r="H582" t="str">
            <v>w</v>
          </cell>
          <cell r="I582">
            <v>39790</v>
          </cell>
          <cell r="J582" t="str">
            <v>Winter</v>
          </cell>
          <cell r="L582">
            <v>39933</v>
          </cell>
          <cell r="M582">
            <v>0.39583333333333298</v>
          </cell>
          <cell r="O582" t="str">
            <v>Chl-a</v>
          </cell>
          <cell r="P582">
            <v>1.4352860000000001</v>
          </cell>
          <cell r="Q582" t="str">
            <v>c</v>
          </cell>
        </row>
        <row r="583">
          <cell r="A583" t="str">
            <v>2008-L045</v>
          </cell>
          <cell r="C583">
            <v>254</v>
          </cell>
          <cell r="D583" t="str">
            <v>515TTO327</v>
          </cell>
          <cell r="E583" t="str">
            <v>T</v>
          </cell>
          <cell r="G583" t="str">
            <v>Thermalito Forebay</v>
          </cell>
          <cell r="H583" t="str">
            <v>w</v>
          </cell>
          <cell r="I583">
            <v>39790</v>
          </cell>
          <cell r="J583" t="str">
            <v>Winter</v>
          </cell>
          <cell r="K583">
            <v>0.41666666666666702</v>
          </cell>
          <cell r="O583" t="str">
            <v>DOC</v>
          </cell>
          <cell r="P583">
            <v>1.1447150049999999</v>
          </cell>
        </row>
        <row r="584">
          <cell r="A584" t="str">
            <v>2009-L445</v>
          </cell>
          <cell r="B584" t="str">
            <v>8120445</v>
          </cell>
          <cell r="C584">
            <v>254</v>
          </cell>
          <cell r="D584" t="str">
            <v>515TTO327</v>
          </cell>
          <cell r="E584" t="str">
            <v>T</v>
          </cell>
          <cell r="G584" t="str">
            <v>Thermalito Forebay</v>
          </cell>
          <cell r="H584" t="str">
            <v>w</v>
          </cell>
          <cell r="I584">
            <v>39790</v>
          </cell>
          <cell r="J584" t="str">
            <v>Winter</v>
          </cell>
          <cell r="K584">
            <v>0.41666666666666702</v>
          </cell>
          <cell r="O584" t="str">
            <v>SO4</v>
          </cell>
          <cell r="P584">
            <v>2.2000000000000002</v>
          </cell>
        </row>
        <row r="585">
          <cell r="A585" t="str">
            <v>2008-4212</v>
          </cell>
          <cell r="C585">
            <v>254</v>
          </cell>
          <cell r="D585" t="str">
            <v>515TTO327</v>
          </cell>
          <cell r="E585" t="str">
            <v>T</v>
          </cell>
          <cell r="G585" t="str">
            <v>Thermalito Forebay</v>
          </cell>
          <cell r="H585" t="str">
            <v>w</v>
          </cell>
          <cell r="I585">
            <v>39790</v>
          </cell>
          <cell r="J585" t="str">
            <v>Winter</v>
          </cell>
          <cell r="K585">
            <v>0.41666666666666702</v>
          </cell>
          <cell r="L585">
            <v>39792</v>
          </cell>
          <cell r="M585">
            <v>0.66666666666666696</v>
          </cell>
          <cell r="O585" t="str">
            <v>TMMHg</v>
          </cell>
          <cell r="P585">
            <v>0.01</v>
          </cell>
        </row>
        <row r="586">
          <cell r="A586" t="str">
            <v>2008-4213</v>
          </cell>
          <cell r="C586">
            <v>254</v>
          </cell>
          <cell r="D586" t="str">
            <v>515TTO327</v>
          </cell>
          <cell r="E586" t="str">
            <v>B</v>
          </cell>
          <cell r="G586" t="str">
            <v>Thermalito Forebay</v>
          </cell>
          <cell r="H586" t="str">
            <v>w</v>
          </cell>
          <cell r="I586">
            <v>39790</v>
          </cell>
          <cell r="J586" t="str">
            <v>Winter</v>
          </cell>
          <cell r="K586">
            <v>0.42708333333333298</v>
          </cell>
          <cell r="L586">
            <v>39792</v>
          </cell>
          <cell r="M586">
            <v>0.66666666666666696</v>
          </cell>
          <cell r="O586" t="str">
            <v>TMMHg</v>
          </cell>
          <cell r="P586">
            <v>0.01</v>
          </cell>
        </row>
        <row r="587">
          <cell r="A587" t="str">
            <v>2009-0950</v>
          </cell>
          <cell r="C587">
            <v>254</v>
          </cell>
          <cell r="D587" t="str">
            <v>517PHE065</v>
          </cell>
          <cell r="E587" t="str">
            <v>Q</v>
          </cell>
          <cell r="G587" t="str">
            <v>Field Blank</v>
          </cell>
          <cell r="H587" t="str">
            <v>q</v>
          </cell>
          <cell r="I587">
            <v>39793</v>
          </cell>
          <cell r="J587" t="str">
            <v>Winter</v>
          </cell>
          <cell r="L587">
            <v>39933</v>
          </cell>
          <cell r="M587">
            <v>0.39583333333333298</v>
          </cell>
          <cell r="O587" t="str">
            <v>Chl-a</v>
          </cell>
          <cell r="P587">
            <v>-112</v>
          </cell>
          <cell r="Q587" t="str">
            <v>b, c</v>
          </cell>
        </row>
        <row r="588">
          <cell r="A588" t="str">
            <v>2008-L049</v>
          </cell>
          <cell r="C588">
            <v>254</v>
          </cell>
          <cell r="D588" t="str">
            <v>517PHE065</v>
          </cell>
          <cell r="E588" t="str">
            <v>Q</v>
          </cell>
          <cell r="G588" t="str">
            <v>Field Blank</v>
          </cell>
          <cell r="H588" t="str">
            <v>q</v>
          </cell>
          <cell r="I588">
            <v>39793</v>
          </cell>
          <cell r="J588" t="str">
            <v>Winter</v>
          </cell>
          <cell r="K588">
            <v>0.48958333333333298</v>
          </cell>
          <cell r="O588" t="str">
            <v>DOC</v>
          </cell>
          <cell r="P588">
            <v>1.8447129909E-2</v>
          </cell>
        </row>
        <row r="589">
          <cell r="A589" t="str">
            <v>2009-L443</v>
          </cell>
          <cell r="B589" t="str">
            <v>8120445</v>
          </cell>
          <cell r="C589">
            <v>254</v>
          </cell>
          <cell r="E589" t="str">
            <v>Q</v>
          </cell>
          <cell r="G589" t="str">
            <v>Field Blank</v>
          </cell>
          <cell r="H589" t="str">
            <v>q</v>
          </cell>
          <cell r="I589">
            <v>39793</v>
          </cell>
          <cell r="J589" t="str">
            <v>Winter</v>
          </cell>
          <cell r="K589">
            <v>0.47916666666666702</v>
          </cell>
          <cell r="O589" t="str">
            <v>SO4</v>
          </cell>
          <cell r="P589">
            <v>-112</v>
          </cell>
        </row>
        <row r="590">
          <cell r="A590" t="str">
            <v>2008-4288</v>
          </cell>
          <cell r="C590">
            <v>254</v>
          </cell>
          <cell r="D590" t="str">
            <v>517PHE065</v>
          </cell>
          <cell r="E590" t="str">
            <v>Q</v>
          </cell>
          <cell r="G590" t="str">
            <v>Field Blank</v>
          </cell>
          <cell r="H590" t="str">
            <v>q</v>
          </cell>
          <cell r="I590">
            <v>39793</v>
          </cell>
          <cell r="J590" t="str">
            <v>Winter</v>
          </cell>
          <cell r="K590">
            <v>0.48958333333333298</v>
          </cell>
          <cell r="L590">
            <v>39794</v>
          </cell>
          <cell r="M590">
            <v>0.45833333333333298</v>
          </cell>
          <cell r="O590" t="str">
            <v>THg</v>
          </cell>
          <cell r="P590">
            <v>-88</v>
          </cell>
        </row>
        <row r="591">
          <cell r="A591" t="str">
            <v>2008-4287</v>
          </cell>
          <cell r="C591">
            <v>254</v>
          </cell>
          <cell r="D591" t="str">
            <v>517PHE065</v>
          </cell>
          <cell r="E591" t="str">
            <v>Q</v>
          </cell>
          <cell r="G591" t="str">
            <v>Field Blank</v>
          </cell>
          <cell r="H591" t="str">
            <v>q</v>
          </cell>
          <cell r="I591">
            <v>39793</v>
          </cell>
          <cell r="J591" t="str">
            <v>Winter</v>
          </cell>
          <cell r="K591">
            <v>0.48958333333333298</v>
          </cell>
          <cell r="L591">
            <v>39794</v>
          </cell>
          <cell r="M591">
            <v>0.45833333333333298</v>
          </cell>
          <cell r="O591" t="str">
            <v>TMMHg</v>
          </cell>
          <cell r="P591">
            <v>-88</v>
          </cell>
        </row>
        <row r="592">
          <cell r="A592" t="str">
            <v>2009-0940</v>
          </cell>
          <cell r="C592">
            <v>254</v>
          </cell>
          <cell r="D592" t="str">
            <v>517PHE065</v>
          </cell>
          <cell r="E592" t="str">
            <v>T</v>
          </cell>
          <cell r="G592" t="str">
            <v>Lake Engelbright</v>
          </cell>
          <cell r="H592" t="str">
            <v>w</v>
          </cell>
          <cell r="I592">
            <v>39793</v>
          </cell>
          <cell r="J592" t="str">
            <v>Winter</v>
          </cell>
          <cell r="L592">
            <v>39933</v>
          </cell>
          <cell r="M592">
            <v>0.39583333333333298</v>
          </cell>
          <cell r="O592" t="str">
            <v>Chl-a</v>
          </cell>
          <cell r="P592">
            <v>0.33580559999999998</v>
          </cell>
          <cell r="Q592" t="str">
            <v>c</v>
          </cell>
        </row>
        <row r="593">
          <cell r="A593" t="str">
            <v>2008-L050</v>
          </cell>
          <cell r="C593">
            <v>254</v>
          </cell>
          <cell r="D593" t="str">
            <v>517PHE065</v>
          </cell>
          <cell r="E593" t="str">
            <v>T</v>
          </cell>
          <cell r="G593" t="str">
            <v>Lake Engelbright</v>
          </cell>
          <cell r="H593" t="str">
            <v>w</v>
          </cell>
          <cell r="I593">
            <v>39793</v>
          </cell>
          <cell r="J593" t="str">
            <v>Winter</v>
          </cell>
          <cell r="K593">
            <v>0.5</v>
          </cell>
          <cell r="O593" t="str">
            <v>DOC</v>
          </cell>
          <cell r="P593">
            <v>1.4823303122</v>
          </cell>
        </row>
        <row r="594">
          <cell r="A594" t="str">
            <v>2009-L442</v>
          </cell>
          <cell r="B594" t="str">
            <v>8120445</v>
          </cell>
          <cell r="C594">
            <v>254</v>
          </cell>
          <cell r="D594" t="str">
            <v>517PHE065</v>
          </cell>
          <cell r="E594" t="str">
            <v>T</v>
          </cell>
          <cell r="G594" t="str">
            <v>Lake Engelbright</v>
          </cell>
          <cell r="H594" t="str">
            <v>w</v>
          </cell>
          <cell r="I594">
            <v>39793</v>
          </cell>
          <cell r="J594" t="str">
            <v>Winter</v>
          </cell>
          <cell r="K594">
            <v>0.5</v>
          </cell>
          <cell r="O594" t="str">
            <v>SO4</v>
          </cell>
          <cell r="P594">
            <v>3.5</v>
          </cell>
        </row>
        <row r="595">
          <cell r="A595" t="str">
            <v>2008-4284</v>
          </cell>
          <cell r="C595">
            <v>254</v>
          </cell>
          <cell r="D595" t="str">
            <v>517PHE065</v>
          </cell>
          <cell r="E595" t="str">
            <v>T</v>
          </cell>
          <cell r="G595" t="str">
            <v>Lake Engelbright</v>
          </cell>
          <cell r="H595" t="str">
            <v>w</v>
          </cell>
          <cell r="I595">
            <v>39793</v>
          </cell>
          <cell r="J595" t="str">
            <v>Winter</v>
          </cell>
          <cell r="K595">
            <v>0.5</v>
          </cell>
          <cell r="L595">
            <v>39794</v>
          </cell>
          <cell r="M595">
            <v>0.45833333333333298</v>
          </cell>
          <cell r="O595" t="str">
            <v>THg</v>
          </cell>
          <cell r="P595">
            <v>0.499</v>
          </cell>
        </row>
        <row r="596">
          <cell r="A596" t="str">
            <v>2008-4283</v>
          </cell>
          <cell r="C596">
            <v>254</v>
          </cell>
          <cell r="D596" t="str">
            <v>517PHE065</v>
          </cell>
          <cell r="E596" t="str">
            <v>T</v>
          </cell>
          <cell r="G596" t="str">
            <v>Lake Engelbright</v>
          </cell>
          <cell r="H596" t="str">
            <v>w</v>
          </cell>
          <cell r="I596">
            <v>39793</v>
          </cell>
          <cell r="J596" t="str">
            <v>Winter</v>
          </cell>
          <cell r="K596">
            <v>0.5</v>
          </cell>
          <cell r="L596">
            <v>39794</v>
          </cell>
          <cell r="M596">
            <v>0.45833333333333298</v>
          </cell>
          <cell r="O596" t="str">
            <v>TMMHg</v>
          </cell>
          <cell r="P596">
            <v>0.01</v>
          </cell>
        </row>
        <row r="597">
          <cell r="A597" t="str">
            <v>2008-4286</v>
          </cell>
          <cell r="C597">
            <v>254</v>
          </cell>
          <cell r="D597" t="str">
            <v>517PHE065</v>
          </cell>
          <cell r="E597" t="str">
            <v>B</v>
          </cell>
          <cell r="G597" t="str">
            <v>Lake Engelbright</v>
          </cell>
          <cell r="H597" t="str">
            <v>w</v>
          </cell>
          <cell r="I597">
            <v>39793</v>
          </cell>
          <cell r="J597" t="str">
            <v>Winter</v>
          </cell>
          <cell r="K597">
            <v>0.51041666666666696</v>
          </cell>
          <cell r="L597">
            <v>39794</v>
          </cell>
          <cell r="M597">
            <v>0.45833333333333298</v>
          </cell>
          <cell r="O597" t="str">
            <v>TMMHg</v>
          </cell>
          <cell r="P597">
            <v>4.2000000000000003E-2</v>
          </cell>
        </row>
        <row r="598">
          <cell r="A598" t="str">
            <v>2009-0945</v>
          </cell>
          <cell r="C598">
            <v>254</v>
          </cell>
          <cell r="D598" t="str">
            <v>536PDP167</v>
          </cell>
          <cell r="E598" t="str">
            <v>T</v>
          </cell>
          <cell r="G598" t="str">
            <v>Don Pedro Reservior</v>
          </cell>
          <cell r="H598" t="str">
            <v>w</v>
          </cell>
          <cell r="I598">
            <v>39798</v>
          </cell>
          <cell r="J598" t="str">
            <v>Winter</v>
          </cell>
          <cell r="L598">
            <v>39933</v>
          </cell>
          <cell r="M598">
            <v>0.39583333333333298</v>
          </cell>
          <cell r="O598" t="str">
            <v>Chl-a</v>
          </cell>
          <cell r="P598">
            <v>0.45533600000000002</v>
          </cell>
          <cell r="Q598" t="str">
            <v>c</v>
          </cell>
        </row>
        <row r="599">
          <cell r="A599" t="str">
            <v>2008-L051</v>
          </cell>
          <cell r="C599">
            <v>254</v>
          </cell>
          <cell r="D599" t="str">
            <v>536PDP167</v>
          </cell>
          <cell r="E599" t="str">
            <v>T</v>
          </cell>
          <cell r="G599" t="str">
            <v>Don Pedro Reservior</v>
          </cell>
          <cell r="H599" t="str">
            <v>w</v>
          </cell>
          <cell r="I599">
            <v>39798</v>
          </cell>
          <cell r="J599" t="str">
            <v>Winter</v>
          </cell>
          <cell r="K599">
            <v>0.42708333333333298</v>
          </cell>
          <cell r="O599" t="str">
            <v>DOC</v>
          </cell>
          <cell r="P599">
            <v>1.1989383215</v>
          </cell>
        </row>
        <row r="600">
          <cell r="A600" t="str">
            <v>2009-L453</v>
          </cell>
          <cell r="B600" t="str">
            <v>8120583</v>
          </cell>
          <cell r="C600">
            <v>254</v>
          </cell>
          <cell r="D600" t="str">
            <v>536PDP167</v>
          </cell>
          <cell r="E600" t="str">
            <v>T</v>
          </cell>
          <cell r="G600" t="str">
            <v>Don Pedro Reservior</v>
          </cell>
          <cell r="H600" t="str">
            <v>w</v>
          </cell>
          <cell r="I600">
            <v>39798</v>
          </cell>
          <cell r="J600" t="str">
            <v>Winter</v>
          </cell>
          <cell r="K600">
            <v>0.42708333333333298</v>
          </cell>
          <cell r="O600" t="str">
            <v>SO4</v>
          </cell>
          <cell r="P600">
            <v>1.1000000000000001</v>
          </cell>
        </row>
        <row r="601">
          <cell r="A601" t="str">
            <v>2008-4335</v>
          </cell>
          <cell r="C601">
            <v>254</v>
          </cell>
          <cell r="D601" t="str">
            <v>536PDP167</v>
          </cell>
          <cell r="E601" t="str">
            <v>T</v>
          </cell>
          <cell r="G601" t="str">
            <v>Don Pedro Reservior</v>
          </cell>
          <cell r="H601" t="str">
            <v>w</v>
          </cell>
          <cell r="I601">
            <v>39798</v>
          </cell>
          <cell r="J601" t="str">
            <v>Winter</v>
          </cell>
          <cell r="L601">
            <v>39800</v>
          </cell>
          <cell r="M601">
            <v>0.5</v>
          </cell>
          <cell r="O601" t="str">
            <v>TMMHg</v>
          </cell>
          <cell r="P601">
            <v>0.01</v>
          </cell>
          <cell r="Q601" t="str">
            <v>H</v>
          </cell>
        </row>
        <row r="602">
          <cell r="A602" t="str">
            <v>2008-4336</v>
          </cell>
          <cell r="C602">
            <v>254</v>
          </cell>
          <cell r="D602" t="str">
            <v>536PDP167</v>
          </cell>
          <cell r="E602" t="str">
            <v>B</v>
          </cell>
          <cell r="G602" t="str">
            <v>Don Pedro Reservior</v>
          </cell>
          <cell r="H602" t="str">
            <v>w</v>
          </cell>
          <cell r="I602">
            <v>39798</v>
          </cell>
          <cell r="J602" t="str">
            <v>Winter</v>
          </cell>
          <cell r="L602">
            <v>39800</v>
          </cell>
          <cell r="M602">
            <v>0.5</v>
          </cell>
          <cell r="O602" t="str">
            <v>TMMHg</v>
          </cell>
          <cell r="P602">
            <v>0.01</v>
          </cell>
          <cell r="Q602" t="str">
            <v>H</v>
          </cell>
        </row>
        <row r="603">
          <cell r="A603" t="str">
            <v>2008-4342</v>
          </cell>
          <cell r="C603">
            <v>254</v>
          </cell>
          <cell r="D603" t="str">
            <v>537PLM116</v>
          </cell>
          <cell r="E603" t="str">
            <v>Q</v>
          </cell>
          <cell r="G603" t="str">
            <v>Duplicate</v>
          </cell>
          <cell r="H603" t="str">
            <v>q</v>
          </cell>
          <cell r="I603">
            <v>39798</v>
          </cell>
          <cell r="J603" t="str">
            <v>Winter</v>
          </cell>
          <cell r="K603">
            <v>0.60416666666666696</v>
          </cell>
          <cell r="L603">
            <v>39800</v>
          </cell>
          <cell r="M603">
            <v>0.5</v>
          </cell>
          <cell r="N603" t="str">
            <v>0.029</v>
          </cell>
          <cell r="O603" t="str">
            <v>TMMHg</v>
          </cell>
          <cell r="P603">
            <v>3.7999999999999999E-2</v>
          </cell>
        </row>
        <row r="604">
          <cell r="A604" t="str">
            <v>2009-0953</v>
          </cell>
          <cell r="C604">
            <v>254</v>
          </cell>
          <cell r="D604" t="str">
            <v>537PLM215</v>
          </cell>
          <cell r="E604" t="str">
            <v>Q</v>
          </cell>
          <cell r="G604" t="str">
            <v>Field Blank</v>
          </cell>
          <cell r="H604" t="str">
            <v>q</v>
          </cell>
          <cell r="I604">
            <v>39798</v>
          </cell>
          <cell r="J604" t="str">
            <v>Winter</v>
          </cell>
          <cell r="L604">
            <v>39933</v>
          </cell>
          <cell r="M604">
            <v>0.39583333333333298</v>
          </cell>
          <cell r="O604" t="str">
            <v>Chl-a</v>
          </cell>
          <cell r="P604">
            <v>-112</v>
          </cell>
          <cell r="Q604" t="str">
            <v>b, c</v>
          </cell>
        </row>
        <row r="605">
          <cell r="A605" t="str">
            <v>2008-L052</v>
          </cell>
          <cell r="C605">
            <v>254</v>
          </cell>
          <cell r="D605" t="str">
            <v>537PLM215</v>
          </cell>
          <cell r="E605" t="str">
            <v>Q</v>
          </cell>
          <cell r="G605" t="str">
            <v>Field Blank</v>
          </cell>
          <cell r="H605" t="str">
            <v>q</v>
          </cell>
          <cell r="I605">
            <v>39798</v>
          </cell>
          <cell r="J605" t="str">
            <v>Winter</v>
          </cell>
          <cell r="K605">
            <v>0.51041666666666696</v>
          </cell>
          <cell r="O605" t="str">
            <v>DOC</v>
          </cell>
          <cell r="P605">
            <v>3.2881698686000002E-3</v>
          </cell>
        </row>
        <row r="606">
          <cell r="A606" t="str">
            <v>2009-L456</v>
          </cell>
          <cell r="B606" t="str">
            <v>8120583</v>
          </cell>
          <cell r="C606">
            <v>254</v>
          </cell>
          <cell r="E606" t="str">
            <v>Q</v>
          </cell>
          <cell r="G606" t="str">
            <v>Field Blank</v>
          </cell>
          <cell r="H606" t="str">
            <v>q</v>
          </cell>
          <cell r="I606">
            <v>39798</v>
          </cell>
          <cell r="J606" t="str">
            <v>Winter</v>
          </cell>
          <cell r="K606">
            <v>0.59375</v>
          </cell>
          <cell r="O606" t="str">
            <v>SO4</v>
          </cell>
          <cell r="P606">
            <v>-112</v>
          </cell>
        </row>
        <row r="607">
          <cell r="A607" t="str">
            <v>2008-4343</v>
          </cell>
          <cell r="C607">
            <v>254</v>
          </cell>
          <cell r="D607" t="str">
            <v>537PLM215</v>
          </cell>
          <cell r="E607" t="str">
            <v>Q</v>
          </cell>
          <cell r="G607" t="str">
            <v>Field Blank</v>
          </cell>
          <cell r="H607" t="str">
            <v>q</v>
          </cell>
          <cell r="I607">
            <v>39798</v>
          </cell>
          <cell r="J607" t="str">
            <v>Winter</v>
          </cell>
          <cell r="L607">
            <v>39800</v>
          </cell>
          <cell r="M607">
            <v>0.5</v>
          </cell>
          <cell r="O607" t="str">
            <v>TMMHg</v>
          </cell>
          <cell r="P607">
            <v>-88</v>
          </cell>
        </row>
        <row r="608">
          <cell r="A608" t="str">
            <v>2009-0946</v>
          </cell>
          <cell r="C608">
            <v>254</v>
          </cell>
          <cell r="D608" t="str">
            <v>537PLM215</v>
          </cell>
          <cell r="E608" t="str">
            <v>T</v>
          </cell>
          <cell r="G608" t="str">
            <v>Lake McClure</v>
          </cell>
          <cell r="H608" t="str">
            <v>w</v>
          </cell>
          <cell r="I608">
            <v>39798</v>
          </cell>
          <cell r="J608" t="str">
            <v>Winter</v>
          </cell>
          <cell r="L608">
            <v>39933</v>
          </cell>
          <cell r="M608">
            <v>0.39583333333333298</v>
          </cell>
          <cell r="O608" t="str">
            <v>Chl-a</v>
          </cell>
          <cell r="P608">
            <v>0.53406100000000001</v>
          </cell>
          <cell r="Q608" t="str">
            <v>c</v>
          </cell>
        </row>
        <row r="609">
          <cell r="A609" t="str">
            <v>2008-L053</v>
          </cell>
          <cell r="C609">
            <v>254</v>
          </cell>
          <cell r="D609" t="str">
            <v>537PLM215</v>
          </cell>
          <cell r="E609" t="str">
            <v>T</v>
          </cell>
          <cell r="G609" t="str">
            <v>Lake McClure</v>
          </cell>
          <cell r="H609" t="str">
            <v>w</v>
          </cell>
          <cell r="I609">
            <v>39798</v>
          </cell>
          <cell r="J609" t="str">
            <v>Winter</v>
          </cell>
          <cell r="K609">
            <v>0.54166666666666696</v>
          </cell>
          <cell r="O609" t="str">
            <v>DOC</v>
          </cell>
          <cell r="P609">
            <v>1.4077411527000001</v>
          </cell>
        </row>
        <row r="610">
          <cell r="A610" t="str">
            <v>2009-L454</v>
          </cell>
          <cell r="B610" t="str">
            <v>8120583</v>
          </cell>
          <cell r="C610">
            <v>254</v>
          </cell>
          <cell r="D610" t="str">
            <v>537PLM215</v>
          </cell>
          <cell r="E610" t="str">
            <v>T</v>
          </cell>
          <cell r="G610" t="str">
            <v>Lake McClure</v>
          </cell>
          <cell r="H610" t="str">
            <v>w</v>
          </cell>
          <cell r="I610">
            <v>39798</v>
          </cell>
          <cell r="J610" t="str">
            <v>Winter</v>
          </cell>
          <cell r="K610">
            <v>0.54166666666666696</v>
          </cell>
          <cell r="O610" t="str">
            <v>SO4</v>
          </cell>
          <cell r="P610">
            <v>1.7</v>
          </cell>
        </row>
        <row r="611">
          <cell r="A611" t="str">
            <v>2008-4338</v>
          </cell>
          <cell r="C611">
            <v>254</v>
          </cell>
          <cell r="D611" t="str">
            <v>537PLM215</v>
          </cell>
          <cell r="E611" t="str">
            <v>T</v>
          </cell>
          <cell r="G611" t="str">
            <v>Lake McClure</v>
          </cell>
          <cell r="H611" t="str">
            <v>w</v>
          </cell>
          <cell r="I611">
            <v>39798</v>
          </cell>
          <cell r="J611" t="str">
            <v>Winter</v>
          </cell>
          <cell r="K611">
            <v>0.54166666666666696</v>
          </cell>
          <cell r="L611">
            <v>39800</v>
          </cell>
          <cell r="M611">
            <v>0.5</v>
          </cell>
          <cell r="O611" t="str">
            <v>TMMHg</v>
          </cell>
          <cell r="P611">
            <v>0.01</v>
          </cell>
        </row>
        <row r="612">
          <cell r="A612" t="str">
            <v>2008-4339</v>
          </cell>
          <cell r="C612">
            <v>254</v>
          </cell>
          <cell r="D612" t="str">
            <v>537PLM215</v>
          </cell>
          <cell r="E612" t="str">
            <v>B</v>
          </cell>
          <cell r="G612" t="str">
            <v>Lake McClure</v>
          </cell>
          <cell r="H612" t="str">
            <v>w</v>
          </cell>
          <cell r="I612">
            <v>39798</v>
          </cell>
          <cell r="J612" t="str">
            <v>Winter</v>
          </cell>
          <cell r="K612">
            <v>0.55208333333333304</v>
          </cell>
          <cell r="L612">
            <v>39800</v>
          </cell>
          <cell r="M612">
            <v>0.5</v>
          </cell>
          <cell r="O612" t="str">
            <v>TMMHg</v>
          </cell>
          <cell r="P612">
            <v>2.1000000000000001E-2</v>
          </cell>
        </row>
        <row r="613">
          <cell r="A613" t="str">
            <v>2009-0947</v>
          </cell>
          <cell r="C613">
            <v>254</v>
          </cell>
          <cell r="D613" t="str">
            <v>537PLM116</v>
          </cell>
          <cell r="E613" t="str">
            <v>T</v>
          </cell>
          <cell r="G613" t="str">
            <v>Lake McSwain</v>
          </cell>
          <cell r="H613" t="str">
            <v>w</v>
          </cell>
          <cell r="I613">
            <v>39798</v>
          </cell>
          <cell r="J613" t="str">
            <v>Winter</v>
          </cell>
          <cell r="L613">
            <v>39933</v>
          </cell>
          <cell r="M613">
            <v>0.39583333333333298</v>
          </cell>
          <cell r="O613" t="str">
            <v>Chl-a</v>
          </cell>
          <cell r="P613">
            <v>0.67003199999999996</v>
          </cell>
          <cell r="Q613" t="str">
            <v>c</v>
          </cell>
        </row>
        <row r="614">
          <cell r="A614" t="str">
            <v>2008-L054</v>
          </cell>
          <cell r="C614">
            <v>254</v>
          </cell>
          <cell r="D614" t="str">
            <v>537PLM116</v>
          </cell>
          <cell r="E614" t="str">
            <v>T</v>
          </cell>
          <cell r="G614" t="str">
            <v>Lake McSwain</v>
          </cell>
          <cell r="H614" t="str">
            <v>w</v>
          </cell>
          <cell r="I614">
            <v>39798</v>
          </cell>
          <cell r="J614" t="str">
            <v>Winter</v>
          </cell>
          <cell r="K614">
            <v>0.59375</v>
          </cell>
          <cell r="O614" t="str">
            <v>DOC</v>
          </cell>
          <cell r="P614">
            <v>1.3959292214000001</v>
          </cell>
        </row>
        <row r="615">
          <cell r="A615" t="str">
            <v>2009-L455</v>
          </cell>
          <cell r="B615" t="str">
            <v>8120583</v>
          </cell>
          <cell r="C615">
            <v>254</v>
          </cell>
          <cell r="D615" t="str">
            <v>537PLM116</v>
          </cell>
          <cell r="E615" t="str">
            <v>T</v>
          </cell>
          <cell r="G615" t="str">
            <v>Lake McSwain</v>
          </cell>
          <cell r="H615" t="str">
            <v>w</v>
          </cell>
          <cell r="I615">
            <v>39798</v>
          </cell>
          <cell r="J615" t="str">
            <v>Winter</v>
          </cell>
          <cell r="K615">
            <v>0.59375</v>
          </cell>
          <cell r="O615" t="str">
            <v>SO4</v>
          </cell>
          <cell r="P615">
            <v>1.1000000000000001</v>
          </cell>
        </row>
        <row r="616">
          <cell r="A616" t="str">
            <v>2008-4340</v>
          </cell>
          <cell r="C616">
            <v>254</v>
          </cell>
          <cell r="D616" t="str">
            <v>537PLM116</v>
          </cell>
          <cell r="E616" t="str">
            <v>T</v>
          </cell>
          <cell r="G616" t="str">
            <v>Lake McSwain</v>
          </cell>
          <cell r="H616" t="str">
            <v>w</v>
          </cell>
          <cell r="I616">
            <v>39798</v>
          </cell>
          <cell r="J616" t="str">
            <v>Winter</v>
          </cell>
          <cell r="K616">
            <v>0.59375</v>
          </cell>
          <cell r="L616">
            <v>39800</v>
          </cell>
          <cell r="M616">
            <v>0.5</v>
          </cell>
          <cell r="O616" t="str">
            <v>TMMHg</v>
          </cell>
          <cell r="P616">
            <v>3.5999999999999997E-2</v>
          </cell>
        </row>
        <row r="617">
          <cell r="A617" t="str">
            <v>2008-4341</v>
          </cell>
          <cell r="C617">
            <v>254</v>
          </cell>
          <cell r="D617" t="str">
            <v>537PLM116</v>
          </cell>
          <cell r="E617" t="str">
            <v>B</v>
          </cell>
          <cell r="G617" t="str">
            <v>Lake McSwain</v>
          </cell>
          <cell r="H617" t="str">
            <v>w</v>
          </cell>
          <cell r="I617">
            <v>39798</v>
          </cell>
          <cell r="J617" t="str">
            <v>Winter</v>
          </cell>
          <cell r="K617">
            <v>0.60416666666666696</v>
          </cell>
          <cell r="L617">
            <v>39800</v>
          </cell>
          <cell r="M617">
            <v>0.5</v>
          </cell>
          <cell r="O617" t="str">
            <v>TMMHg</v>
          </cell>
          <cell r="P617">
            <v>2.9000000000000001E-2</v>
          </cell>
        </row>
        <row r="618">
          <cell r="A618" t="str">
            <v>2009-0955</v>
          </cell>
          <cell r="C618">
            <v>254</v>
          </cell>
          <cell r="D618" t="str">
            <v>541POF104</v>
          </cell>
          <cell r="E618" t="str">
            <v>Q</v>
          </cell>
          <cell r="G618" t="str">
            <v>Duplicate</v>
          </cell>
          <cell r="H618" t="str">
            <v>q</v>
          </cell>
          <cell r="I618">
            <v>39799</v>
          </cell>
          <cell r="J618" t="str">
            <v>Winter</v>
          </cell>
          <cell r="L618">
            <v>39933</v>
          </cell>
          <cell r="M618">
            <v>0.39583333333333298</v>
          </cell>
          <cell r="O618" t="str">
            <v>Chl-a</v>
          </cell>
          <cell r="P618">
            <v>0.90796949999999998</v>
          </cell>
          <cell r="Q618" t="str">
            <v>c</v>
          </cell>
        </row>
        <row r="619">
          <cell r="A619" t="str">
            <v>2008-L057</v>
          </cell>
          <cell r="C619">
            <v>254</v>
          </cell>
          <cell r="D619" t="str">
            <v>541POF104</v>
          </cell>
          <cell r="E619" t="str">
            <v>Q</v>
          </cell>
          <cell r="G619" t="str">
            <v>Duplicate</v>
          </cell>
          <cell r="H619" t="str">
            <v>q</v>
          </cell>
          <cell r="I619">
            <v>39799</v>
          </cell>
          <cell r="J619" t="str">
            <v>Winter</v>
          </cell>
          <cell r="K619">
            <v>0.42708333333333298</v>
          </cell>
          <cell r="N619" t="str">
            <v>2.7306491405</v>
          </cell>
          <cell r="O619" t="str">
            <v>DOC</v>
          </cell>
          <cell r="P619">
            <v>2.6409868554</v>
          </cell>
        </row>
        <row r="620">
          <cell r="A620" t="str">
            <v>2009-L451</v>
          </cell>
          <cell r="B620" t="str">
            <v>8120583</v>
          </cell>
          <cell r="C620">
            <v>254</v>
          </cell>
          <cell r="D620" t="str">
            <v>541POF104</v>
          </cell>
          <cell r="E620" t="str">
            <v>Q</v>
          </cell>
          <cell r="G620" t="str">
            <v>Duplicate</v>
          </cell>
          <cell r="H620" t="str">
            <v>q</v>
          </cell>
          <cell r="I620">
            <v>39799</v>
          </cell>
          <cell r="J620" t="str">
            <v>Winter</v>
          </cell>
          <cell r="K620">
            <v>0.42708333333333298</v>
          </cell>
          <cell r="N620" t="str">
            <v>61</v>
          </cell>
          <cell r="O620" t="str">
            <v>SO4</v>
          </cell>
          <cell r="P620">
            <v>61</v>
          </cell>
        </row>
        <row r="621">
          <cell r="A621" t="str">
            <v>2008-4330</v>
          </cell>
          <cell r="C621">
            <v>254</v>
          </cell>
          <cell r="D621" t="str">
            <v>541POF104</v>
          </cell>
          <cell r="E621" t="str">
            <v>Q</v>
          </cell>
          <cell r="G621" t="str">
            <v>Duplicate</v>
          </cell>
          <cell r="H621" t="str">
            <v>q</v>
          </cell>
          <cell r="I621">
            <v>39799</v>
          </cell>
          <cell r="J621" t="str">
            <v>Winter</v>
          </cell>
          <cell r="L621">
            <v>39800</v>
          </cell>
          <cell r="M621">
            <v>0.5</v>
          </cell>
          <cell r="N621" t="str">
            <v>0.025</v>
          </cell>
          <cell r="O621" t="str">
            <v>TMMHg</v>
          </cell>
          <cell r="P621">
            <v>0.02</v>
          </cell>
        </row>
        <row r="622">
          <cell r="A622" t="str">
            <v>2009-0954</v>
          </cell>
          <cell r="C622">
            <v>254</v>
          </cell>
          <cell r="D622" t="str">
            <v>541POF104</v>
          </cell>
          <cell r="E622" t="str">
            <v>Q</v>
          </cell>
          <cell r="G622" t="str">
            <v>Field Blank</v>
          </cell>
          <cell r="H622" t="str">
            <v>q</v>
          </cell>
          <cell r="I622">
            <v>39799</v>
          </cell>
          <cell r="J622" t="str">
            <v>Winter</v>
          </cell>
          <cell r="L622">
            <v>39933</v>
          </cell>
          <cell r="M622">
            <v>0.39583333333333298</v>
          </cell>
          <cell r="O622" t="str">
            <v>Chl-a</v>
          </cell>
          <cell r="P622">
            <v>-112</v>
          </cell>
          <cell r="Q622" t="str">
            <v>b, c</v>
          </cell>
        </row>
        <row r="623">
          <cell r="A623" t="str">
            <v>2008-L055</v>
          </cell>
          <cell r="C623">
            <v>254</v>
          </cell>
          <cell r="D623" t="str">
            <v>541POF104</v>
          </cell>
          <cell r="E623" t="str">
            <v>Q</v>
          </cell>
          <cell r="G623" t="str">
            <v>Field Blank</v>
          </cell>
          <cell r="H623" t="str">
            <v>q</v>
          </cell>
          <cell r="I623">
            <v>39799</v>
          </cell>
          <cell r="J623" t="str">
            <v>Winter</v>
          </cell>
          <cell r="K623">
            <v>0.39583333333333298</v>
          </cell>
          <cell r="O623" t="str">
            <v>DOC</v>
          </cell>
          <cell r="P623">
            <v>2.0513650152000001E-2</v>
          </cell>
        </row>
        <row r="624">
          <cell r="A624" t="str">
            <v>2009-L449</v>
          </cell>
          <cell r="B624" t="str">
            <v>8120583</v>
          </cell>
          <cell r="C624">
            <v>254</v>
          </cell>
          <cell r="E624" t="str">
            <v>Q</v>
          </cell>
          <cell r="G624" t="str">
            <v>Field Blank</v>
          </cell>
          <cell r="H624" t="str">
            <v>q</v>
          </cell>
          <cell r="I624">
            <v>39799</v>
          </cell>
          <cell r="J624" t="str">
            <v>Winter</v>
          </cell>
          <cell r="K624">
            <v>0.39583333333333298</v>
          </cell>
          <cell r="O624" t="str">
            <v>SO4</v>
          </cell>
          <cell r="P624">
            <v>-112</v>
          </cell>
        </row>
        <row r="625">
          <cell r="A625" t="str">
            <v>2008-4328</v>
          </cell>
          <cell r="C625">
            <v>254</v>
          </cell>
          <cell r="D625" t="str">
            <v>541POF104</v>
          </cell>
          <cell r="E625" t="str">
            <v>Q</v>
          </cell>
          <cell r="G625" t="str">
            <v>Field Blank</v>
          </cell>
          <cell r="H625" t="str">
            <v>q</v>
          </cell>
          <cell r="I625">
            <v>39799</v>
          </cell>
          <cell r="J625" t="str">
            <v>Winter</v>
          </cell>
          <cell r="L625">
            <v>39800</v>
          </cell>
          <cell r="M625">
            <v>0.5</v>
          </cell>
          <cell r="O625" t="str">
            <v>TMMHg</v>
          </cell>
          <cell r="P625">
            <v>-88</v>
          </cell>
        </row>
        <row r="626">
          <cell r="A626" t="str">
            <v>2009-0949</v>
          </cell>
          <cell r="C626">
            <v>254</v>
          </cell>
          <cell r="D626" t="str">
            <v>541POF104</v>
          </cell>
          <cell r="E626" t="str">
            <v>T</v>
          </cell>
          <cell r="G626" t="str">
            <v>Oneil Forebay</v>
          </cell>
          <cell r="H626" t="str">
            <v>w</v>
          </cell>
          <cell r="I626">
            <v>39799</v>
          </cell>
          <cell r="J626" t="str">
            <v>Winter</v>
          </cell>
          <cell r="L626">
            <v>39933</v>
          </cell>
          <cell r="M626">
            <v>0.39583333333333298</v>
          </cell>
          <cell r="O626" t="str">
            <v>Chl-a</v>
          </cell>
          <cell r="P626">
            <v>0.84910200000000002</v>
          </cell>
          <cell r="Q626" t="str">
            <v>c</v>
          </cell>
        </row>
        <row r="627">
          <cell r="A627" t="str">
            <v>2008-L056</v>
          </cell>
          <cell r="C627">
            <v>254</v>
          </cell>
          <cell r="D627" t="str">
            <v>541POF104</v>
          </cell>
          <cell r="E627" t="str">
            <v>T</v>
          </cell>
          <cell r="G627" t="str">
            <v>Oneil Forebay</v>
          </cell>
          <cell r="H627" t="str">
            <v>w</v>
          </cell>
          <cell r="I627">
            <v>39799</v>
          </cell>
          <cell r="J627" t="str">
            <v>Winter</v>
          </cell>
          <cell r="K627">
            <v>0.42708333333333298</v>
          </cell>
          <cell r="O627" t="str">
            <v>DOC</v>
          </cell>
          <cell r="P627">
            <v>2.7306491405000002</v>
          </cell>
        </row>
        <row r="628">
          <cell r="A628" t="str">
            <v>2009-L450</v>
          </cell>
          <cell r="B628" t="str">
            <v>8120583</v>
          </cell>
          <cell r="C628">
            <v>254</v>
          </cell>
          <cell r="D628" t="str">
            <v>541POF104</v>
          </cell>
          <cell r="E628" t="str">
            <v>T</v>
          </cell>
          <cell r="G628" t="str">
            <v>Oneil Forebay</v>
          </cell>
          <cell r="H628" t="str">
            <v>w</v>
          </cell>
          <cell r="I628">
            <v>39799</v>
          </cell>
          <cell r="J628" t="str">
            <v>Winter</v>
          </cell>
          <cell r="K628">
            <v>0.42708333333333298</v>
          </cell>
          <cell r="O628" t="str">
            <v>SO4</v>
          </cell>
          <cell r="P628">
            <v>61</v>
          </cell>
        </row>
        <row r="629">
          <cell r="A629" t="str">
            <v>2008-4329</v>
          </cell>
          <cell r="C629">
            <v>254</v>
          </cell>
          <cell r="D629" t="str">
            <v>541POF104</v>
          </cell>
          <cell r="E629" t="str">
            <v>T</v>
          </cell>
          <cell r="G629" t="str">
            <v>Oneil Forebay</v>
          </cell>
          <cell r="H629" t="str">
            <v>w</v>
          </cell>
          <cell r="I629">
            <v>39799</v>
          </cell>
          <cell r="J629" t="str">
            <v>Winter</v>
          </cell>
          <cell r="L629">
            <v>39800</v>
          </cell>
          <cell r="M629">
            <v>0.5</v>
          </cell>
          <cell r="O629" t="str">
            <v>TMMHg</v>
          </cell>
          <cell r="P629">
            <v>3.5000000000000003E-2</v>
          </cell>
        </row>
        <row r="630">
          <cell r="A630" t="str">
            <v>2008-4331</v>
          </cell>
          <cell r="C630">
            <v>254</v>
          </cell>
          <cell r="D630" t="str">
            <v>541POF104</v>
          </cell>
          <cell r="E630" t="str">
            <v>B</v>
          </cell>
          <cell r="G630" t="str">
            <v>Oneil Forebay</v>
          </cell>
          <cell r="H630" t="str">
            <v>w</v>
          </cell>
          <cell r="I630">
            <v>39799</v>
          </cell>
          <cell r="J630" t="str">
            <v>Winter</v>
          </cell>
          <cell r="L630">
            <v>39800</v>
          </cell>
          <cell r="M630">
            <v>0.5</v>
          </cell>
          <cell r="O630" t="str">
            <v>TMMHg</v>
          </cell>
          <cell r="P630">
            <v>2.5000000000000001E-2</v>
          </cell>
        </row>
        <row r="631">
          <cell r="A631" t="str">
            <v>2009-0948</v>
          </cell>
          <cell r="C631">
            <v>254</v>
          </cell>
          <cell r="D631" t="str">
            <v>542PLS200</v>
          </cell>
          <cell r="E631" t="str">
            <v>T</v>
          </cell>
          <cell r="G631" t="str">
            <v>San Luis Reservoir</v>
          </cell>
          <cell r="H631" t="str">
            <v>w</v>
          </cell>
          <cell r="I631">
            <v>39799</v>
          </cell>
          <cell r="J631" t="str">
            <v>Winter</v>
          </cell>
          <cell r="L631">
            <v>39933</v>
          </cell>
          <cell r="M631">
            <v>0.39583333333333298</v>
          </cell>
          <cell r="O631" t="str">
            <v>Chl-a</v>
          </cell>
          <cell r="P631">
            <v>0.99278100000000002</v>
          </cell>
          <cell r="Q631" t="str">
            <v>c</v>
          </cell>
        </row>
        <row r="632">
          <cell r="A632" t="str">
            <v>2008-L058</v>
          </cell>
          <cell r="C632">
            <v>254</v>
          </cell>
          <cell r="D632" t="str">
            <v>542PLS200</v>
          </cell>
          <cell r="E632" t="str">
            <v>T</v>
          </cell>
          <cell r="G632" t="str">
            <v>San Luis Reservoir</v>
          </cell>
          <cell r="H632" t="str">
            <v>w</v>
          </cell>
          <cell r="I632">
            <v>39799</v>
          </cell>
          <cell r="J632" t="str">
            <v>Winter</v>
          </cell>
          <cell r="K632">
            <v>0.48958333333333298</v>
          </cell>
          <cell r="O632" t="str">
            <v>DOC</v>
          </cell>
          <cell r="P632">
            <v>2.8846349847999999</v>
          </cell>
        </row>
        <row r="633">
          <cell r="A633" t="str">
            <v>2009-L452</v>
          </cell>
          <cell r="B633" t="str">
            <v>8120583</v>
          </cell>
          <cell r="C633">
            <v>254</v>
          </cell>
          <cell r="D633" t="str">
            <v>542PLS200</v>
          </cell>
          <cell r="E633" t="str">
            <v>T</v>
          </cell>
          <cell r="G633" t="str">
            <v>San Luis Reservoir</v>
          </cell>
          <cell r="H633" t="str">
            <v>w</v>
          </cell>
          <cell r="I633">
            <v>39799</v>
          </cell>
          <cell r="J633" t="str">
            <v>Winter</v>
          </cell>
          <cell r="K633">
            <v>0.48958333333333298</v>
          </cell>
          <cell r="O633" t="str">
            <v>SO4</v>
          </cell>
          <cell r="P633">
            <v>40</v>
          </cell>
        </row>
        <row r="634">
          <cell r="A634" t="str">
            <v>2008-4332</v>
          </cell>
          <cell r="C634">
            <v>254</v>
          </cell>
          <cell r="D634" t="str">
            <v>542PLS200</v>
          </cell>
          <cell r="E634" t="str">
            <v>T</v>
          </cell>
          <cell r="G634" t="str">
            <v>San Luis Reservoir</v>
          </cell>
          <cell r="H634" t="str">
            <v>w</v>
          </cell>
          <cell r="I634">
            <v>39799</v>
          </cell>
          <cell r="J634" t="str">
            <v>Winter</v>
          </cell>
          <cell r="L634">
            <v>39800</v>
          </cell>
          <cell r="M634">
            <v>0.5</v>
          </cell>
          <cell r="O634" t="str">
            <v>TMMHg</v>
          </cell>
          <cell r="P634">
            <v>0.01</v>
          </cell>
        </row>
        <row r="635">
          <cell r="A635" t="str">
            <v>2008-4333</v>
          </cell>
          <cell r="C635">
            <v>254</v>
          </cell>
          <cell r="D635" t="str">
            <v>542PLS200</v>
          </cell>
          <cell r="E635" t="str">
            <v>B</v>
          </cell>
          <cell r="G635" t="str">
            <v>San Luis Reservoir</v>
          </cell>
          <cell r="H635" t="str">
            <v>w</v>
          </cell>
          <cell r="I635">
            <v>39799</v>
          </cell>
          <cell r="J635" t="str">
            <v>Winter</v>
          </cell>
          <cell r="L635">
            <v>39800</v>
          </cell>
          <cell r="M635">
            <v>0.5</v>
          </cell>
          <cell r="O635" t="str">
            <v>TMMHg</v>
          </cell>
          <cell r="P635">
            <v>2.4E-2</v>
          </cell>
        </row>
        <row r="636">
          <cell r="A636" t="str">
            <v>2009-0045</v>
          </cell>
          <cell r="C636">
            <v>254</v>
          </cell>
          <cell r="D636" t="str">
            <v>801PBB131</v>
          </cell>
          <cell r="E636" t="str">
            <v>T</v>
          </cell>
          <cell r="G636" t="str">
            <v>Big Bear Lake</v>
          </cell>
          <cell r="H636" t="str">
            <v>w</v>
          </cell>
          <cell r="I636">
            <v>39820</v>
          </cell>
          <cell r="J636" t="str">
            <v>Winter</v>
          </cell>
          <cell r="K636">
            <v>0.52777777777777801</v>
          </cell>
          <cell r="L636">
            <v>39822</v>
          </cell>
          <cell r="M636">
            <v>0.375</v>
          </cell>
          <cell r="O636" t="str">
            <v>Chl-a</v>
          </cell>
          <cell r="P636">
            <v>0.27801674999999998</v>
          </cell>
        </row>
        <row r="637">
          <cell r="A637" t="str">
            <v>2009-L059</v>
          </cell>
          <cell r="C637">
            <v>254</v>
          </cell>
          <cell r="D637" t="str">
            <v>801PBB131</v>
          </cell>
          <cell r="E637" t="str">
            <v>T</v>
          </cell>
          <cell r="G637" t="str">
            <v>Big Bear Lake</v>
          </cell>
          <cell r="H637" t="str">
            <v>w</v>
          </cell>
          <cell r="I637">
            <v>39820</v>
          </cell>
          <cell r="J637" t="str">
            <v>Winter</v>
          </cell>
          <cell r="K637">
            <v>0.52777777777777801</v>
          </cell>
          <cell r="O637" t="str">
            <v>DOC</v>
          </cell>
          <cell r="P637">
            <v>16.200703741000002</v>
          </cell>
        </row>
        <row r="638">
          <cell r="A638" t="str">
            <v>2009-L344</v>
          </cell>
          <cell r="B638" t="str">
            <v>9010311</v>
          </cell>
          <cell r="C638">
            <v>254</v>
          </cell>
          <cell r="D638" t="str">
            <v>801PBB131</v>
          </cell>
          <cell r="E638" t="str">
            <v>T</v>
          </cell>
          <cell r="G638" t="str">
            <v>Big Bear Lake</v>
          </cell>
          <cell r="H638" t="str">
            <v>w</v>
          </cell>
          <cell r="I638">
            <v>39820</v>
          </cell>
          <cell r="J638" t="str">
            <v>Winter</v>
          </cell>
          <cell r="K638">
            <v>0.52777777777777801</v>
          </cell>
          <cell r="O638" t="str">
            <v>SO4</v>
          </cell>
          <cell r="P638">
            <v>15</v>
          </cell>
        </row>
        <row r="639">
          <cell r="A639" t="str">
            <v>2009-0036</v>
          </cell>
          <cell r="C639">
            <v>254</v>
          </cell>
          <cell r="D639" t="str">
            <v>801PBB131</v>
          </cell>
          <cell r="E639" t="str">
            <v>T</v>
          </cell>
          <cell r="G639" t="str">
            <v>Big Bear Lake</v>
          </cell>
          <cell r="H639" t="str">
            <v>w</v>
          </cell>
          <cell r="I639">
            <v>39820</v>
          </cell>
          <cell r="J639" t="str">
            <v>Winter</v>
          </cell>
          <cell r="K639">
            <v>0.52777777777777801</v>
          </cell>
          <cell r="L639">
            <v>39822</v>
          </cell>
          <cell r="M639">
            <v>0.375</v>
          </cell>
          <cell r="O639" t="str">
            <v>TMMHg</v>
          </cell>
          <cell r="P639">
            <v>2.4E-2</v>
          </cell>
        </row>
        <row r="640">
          <cell r="A640" t="str">
            <v>2009-0042</v>
          </cell>
          <cell r="C640">
            <v>254</v>
          </cell>
          <cell r="D640" t="str">
            <v>802PHM003</v>
          </cell>
          <cell r="E640" t="str">
            <v>T</v>
          </cell>
          <cell r="G640" t="str">
            <v>Lake Hemet</v>
          </cell>
          <cell r="H640" t="str">
            <v>w</v>
          </cell>
          <cell r="I640">
            <v>39820</v>
          </cell>
          <cell r="J640" t="str">
            <v>Winter</v>
          </cell>
          <cell r="K640">
            <v>0.63888888888888895</v>
          </cell>
          <cell r="L640">
            <v>39822</v>
          </cell>
          <cell r="M640">
            <v>0.375</v>
          </cell>
          <cell r="O640" t="str">
            <v>Chl-a</v>
          </cell>
          <cell r="P640">
            <v>1.8963442500000001</v>
          </cell>
        </row>
        <row r="641">
          <cell r="A641" t="str">
            <v>2009-L060</v>
          </cell>
          <cell r="C641">
            <v>254</v>
          </cell>
          <cell r="D641" t="str">
            <v>802PHM003</v>
          </cell>
          <cell r="E641" t="str">
            <v>T</v>
          </cell>
          <cell r="G641" t="str">
            <v>Lake Hemet</v>
          </cell>
          <cell r="H641" t="str">
            <v>w</v>
          </cell>
          <cell r="I641">
            <v>39820</v>
          </cell>
          <cell r="J641" t="str">
            <v>Winter</v>
          </cell>
          <cell r="K641">
            <v>0.63888888888888895</v>
          </cell>
          <cell r="O641" t="str">
            <v>DOC</v>
          </cell>
          <cell r="P641">
            <v>10.537880688</v>
          </cell>
        </row>
        <row r="642">
          <cell r="A642" t="str">
            <v>2009-L341</v>
          </cell>
          <cell r="B642" t="str">
            <v>9010311</v>
          </cell>
          <cell r="C642">
            <v>254</v>
          </cell>
          <cell r="D642" t="str">
            <v>802PHM003</v>
          </cell>
          <cell r="E642" t="str">
            <v>T</v>
          </cell>
          <cell r="G642" t="str">
            <v>Lake Hemet</v>
          </cell>
          <cell r="H642" t="str">
            <v>w</v>
          </cell>
          <cell r="I642">
            <v>39820</v>
          </cell>
          <cell r="J642" t="str">
            <v>Winter</v>
          </cell>
          <cell r="K642">
            <v>0.63888888888888895</v>
          </cell>
          <cell r="O642" t="str">
            <v>SO4</v>
          </cell>
          <cell r="P642">
            <v>11</v>
          </cell>
        </row>
        <row r="643">
          <cell r="A643" t="str">
            <v>2009-0033</v>
          </cell>
          <cell r="C643">
            <v>254</v>
          </cell>
          <cell r="D643" t="str">
            <v>802PHM003</v>
          </cell>
          <cell r="E643" t="str">
            <v>T</v>
          </cell>
          <cell r="G643" t="str">
            <v>Lake Hemet</v>
          </cell>
          <cell r="H643" t="str">
            <v>w</v>
          </cell>
          <cell r="I643">
            <v>39820</v>
          </cell>
          <cell r="J643" t="str">
            <v>Winter</v>
          </cell>
          <cell r="K643">
            <v>0.63888888888888895</v>
          </cell>
          <cell r="L643">
            <v>39822</v>
          </cell>
          <cell r="M643">
            <v>0.375</v>
          </cell>
          <cell r="O643" t="str">
            <v>TMMHg</v>
          </cell>
          <cell r="P643">
            <v>0.01</v>
          </cell>
        </row>
        <row r="644">
          <cell r="A644" t="str">
            <v>2009-0043</v>
          </cell>
          <cell r="C644">
            <v>254</v>
          </cell>
          <cell r="D644" t="str">
            <v>802PPR204</v>
          </cell>
          <cell r="E644" t="str">
            <v>T</v>
          </cell>
          <cell r="F644" t="str">
            <v>Allesandro</v>
          </cell>
          <cell r="G644" t="str">
            <v>Perris Reservoir</v>
          </cell>
          <cell r="H644" t="str">
            <v>w</v>
          </cell>
          <cell r="I644">
            <v>39820</v>
          </cell>
          <cell r="J644" t="str">
            <v>Winter</v>
          </cell>
          <cell r="K644">
            <v>0.72569444444444497</v>
          </cell>
          <cell r="L644">
            <v>39822</v>
          </cell>
          <cell r="M644">
            <v>0.375</v>
          </cell>
          <cell r="O644" t="str">
            <v>Chl-a</v>
          </cell>
          <cell r="P644">
            <v>5.3162786874999997</v>
          </cell>
          <cell r="Q644" t="str">
            <v>a</v>
          </cell>
        </row>
        <row r="645">
          <cell r="A645" t="str">
            <v>2009-0044</v>
          </cell>
          <cell r="C645">
            <v>254</v>
          </cell>
          <cell r="D645" t="str">
            <v>802PPR203</v>
          </cell>
          <cell r="E645" t="str">
            <v>T</v>
          </cell>
          <cell r="F645" t="str">
            <v>Dam</v>
          </cell>
          <cell r="G645" t="str">
            <v>Perris Reservoir</v>
          </cell>
          <cell r="H645" t="str">
            <v>w</v>
          </cell>
          <cell r="I645">
            <v>39820</v>
          </cell>
          <cell r="J645" t="str">
            <v>Winter</v>
          </cell>
          <cell r="K645">
            <v>0.71527777777777801</v>
          </cell>
          <cell r="L645">
            <v>39822</v>
          </cell>
          <cell r="M645">
            <v>0.375</v>
          </cell>
          <cell r="O645" t="str">
            <v>Chl-a</v>
          </cell>
          <cell r="P645">
            <v>4.6587193124999997</v>
          </cell>
          <cell r="Q645" t="str">
            <v>a</v>
          </cell>
        </row>
        <row r="646">
          <cell r="A646" t="str">
            <v>2009-L062</v>
          </cell>
          <cell r="C646">
            <v>254</v>
          </cell>
          <cell r="D646" t="str">
            <v>802PPR204</v>
          </cell>
          <cell r="E646" t="str">
            <v>T</v>
          </cell>
          <cell r="F646" t="str">
            <v>Allesandro</v>
          </cell>
          <cell r="G646" t="str">
            <v>Perris Reservoir</v>
          </cell>
          <cell r="H646" t="str">
            <v>w</v>
          </cell>
          <cell r="I646">
            <v>39820</v>
          </cell>
          <cell r="J646" t="str">
            <v>Winter</v>
          </cell>
          <cell r="K646">
            <v>0.72569444444444398</v>
          </cell>
          <cell r="O646" t="str">
            <v>DOC</v>
          </cell>
          <cell r="P646">
            <v>3.6523094033999999</v>
          </cell>
        </row>
        <row r="647">
          <cell r="A647" t="str">
            <v>2009-L061</v>
          </cell>
          <cell r="C647">
            <v>254</v>
          </cell>
          <cell r="D647" t="str">
            <v>802PPR203</v>
          </cell>
          <cell r="E647" t="str">
            <v>T</v>
          </cell>
          <cell r="F647" t="str">
            <v>Dam</v>
          </cell>
          <cell r="G647" t="str">
            <v>Perris Reservoir</v>
          </cell>
          <cell r="H647" t="str">
            <v>w</v>
          </cell>
          <cell r="I647">
            <v>39820</v>
          </cell>
          <cell r="J647" t="str">
            <v>Winter</v>
          </cell>
          <cell r="K647">
            <v>0.71527777777777801</v>
          </cell>
          <cell r="O647" t="str">
            <v>DOC</v>
          </cell>
          <cell r="P647">
            <v>3.5178179979999999</v>
          </cell>
        </row>
        <row r="648">
          <cell r="A648" t="str">
            <v>2009-L342</v>
          </cell>
          <cell r="B648" t="str">
            <v>9010311</v>
          </cell>
          <cell r="C648">
            <v>254</v>
          </cell>
          <cell r="D648" t="str">
            <v>802PPR204</v>
          </cell>
          <cell r="E648" t="str">
            <v>T</v>
          </cell>
          <cell r="F648" t="str">
            <v>Allesandro</v>
          </cell>
          <cell r="G648" t="str">
            <v>Perris Reservoir</v>
          </cell>
          <cell r="H648" t="str">
            <v>w</v>
          </cell>
          <cell r="I648">
            <v>39820</v>
          </cell>
          <cell r="J648" t="str">
            <v>Winter</v>
          </cell>
          <cell r="K648">
            <v>0.72569444444444497</v>
          </cell>
          <cell r="O648" t="str">
            <v>SO4</v>
          </cell>
          <cell r="P648">
            <v>56</v>
          </cell>
        </row>
        <row r="649">
          <cell r="A649" t="str">
            <v>2009-L343</v>
          </cell>
          <cell r="B649" t="str">
            <v>9010311</v>
          </cell>
          <cell r="C649">
            <v>254</v>
          </cell>
          <cell r="D649" t="str">
            <v>802PPR203</v>
          </cell>
          <cell r="E649" t="str">
            <v>T</v>
          </cell>
          <cell r="F649" t="str">
            <v>Dam</v>
          </cell>
          <cell r="G649" t="str">
            <v>Perris Reservoir</v>
          </cell>
          <cell r="H649" t="str">
            <v>w</v>
          </cell>
          <cell r="I649">
            <v>39820</v>
          </cell>
          <cell r="J649" t="str">
            <v>Winter</v>
          </cell>
          <cell r="K649">
            <v>0.71527777777777801</v>
          </cell>
          <cell r="O649" t="str">
            <v>SO4</v>
          </cell>
          <cell r="P649">
            <v>56</v>
          </cell>
        </row>
        <row r="650">
          <cell r="A650" t="str">
            <v>2009-0034</v>
          </cell>
          <cell r="C650">
            <v>254</v>
          </cell>
          <cell r="D650" t="str">
            <v>802PPR204</v>
          </cell>
          <cell r="E650" t="str">
            <v>T</v>
          </cell>
          <cell r="F650" t="str">
            <v>Allesandro</v>
          </cell>
          <cell r="G650" t="str">
            <v>Perris Reservoir</v>
          </cell>
          <cell r="H650" t="str">
            <v>w</v>
          </cell>
          <cell r="I650">
            <v>39820</v>
          </cell>
          <cell r="J650" t="str">
            <v>Winter</v>
          </cell>
          <cell r="K650">
            <v>0.72569444444444497</v>
          </cell>
          <cell r="L650">
            <v>39822</v>
          </cell>
          <cell r="M650">
            <v>0.375</v>
          </cell>
          <cell r="O650" t="str">
            <v>TMMHg</v>
          </cell>
          <cell r="P650">
            <v>5.2999999999999999E-2</v>
          </cell>
        </row>
        <row r="651">
          <cell r="A651" t="str">
            <v>2009-0035</v>
          </cell>
          <cell r="C651">
            <v>254</v>
          </cell>
          <cell r="D651" t="str">
            <v>802PPR203</v>
          </cell>
          <cell r="E651" t="str">
            <v>T</v>
          </cell>
          <cell r="F651" t="str">
            <v>Dam</v>
          </cell>
          <cell r="G651" t="str">
            <v>Perris Reservoir</v>
          </cell>
          <cell r="H651" t="str">
            <v>w</v>
          </cell>
          <cell r="I651">
            <v>39820</v>
          </cell>
          <cell r="J651" t="str">
            <v>Winter</v>
          </cell>
          <cell r="K651">
            <v>0.71527777777777801</v>
          </cell>
          <cell r="L651">
            <v>39822</v>
          </cell>
          <cell r="M651">
            <v>0.375</v>
          </cell>
          <cell r="O651" t="str">
            <v>TMMHg</v>
          </cell>
          <cell r="P651">
            <v>0.01</v>
          </cell>
        </row>
        <row r="652">
          <cell r="A652" t="str">
            <v>2009-L066</v>
          </cell>
          <cell r="C652">
            <v>254</v>
          </cell>
          <cell r="D652" t="str">
            <v>801PSR210</v>
          </cell>
          <cell r="E652" t="str">
            <v>Q</v>
          </cell>
          <cell r="G652" t="str">
            <v>Duplicate</v>
          </cell>
          <cell r="H652" t="str">
            <v>q</v>
          </cell>
          <cell r="I652">
            <v>39821</v>
          </cell>
          <cell r="J652" t="str">
            <v>Winter</v>
          </cell>
          <cell r="K652">
            <v>0.40625</v>
          </cell>
          <cell r="N652" t="str">
            <v>3.8544550051</v>
          </cell>
          <cell r="O652" t="str">
            <v>DOC</v>
          </cell>
          <cell r="P652">
            <v>3.7770556116999998</v>
          </cell>
        </row>
        <row r="653">
          <cell r="A653" t="str">
            <v>2009-0031</v>
          </cell>
          <cell r="C653">
            <v>254</v>
          </cell>
          <cell r="D653" t="str">
            <v>801PSR210</v>
          </cell>
          <cell r="E653" t="str">
            <v>Q</v>
          </cell>
          <cell r="G653" t="str">
            <v>Duplicate</v>
          </cell>
          <cell r="H653" t="str">
            <v>q</v>
          </cell>
          <cell r="I653">
            <v>39821</v>
          </cell>
          <cell r="J653" t="str">
            <v>Winter</v>
          </cell>
          <cell r="K653">
            <v>0.40625</v>
          </cell>
          <cell r="L653">
            <v>39822</v>
          </cell>
          <cell r="M653">
            <v>0.375</v>
          </cell>
          <cell r="N653" t="str">
            <v>0.040</v>
          </cell>
          <cell r="O653" t="str">
            <v>TMMHg</v>
          </cell>
          <cell r="P653">
            <v>3.1E-2</v>
          </cell>
        </row>
        <row r="654">
          <cell r="A654" t="str">
            <v>2009-L064</v>
          </cell>
          <cell r="C654">
            <v>254</v>
          </cell>
          <cell r="E654" t="str">
            <v>Q</v>
          </cell>
          <cell r="G654" t="str">
            <v>Field Blank</v>
          </cell>
          <cell r="H654" t="str">
            <v>q</v>
          </cell>
          <cell r="I654">
            <v>39821</v>
          </cell>
          <cell r="J654" t="str">
            <v>Winter</v>
          </cell>
          <cell r="K654">
            <v>0.38888888888888901</v>
          </cell>
          <cell r="O654" t="str">
            <v>DOC</v>
          </cell>
          <cell r="P654">
            <v>0.25366835186999998</v>
          </cell>
        </row>
        <row r="655">
          <cell r="A655" t="str">
            <v>2009-L337</v>
          </cell>
          <cell r="B655" t="str">
            <v>9010311</v>
          </cell>
          <cell r="C655">
            <v>254</v>
          </cell>
          <cell r="E655" t="str">
            <v>Q</v>
          </cell>
          <cell r="G655" t="str">
            <v>Field Blank</v>
          </cell>
          <cell r="H655" t="str">
            <v>q</v>
          </cell>
          <cell r="I655">
            <v>39821</v>
          </cell>
          <cell r="J655" t="str">
            <v>Winter</v>
          </cell>
          <cell r="K655">
            <v>0.38888888888888901</v>
          </cell>
          <cell r="O655" t="str">
            <v>SO4</v>
          </cell>
          <cell r="P655">
            <v>-112</v>
          </cell>
        </row>
        <row r="656">
          <cell r="A656" t="str">
            <v>2009-0028</v>
          </cell>
          <cell r="C656">
            <v>254</v>
          </cell>
          <cell r="E656" t="str">
            <v>Q</v>
          </cell>
          <cell r="G656" t="str">
            <v>Field Blank</v>
          </cell>
          <cell r="H656" t="str">
            <v>q</v>
          </cell>
          <cell r="I656">
            <v>39821</v>
          </cell>
          <cell r="J656" t="str">
            <v>Winter</v>
          </cell>
          <cell r="K656">
            <v>0.38888888888888901</v>
          </cell>
          <cell r="L656">
            <v>39822</v>
          </cell>
          <cell r="M656">
            <v>0.375</v>
          </cell>
          <cell r="O656" t="str">
            <v>TMMHg</v>
          </cell>
          <cell r="P656">
            <v>-88</v>
          </cell>
        </row>
        <row r="657">
          <cell r="A657" t="str">
            <v>2009-0038</v>
          </cell>
          <cell r="C657">
            <v>254</v>
          </cell>
          <cell r="D657" t="str">
            <v>802PEL058</v>
          </cell>
          <cell r="E657" t="str">
            <v>T</v>
          </cell>
          <cell r="G657" t="str">
            <v>Lake Elsinore</v>
          </cell>
          <cell r="H657" t="str">
            <v>w</v>
          </cell>
          <cell r="I657">
            <v>39821</v>
          </cell>
          <cell r="J657" t="str">
            <v>Winter</v>
          </cell>
          <cell r="K657">
            <v>0.32638888888888901</v>
          </cell>
          <cell r="L657">
            <v>39822</v>
          </cell>
          <cell r="M657">
            <v>0.375</v>
          </cell>
          <cell r="O657" t="str">
            <v>Chl-a</v>
          </cell>
          <cell r="P657">
            <v>38.333697416666702</v>
          </cell>
          <cell r="Q657" t="str">
            <v>a</v>
          </cell>
        </row>
        <row r="658">
          <cell r="A658" t="str">
            <v>2009-L063</v>
          </cell>
          <cell r="C658">
            <v>254</v>
          </cell>
          <cell r="D658" t="str">
            <v>802PEL058</v>
          </cell>
          <cell r="E658" t="str">
            <v>T</v>
          </cell>
          <cell r="G658" t="str">
            <v>Lake Elsinore</v>
          </cell>
          <cell r="H658" t="str">
            <v>w</v>
          </cell>
          <cell r="I658">
            <v>39821</v>
          </cell>
          <cell r="J658" t="str">
            <v>Winter</v>
          </cell>
          <cell r="K658">
            <v>0.32638888888888901</v>
          </cell>
          <cell r="O658" t="str">
            <v>DOC</v>
          </cell>
          <cell r="P658">
            <v>21.755785641999999</v>
          </cell>
        </row>
        <row r="659">
          <cell r="A659" t="str">
            <v>2009-L338</v>
          </cell>
          <cell r="B659" t="str">
            <v>9010311</v>
          </cell>
          <cell r="C659">
            <v>254</v>
          </cell>
          <cell r="D659" t="str">
            <v>802PEL058</v>
          </cell>
          <cell r="E659" t="str">
            <v>T</v>
          </cell>
          <cell r="G659" t="str">
            <v>Lake Elsinore</v>
          </cell>
          <cell r="H659" t="str">
            <v>w</v>
          </cell>
          <cell r="I659">
            <v>39821</v>
          </cell>
          <cell r="J659" t="str">
            <v>Winter</v>
          </cell>
          <cell r="O659" t="str">
            <v>SO4</v>
          </cell>
          <cell r="P659">
            <v>240</v>
          </cell>
        </row>
        <row r="660">
          <cell r="A660" t="str">
            <v>2009-0029</v>
          </cell>
          <cell r="C660">
            <v>254</v>
          </cell>
          <cell r="D660" t="str">
            <v>802PEL058</v>
          </cell>
          <cell r="E660" t="str">
            <v>T</v>
          </cell>
          <cell r="G660" t="str">
            <v>Lake Elsinore</v>
          </cell>
          <cell r="H660" t="str">
            <v>w</v>
          </cell>
          <cell r="I660">
            <v>39821</v>
          </cell>
          <cell r="J660" t="str">
            <v>Winter</v>
          </cell>
          <cell r="K660">
            <v>0.32638888888888901</v>
          </cell>
          <cell r="L660">
            <v>39822</v>
          </cell>
          <cell r="M660">
            <v>0.375</v>
          </cell>
          <cell r="O660" t="str">
            <v>TMMHg</v>
          </cell>
          <cell r="P660">
            <v>2.5999999999999999E-2</v>
          </cell>
        </row>
        <row r="661">
          <cell r="A661" t="str">
            <v>2009-0039</v>
          </cell>
          <cell r="C661">
            <v>254</v>
          </cell>
          <cell r="D661" t="str">
            <v>801PSR210</v>
          </cell>
          <cell r="E661" t="str">
            <v>T</v>
          </cell>
          <cell r="F661" t="str">
            <v>Dam</v>
          </cell>
          <cell r="G661" t="str">
            <v>Lake Irvine</v>
          </cell>
          <cell r="H661" t="str">
            <v>w</v>
          </cell>
          <cell r="I661">
            <v>39821</v>
          </cell>
          <cell r="J661" t="str">
            <v>Winter</v>
          </cell>
          <cell r="K661">
            <v>0.40625</v>
          </cell>
          <cell r="L661">
            <v>39822</v>
          </cell>
          <cell r="M661">
            <v>0.375</v>
          </cell>
          <cell r="O661" t="str">
            <v>Chl-a</v>
          </cell>
          <cell r="P661">
            <v>4.7475786874999999</v>
          </cell>
          <cell r="Q661" t="str">
            <v>a</v>
          </cell>
        </row>
        <row r="662">
          <cell r="A662" t="str">
            <v>2009-0041</v>
          </cell>
          <cell r="C662">
            <v>254</v>
          </cell>
          <cell r="D662" t="str">
            <v>801PSR211</v>
          </cell>
          <cell r="E662" t="str">
            <v>T</v>
          </cell>
          <cell r="F662" t="str">
            <v>Santiago Flats</v>
          </cell>
          <cell r="G662" t="str">
            <v>Lake Irvine</v>
          </cell>
          <cell r="H662" t="str">
            <v>w</v>
          </cell>
          <cell r="I662">
            <v>39821</v>
          </cell>
          <cell r="J662" t="str">
            <v>Winter</v>
          </cell>
          <cell r="K662">
            <v>0.41666666666666702</v>
          </cell>
          <cell r="L662">
            <v>39822</v>
          </cell>
          <cell r="M662">
            <v>0.375</v>
          </cell>
          <cell r="O662" t="str">
            <v>Chl-a</v>
          </cell>
          <cell r="P662">
            <v>4.1539980625000004</v>
          </cell>
          <cell r="Q662" t="str">
            <v>a</v>
          </cell>
        </row>
        <row r="663">
          <cell r="A663" t="str">
            <v>2009-L065</v>
          </cell>
          <cell r="C663">
            <v>254</v>
          </cell>
          <cell r="D663" t="str">
            <v>801PSR210</v>
          </cell>
          <cell r="E663" t="str">
            <v>T</v>
          </cell>
          <cell r="F663" t="str">
            <v>Dam</v>
          </cell>
          <cell r="G663" t="str">
            <v>Lake Irvine</v>
          </cell>
          <cell r="H663" t="str">
            <v>w</v>
          </cell>
          <cell r="I663">
            <v>39821</v>
          </cell>
          <cell r="J663" t="str">
            <v>Winter</v>
          </cell>
          <cell r="K663">
            <v>0.40625</v>
          </cell>
          <cell r="O663" t="str">
            <v>DOC</v>
          </cell>
          <cell r="P663">
            <v>3.8544550051000002</v>
          </cell>
        </row>
        <row r="664">
          <cell r="A664" t="str">
            <v>2009-L067</v>
          </cell>
          <cell r="C664">
            <v>254</v>
          </cell>
          <cell r="D664" t="str">
            <v>801PSR211</v>
          </cell>
          <cell r="E664" t="str">
            <v>T</v>
          </cell>
          <cell r="F664" t="str">
            <v>Santiago Flats</v>
          </cell>
          <cell r="G664" t="str">
            <v>Lake Irvine</v>
          </cell>
          <cell r="H664" t="str">
            <v>w</v>
          </cell>
          <cell r="I664">
            <v>39821</v>
          </cell>
          <cell r="J664" t="str">
            <v>Winter</v>
          </cell>
          <cell r="K664">
            <v>0.41666666666666702</v>
          </cell>
          <cell r="O664" t="str">
            <v>DOC</v>
          </cell>
          <cell r="P664">
            <v>4.0835065723000001</v>
          </cell>
        </row>
        <row r="665">
          <cell r="A665" t="str">
            <v>2009-L339</v>
          </cell>
          <cell r="B665" t="str">
            <v>9010311</v>
          </cell>
          <cell r="C665">
            <v>254</v>
          </cell>
          <cell r="D665" t="str">
            <v>801PSR210</v>
          </cell>
          <cell r="E665" t="str">
            <v>T</v>
          </cell>
          <cell r="F665" t="str">
            <v>Dam</v>
          </cell>
          <cell r="G665" t="str">
            <v>Lake Irvine</v>
          </cell>
          <cell r="H665" t="str">
            <v>w</v>
          </cell>
          <cell r="I665">
            <v>39821</v>
          </cell>
          <cell r="J665" t="str">
            <v>Winter</v>
          </cell>
          <cell r="K665">
            <v>0.40625</v>
          </cell>
          <cell r="O665" t="str">
            <v>SO4</v>
          </cell>
          <cell r="P665">
            <v>270</v>
          </cell>
        </row>
        <row r="666">
          <cell r="A666" t="str">
            <v>2009-L340</v>
          </cell>
          <cell r="B666" t="str">
            <v>9010311</v>
          </cell>
          <cell r="C666">
            <v>254</v>
          </cell>
          <cell r="D666" t="str">
            <v>801PSR211</v>
          </cell>
          <cell r="E666" t="str">
            <v>T</v>
          </cell>
          <cell r="F666" t="str">
            <v>Santiago Flats</v>
          </cell>
          <cell r="G666" t="str">
            <v>Lake Irvine</v>
          </cell>
          <cell r="H666" t="str">
            <v>w</v>
          </cell>
          <cell r="I666">
            <v>39821</v>
          </cell>
          <cell r="J666" t="str">
            <v>Winter</v>
          </cell>
          <cell r="K666">
            <v>0.41666666666666702</v>
          </cell>
          <cell r="O666" t="str">
            <v>SO4</v>
          </cell>
          <cell r="P666">
            <v>270</v>
          </cell>
        </row>
        <row r="667">
          <cell r="A667" t="str">
            <v>2009-0030</v>
          </cell>
          <cell r="C667">
            <v>254</v>
          </cell>
          <cell r="D667" t="str">
            <v>801PSR210</v>
          </cell>
          <cell r="E667" t="str">
            <v>T</v>
          </cell>
          <cell r="F667" t="str">
            <v>Dam</v>
          </cell>
          <cell r="G667" t="str">
            <v>Lake Irvine</v>
          </cell>
          <cell r="H667" t="str">
            <v>w</v>
          </cell>
          <cell r="I667">
            <v>39821</v>
          </cell>
          <cell r="J667" t="str">
            <v>Winter</v>
          </cell>
          <cell r="K667">
            <v>0.40625</v>
          </cell>
          <cell r="L667">
            <v>39822</v>
          </cell>
          <cell r="M667">
            <v>0.375</v>
          </cell>
          <cell r="O667" t="str">
            <v>TMMHg</v>
          </cell>
          <cell r="P667">
            <v>0.04</v>
          </cell>
        </row>
        <row r="668">
          <cell r="A668" t="str">
            <v>2009-0032</v>
          </cell>
          <cell r="C668">
            <v>254</v>
          </cell>
          <cell r="D668" t="str">
            <v>801PSR211</v>
          </cell>
          <cell r="E668" t="str">
            <v>T</v>
          </cell>
          <cell r="F668" t="str">
            <v>Santiago Flats</v>
          </cell>
          <cell r="G668" t="str">
            <v>Lake Irvine</v>
          </cell>
          <cell r="H668" t="str">
            <v>w</v>
          </cell>
          <cell r="I668">
            <v>39821</v>
          </cell>
          <cell r="J668" t="str">
            <v>Winter</v>
          </cell>
          <cell r="K668">
            <v>0.41666666666666702</v>
          </cell>
          <cell r="L668">
            <v>39822</v>
          </cell>
          <cell r="M668">
            <v>0.375</v>
          </cell>
          <cell r="O668" t="str">
            <v>TMMHg</v>
          </cell>
          <cell r="P668">
            <v>6.2E-2</v>
          </cell>
        </row>
        <row r="669">
          <cell r="A669" t="str">
            <v>2009-0972</v>
          </cell>
          <cell r="C669">
            <v>254</v>
          </cell>
          <cell r="D669" t="str">
            <v>542PLS200</v>
          </cell>
          <cell r="E669" t="str">
            <v>Q</v>
          </cell>
          <cell r="G669" t="str">
            <v>Duplicate</v>
          </cell>
          <cell r="H669" t="str">
            <v>q</v>
          </cell>
          <cell r="I669">
            <v>39854</v>
          </cell>
          <cell r="J669" t="str">
            <v>Winter</v>
          </cell>
          <cell r="L669">
            <v>39933</v>
          </cell>
          <cell r="M669">
            <v>0.39583333333333298</v>
          </cell>
          <cell r="N669" t="str">
            <v>3.449876375</v>
          </cell>
          <cell r="O669" t="str">
            <v>Chl-a</v>
          </cell>
          <cell r="P669">
            <v>3.2674184582999999</v>
          </cell>
          <cell r="Q669" t="str">
            <v>a,c</v>
          </cell>
        </row>
        <row r="670">
          <cell r="A670" t="str">
            <v>2009-L071</v>
          </cell>
          <cell r="C670">
            <v>254</v>
          </cell>
          <cell r="D670" t="str">
            <v>542PLS200</v>
          </cell>
          <cell r="E670" t="str">
            <v>Q</v>
          </cell>
          <cell r="G670" t="str">
            <v>Duplicate</v>
          </cell>
          <cell r="H670" t="str">
            <v>q</v>
          </cell>
          <cell r="I670">
            <v>39854</v>
          </cell>
          <cell r="J670" t="str">
            <v>Winter</v>
          </cell>
          <cell r="K670">
            <v>0.52083333333333304</v>
          </cell>
          <cell r="N670" t="str">
            <v>2.9813326593</v>
          </cell>
          <cell r="O670" t="str">
            <v>DOC</v>
          </cell>
          <cell r="P670">
            <v>3.0892719919</v>
          </cell>
        </row>
        <row r="671">
          <cell r="A671" t="str">
            <v>2009-L359</v>
          </cell>
          <cell r="B671" t="str">
            <v>9030095</v>
          </cell>
          <cell r="C671">
            <v>254</v>
          </cell>
          <cell r="D671" t="str">
            <v>542PLS200</v>
          </cell>
          <cell r="E671" t="str">
            <v>Q</v>
          </cell>
          <cell r="G671" t="str">
            <v>Duplicate</v>
          </cell>
          <cell r="H671" t="str">
            <v>q</v>
          </cell>
          <cell r="I671">
            <v>39854</v>
          </cell>
          <cell r="J671" t="str">
            <v>Winter</v>
          </cell>
          <cell r="K671">
            <v>0.52083333333333304</v>
          </cell>
          <cell r="N671" t="str">
            <v>52</v>
          </cell>
          <cell r="O671" t="str">
            <v>SO4</v>
          </cell>
          <cell r="P671">
            <v>52</v>
          </cell>
        </row>
        <row r="672">
          <cell r="A672" t="str">
            <v>2009-0150</v>
          </cell>
          <cell r="C672">
            <v>254</v>
          </cell>
          <cell r="D672" t="str">
            <v>542PLS200</v>
          </cell>
          <cell r="E672" t="str">
            <v>Q</v>
          </cell>
          <cell r="G672" t="str">
            <v>Duplicate</v>
          </cell>
          <cell r="H672" t="str">
            <v>q</v>
          </cell>
          <cell r="I672">
            <v>39854</v>
          </cell>
          <cell r="J672" t="str">
            <v>Winter</v>
          </cell>
          <cell r="K672">
            <v>0.52083333333333304</v>
          </cell>
          <cell r="L672">
            <v>39856</v>
          </cell>
          <cell r="M672">
            <v>0.5625</v>
          </cell>
          <cell r="N672" t="str">
            <v>0.443</v>
          </cell>
          <cell r="O672" t="str">
            <v>THg</v>
          </cell>
          <cell r="P672">
            <v>0.434</v>
          </cell>
        </row>
        <row r="673">
          <cell r="A673" t="str">
            <v>2009-0149</v>
          </cell>
          <cell r="C673">
            <v>254</v>
          </cell>
          <cell r="D673" t="str">
            <v>542PLS200</v>
          </cell>
          <cell r="E673" t="str">
            <v>Q</v>
          </cell>
          <cell r="G673" t="str">
            <v>Duplicate</v>
          </cell>
          <cell r="H673" t="str">
            <v>q</v>
          </cell>
          <cell r="I673">
            <v>39854</v>
          </cell>
          <cell r="J673" t="str">
            <v>Winter</v>
          </cell>
          <cell r="K673">
            <v>0.52083333333333304</v>
          </cell>
          <cell r="L673">
            <v>39856</v>
          </cell>
          <cell r="M673">
            <v>0.5625</v>
          </cell>
          <cell r="N673" t="str">
            <v>&lt;MDL</v>
          </cell>
          <cell r="O673" t="str">
            <v>TMMHg</v>
          </cell>
          <cell r="P673">
            <v>-88</v>
          </cell>
          <cell r="Q673" t="str">
            <v>H</v>
          </cell>
        </row>
        <row r="674">
          <cell r="A674" t="str">
            <v>2009-0971</v>
          </cell>
          <cell r="C674">
            <v>254</v>
          </cell>
          <cell r="D674" t="str">
            <v>542PLS200</v>
          </cell>
          <cell r="E674" t="str">
            <v>Q</v>
          </cell>
          <cell r="G674" t="str">
            <v>Field Blank</v>
          </cell>
          <cell r="H674" t="str">
            <v>q</v>
          </cell>
          <cell r="I674">
            <v>39854</v>
          </cell>
          <cell r="J674" t="str">
            <v>Winter</v>
          </cell>
          <cell r="L674">
            <v>39933</v>
          </cell>
          <cell r="M674">
            <v>0.39583333333333298</v>
          </cell>
          <cell r="O674" t="str">
            <v>Chl-a</v>
          </cell>
          <cell r="P674">
            <v>-112</v>
          </cell>
          <cell r="Q674" t="str">
            <v>b,c</v>
          </cell>
        </row>
        <row r="675">
          <cell r="A675" t="str">
            <v>2009-L069</v>
          </cell>
          <cell r="C675">
            <v>254</v>
          </cell>
          <cell r="D675" t="str">
            <v>542PLS200</v>
          </cell>
          <cell r="E675" t="str">
            <v>Q</v>
          </cell>
          <cell r="G675" t="str">
            <v>Field Blank</v>
          </cell>
          <cell r="H675" t="str">
            <v>q</v>
          </cell>
          <cell r="I675">
            <v>39854</v>
          </cell>
          <cell r="J675" t="str">
            <v>Winter</v>
          </cell>
          <cell r="K675">
            <v>0.5</v>
          </cell>
          <cell r="O675" t="str">
            <v>DOC</v>
          </cell>
          <cell r="P675">
            <v>0.14237815976000001</v>
          </cell>
        </row>
        <row r="676">
          <cell r="A676" t="str">
            <v>2009-L358</v>
          </cell>
          <cell r="B676" t="str">
            <v>9030095</v>
          </cell>
          <cell r="C676">
            <v>254</v>
          </cell>
          <cell r="E676" t="str">
            <v>Q</v>
          </cell>
          <cell r="G676" t="str">
            <v>Field Blank</v>
          </cell>
          <cell r="H676" t="str">
            <v>q</v>
          </cell>
          <cell r="I676">
            <v>39854</v>
          </cell>
          <cell r="J676" t="str">
            <v>Winter</v>
          </cell>
          <cell r="K676">
            <v>0.5</v>
          </cell>
          <cell r="O676" t="str">
            <v>SO4</v>
          </cell>
          <cell r="P676">
            <v>-112</v>
          </cell>
        </row>
        <row r="677">
          <cell r="A677" t="str">
            <v>2009-0148</v>
          </cell>
          <cell r="C677">
            <v>254</v>
          </cell>
          <cell r="D677" t="str">
            <v>542PLS200</v>
          </cell>
          <cell r="E677" t="str">
            <v>Q</v>
          </cell>
          <cell r="G677" t="str">
            <v>Field Blank</v>
          </cell>
          <cell r="H677" t="str">
            <v>q</v>
          </cell>
          <cell r="I677">
            <v>39854</v>
          </cell>
          <cell r="J677" t="str">
            <v>Winter</v>
          </cell>
          <cell r="K677">
            <v>0.5</v>
          </cell>
          <cell r="L677">
            <v>39856</v>
          </cell>
          <cell r="M677">
            <v>0.5625</v>
          </cell>
          <cell r="O677" t="str">
            <v>TMMHg</v>
          </cell>
          <cell r="P677">
            <v>-88</v>
          </cell>
          <cell r="Q677" t="str">
            <v>H</v>
          </cell>
        </row>
        <row r="678">
          <cell r="A678" t="str">
            <v>2009-0968</v>
          </cell>
          <cell r="C678">
            <v>254</v>
          </cell>
          <cell r="D678" t="str">
            <v>541POF104</v>
          </cell>
          <cell r="E678" t="str">
            <v>T</v>
          </cell>
          <cell r="G678" t="str">
            <v>Oneil Forebay</v>
          </cell>
          <cell r="H678" t="str">
            <v>w</v>
          </cell>
          <cell r="I678">
            <v>39854</v>
          </cell>
          <cell r="J678" t="str">
            <v>Winter</v>
          </cell>
          <cell r="L678">
            <v>39933</v>
          </cell>
          <cell r="M678">
            <v>0.39583333333333298</v>
          </cell>
          <cell r="O678" t="str">
            <v>Chl-a</v>
          </cell>
          <cell r="P678">
            <v>0.19150149999999999</v>
          </cell>
          <cell r="Q678" t="str">
            <v>c</v>
          </cell>
        </row>
        <row r="679">
          <cell r="A679" t="str">
            <v>2009-L068</v>
          </cell>
          <cell r="C679">
            <v>254</v>
          </cell>
          <cell r="D679" t="str">
            <v>541POF104</v>
          </cell>
          <cell r="E679" t="str">
            <v>T</v>
          </cell>
          <cell r="G679" t="str">
            <v>Oneil Forebay</v>
          </cell>
          <cell r="H679" t="str">
            <v>w</v>
          </cell>
          <cell r="I679">
            <v>39854</v>
          </cell>
          <cell r="J679" t="str">
            <v>Winter</v>
          </cell>
          <cell r="K679">
            <v>0.4375</v>
          </cell>
          <cell r="O679" t="str">
            <v>DOC</v>
          </cell>
          <cell r="P679">
            <v>3.7727765419999999</v>
          </cell>
        </row>
        <row r="680">
          <cell r="A680" t="str">
            <v>2009-L361</v>
          </cell>
          <cell r="B680" t="str">
            <v>9030095</v>
          </cell>
          <cell r="C680">
            <v>254</v>
          </cell>
          <cell r="D680" t="str">
            <v>541POF104</v>
          </cell>
          <cell r="E680" t="str">
            <v>T</v>
          </cell>
          <cell r="G680" t="str">
            <v>Oneil Forebay</v>
          </cell>
          <cell r="H680" t="str">
            <v>w</v>
          </cell>
          <cell r="I680">
            <v>39854</v>
          </cell>
          <cell r="J680" t="str">
            <v>Winter</v>
          </cell>
          <cell r="K680">
            <v>0.4375</v>
          </cell>
          <cell r="O680" t="str">
            <v>SO4</v>
          </cell>
          <cell r="P680">
            <v>65</v>
          </cell>
        </row>
        <row r="681">
          <cell r="A681" t="str">
            <v>2009-0153</v>
          </cell>
          <cell r="C681">
            <v>254</v>
          </cell>
          <cell r="D681" t="str">
            <v>541POF104</v>
          </cell>
          <cell r="E681" t="str">
            <v>T</v>
          </cell>
          <cell r="G681" t="str">
            <v>Oneil Forebay</v>
          </cell>
          <cell r="H681" t="str">
            <v>w</v>
          </cell>
          <cell r="I681">
            <v>39854</v>
          </cell>
          <cell r="J681" t="str">
            <v>Winter</v>
          </cell>
          <cell r="K681">
            <v>0.4375</v>
          </cell>
          <cell r="L681">
            <v>39856</v>
          </cell>
          <cell r="M681">
            <v>0.5625</v>
          </cell>
          <cell r="O681" t="str">
            <v>THg</v>
          </cell>
          <cell r="P681">
            <v>0.99399999999999999</v>
          </cell>
        </row>
        <row r="682">
          <cell r="A682" t="str">
            <v>2009-0156</v>
          </cell>
          <cell r="C682">
            <v>254</v>
          </cell>
          <cell r="D682" t="str">
            <v>541POF104</v>
          </cell>
          <cell r="E682" t="str">
            <v>B</v>
          </cell>
          <cell r="G682" t="str">
            <v>Oneil Forebay</v>
          </cell>
          <cell r="H682" t="str">
            <v>w</v>
          </cell>
          <cell r="I682">
            <v>39854</v>
          </cell>
          <cell r="J682" t="str">
            <v>Winter</v>
          </cell>
          <cell r="K682">
            <v>0.44791666666666702</v>
          </cell>
          <cell r="L682">
            <v>39856</v>
          </cell>
          <cell r="M682">
            <v>0.5625</v>
          </cell>
          <cell r="O682" t="str">
            <v>THg</v>
          </cell>
          <cell r="P682">
            <v>1.1000000000000001</v>
          </cell>
        </row>
        <row r="683">
          <cell r="A683" t="str">
            <v>2009-0152</v>
          </cell>
          <cell r="C683">
            <v>254</v>
          </cell>
          <cell r="D683" t="str">
            <v>541POF104</v>
          </cell>
          <cell r="E683" t="str">
            <v>T</v>
          </cell>
          <cell r="G683" t="str">
            <v>Oneil Forebay</v>
          </cell>
          <cell r="H683" t="str">
            <v>w</v>
          </cell>
          <cell r="I683">
            <v>39854</v>
          </cell>
          <cell r="J683" t="str">
            <v>Winter</v>
          </cell>
          <cell r="K683">
            <v>0.4375</v>
          </cell>
          <cell r="L683">
            <v>39856</v>
          </cell>
          <cell r="M683">
            <v>0.5625</v>
          </cell>
          <cell r="O683" t="str">
            <v>TMMHg</v>
          </cell>
          <cell r="P683">
            <v>3.2000000000000001E-2</v>
          </cell>
          <cell r="Q683" t="str">
            <v>H</v>
          </cell>
        </row>
        <row r="684">
          <cell r="A684" t="str">
            <v>2009-0155</v>
          </cell>
          <cell r="C684">
            <v>254</v>
          </cell>
          <cell r="D684" t="str">
            <v>541POF104</v>
          </cell>
          <cell r="E684" t="str">
            <v>B</v>
          </cell>
          <cell r="G684" t="str">
            <v>Oneil Forebay</v>
          </cell>
          <cell r="H684" t="str">
            <v>w</v>
          </cell>
          <cell r="I684">
            <v>39854</v>
          </cell>
          <cell r="J684" t="str">
            <v>Winter</v>
          </cell>
          <cell r="K684">
            <v>0.44791666666666702</v>
          </cell>
          <cell r="L684">
            <v>39856</v>
          </cell>
          <cell r="M684">
            <v>0.5625</v>
          </cell>
          <cell r="O684" t="str">
            <v>TMMHg</v>
          </cell>
          <cell r="P684">
            <v>3.1E-2</v>
          </cell>
          <cell r="Q684" t="str">
            <v>H</v>
          </cell>
        </row>
        <row r="685">
          <cell r="A685" t="str">
            <v>2009-0967</v>
          </cell>
          <cell r="C685">
            <v>254</v>
          </cell>
          <cell r="D685" t="str">
            <v>542PLS200</v>
          </cell>
          <cell r="E685" t="str">
            <v>T</v>
          </cell>
          <cell r="G685" t="str">
            <v>San Luis Reservoir</v>
          </cell>
          <cell r="H685" t="str">
            <v>w</v>
          </cell>
          <cell r="I685">
            <v>39854</v>
          </cell>
          <cell r="J685" t="str">
            <v>Winter</v>
          </cell>
          <cell r="L685">
            <v>39933</v>
          </cell>
          <cell r="M685">
            <v>0.39583333333333298</v>
          </cell>
          <cell r="O685" t="str">
            <v>Chl-a</v>
          </cell>
          <cell r="P685">
            <v>3.4498763750000001</v>
          </cell>
          <cell r="Q685" t="str">
            <v>a,c</v>
          </cell>
        </row>
        <row r="686">
          <cell r="A686" t="str">
            <v>2009-L070</v>
          </cell>
          <cell r="C686">
            <v>254</v>
          </cell>
          <cell r="D686" t="str">
            <v>542PLS200</v>
          </cell>
          <cell r="E686" t="str">
            <v>T</v>
          </cell>
          <cell r="G686" t="str">
            <v>San Luis Reservoir</v>
          </cell>
          <cell r="H686" t="str">
            <v>w</v>
          </cell>
          <cell r="I686">
            <v>39854</v>
          </cell>
          <cell r="J686" t="str">
            <v>Winter</v>
          </cell>
          <cell r="K686">
            <v>0.52083333333333304</v>
          </cell>
          <cell r="O686" t="str">
            <v>DOC</v>
          </cell>
          <cell r="P686">
            <v>2.9813326593</v>
          </cell>
        </row>
        <row r="687">
          <cell r="A687" t="str">
            <v>2009-L360</v>
          </cell>
          <cell r="B687" t="str">
            <v>9030095</v>
          </cell>
          <cell r="C687">
            <v>254</v>
          </cell>
          <cell r="D687" t="str">
            <v>542PLS200</v>
          </cell>
          <cell r="E687" t="str">
            <v>T</v>
          </cell>
          <cell r="G687" t="str">
            <v>San Luis Reservoir</v>
          </cell>
          <cell r="H687" t="str">
            <v>w</v>
          </cell>
          <cell r="I687">
            <v>39854</v>
          </cell>
          <cell r="J687" t="str">
            <v>Winter</v>
          </cell>
          <cell r="K687">
            <v>0.52083333333333304</v>
          </cell>
          <cell r="O687" t="str">
            <v>SO4</v>
          </cell>
          <cell r="P687">
            <v>52</v>
          </cell>
        </row>
        <row r="688">
          <cell r="A688" t="str">
            <v>2009-0159</v>
          </cell>
          <cell r="C688">
            <v>254</v>
          </cell>
          <cell r="D688" t="str">
            <v>542PLS200</v>
          </cell>
          <cell r="E688" t="str">
            <v>T</v>
          </cell>
          <cell r="G688" t="str">
            <v>San Luis Reservoir</v>
          </cell>
          <cell r="H688" t="str">
            <v>w</v>
          </cell>
          <cell r="I688">
            <v>39854</v>
          </cell>
          <cell r="J688" t="str">
            <v>Winter</v>
          </cell>
          <cell r="K688">
            <v>0.52083333333333304</v>
          </cell>
          <cell r="L688">
            <v>39856</v>
          </cell>
          <cell r="M688">
            <v>0.5625</v>
          </cell>
          <cell r="O688" t="str">
            <v>THg</v>
          </cell>
          <cell r="P688">
            <v>0.443</v>
          </cell>
        </row>
        <row r="689">
          <cell r="A689" t="str">
            <v>2009-0162</v>
          </cell>
          <cell r="C689">
            <v>254</v>
          </cell>
          <cell r="D689" t="str">
            <v>542PLS200</v>
          </cell>
          <cell r="E689" t="str">
            <v>B</v>
          </cell>
          <cell r="G689" t="str">
            <v>San Luis Reservoir</v>
          </cell>
          <cell r="H689" t="str">
            <v>w</v>
          </cell>
          <cell r="I689">
            <v>39854</v>
          </cell>
          <cell r="J689" t="str">
            <v>Winter</v>
          </cell>
          <cell r="K689">
            <v>0.53125</v>
          </cell>
          <cell r="L689">
            <v>39856</v>
          </cell>
          <cell r="M689">
            <v>0.5625</v>
          </cell>
          <cell r="O689" t="str">
            <v>THg</v>
          </cell>
          <cell r="P689">
            <v>0.437</v>
          </cell>
        </row>
        <row r="690">
          <cell r="A690" t="str">
            <v>2009-0158</v>
          </cell>
          <cell r="C690">
            <v>254</v>
          </cell>
          <cell r="D690" t="str">
            <v>542PLS200</v>
          </cell>
          <cell r="E690" t="str">
            <v>T</v>
          </cell>
          <cell r="G690" t="str">
            <v>San Luis Reservoir</v>
          </cell>
          <cell r="H690" t="str">
            <v>w</v>
          </cell>
          <cell r="I690">
            <v>39854</v>
          </cell>
          <cell r="J690" t="str">
            <v>Winter</v>
          </cell>
          <cell r="K690">
            <v>0.52083333333333304</v>
          </cell>
          <cell r="L690">
            <v>39856</v>
          </cell>
          <cell r="M690">
            <v>0.5625</v>
          </cell>
          <cell r="O690" t="str">
            <v>TMMHg</v>
          </cell>
          <cell r="P690">
            <v>0.01</v>
          </cell>
          <cell r="Q690" t="str">
            <v>H</v>
          </cell>
        </row>
        <row r="691">
          <cell r="A691" t="str">
            <v>2009-0161</v>
          </cell>
          <cell r="C691">
            <v>254</v>
          </cell>
          <cell r="D691" t="str">
            <v>542PLS200</v>
          </cell>
          <cell r="E691" t="str">
            <v>B</v>
          </cell>
          <cell r="G691" t="str">
            <v>San Luis Reservoir</v>
          </cell>
          <cell r="H691" t="str">
            <v>w</v>
          </cell>
          <cell r="I691">
            <v>39854</v>
          </cell>
          <cell r="J691" t="str">
            <v>Winter</v>
          </cell>
          <cell r="K691">
            <v>0.53125</v>
          </cell>
          <cell r="L691">
            <v>39856</v>
          </cell>
          <cell r="M691">
            <v>0.5625</v>
          </cell>
          <cell r="O691" t="str">
            <v>TMMHg</v>
          </cell>
          <cell r="P691">
            <v>2.7E-2</v>
          </cell>
          <cell r="Q691" t="str">
            <v>H</v>
          </cell>
        </row>
        <row r="692">
          <cell r="A692" t="str">
            <v>2009-0185</v>
          </cell>
          <cell r="C692">
            <v>254</v>
          </cell>
          <cell r="D692" t="str">
            <v>801PBB131</v>
          </cell>
          <cell r="E692" t="str">
            <v>T</v>
          </cell>
          <cell r="G692" t="str">
            <v>Big Bear Lake</v>
          </cell>
          <cell r="H692" t="str">
            <v>w</v>
          </cell>
          <cell r="I692">
            <v>39855</v>
          </cell>
          <cell r="J692" t="str">
            <v>Winter</v>
          </cell>
          <cell r="K692">
            <v>0.6875</v>
          </cell>
          <cell r="L692">
            <v>39857</v>
          </cell>
          <cell r="M692">
            <v>0.39583333333333298</v>
          </cell>
          <cell r="O692" t="str">
            <v>Chl-a</v>
          </cell>
          <cell r="P692">
            <v>2.5104550625000002</v>
          </cell>
          <cell r="Q692" t="str">
            <v>a</v>
          </cell>
        </row>
        <row r="693">
          <cell r="A693" t="str">
            <v>2009-L076</v>
          </cell>
          <cell r="C693">
            <v>254</v>
          </cell>
          <cell r="D693" t="str">
            <v>801PBB131</v>
          </cell>
          <cell r="E693" t="str">
            <v>T</v>
          </cell>
          <cell r="G693" t="str">
            <v>Big Bear Lake</v>
          </cell>
          <cell r="H693" t="str">
            <v>w</v>
          </cell>
          <cell r="I693">
            <v>39855</v>
          </cell>
          <cell r="J693" t="str">
            <v>Winter</v>
          </cell>
          <cell r="K693">
            <v>0.6875</v>
          </cell>
          <cell r="O693" t="str">
            <v>DOC</v>
          </cell>
          <cell r="P693">
            <v>11.091033367</v>
          </cell>
        </row>
        <row r="694">
          <cell r="A694" t="str">
            <v>2009-L352</v>
          </cell>
          <cell r="B694" t="str">
            <v>9030095</v>
          </cell>
          <cell r="C694">
            <v>254</v>
          </cell>
          <cell r="D694" t="str">
            <v>801PBB131</v>
          </cell>
          <cell r="E694" t="str">
            <v>T</v>
          </cell>
          <cell r="G694" t="str">
            <v>Big Bear Lake</v>
          </cell>
          <cell r="H694" t="str">
            <v>w</v>
          </cell>
          <cell r="I694">
            <v>39855</v>
          </cell>
          <cell r="J694" t="str">
            <v>Winter</v>
          </cell>
          <cell r="K694">
            <v>0.6875</v>
          </cell>
          <cell r="O694" t="str">
            <v>SO4</v>
          </cell>
          <cell r="P694">
            <v>16</v>
          </cell>
        </row>
        <row r="695">
          <cell r="A695" t="str">
            <v>2009-0184</v>
          </cell>
          <cell r="C695">
            <v>254</v>
          </cell>
          <cell r="D695" t="str">
            <v>801PBB131</v>
          </cell>
          <cell r="E695" t="str">
            <v>T</v>
          </cell>
          <cell r="G695" t="str">
            <v>Big Bear Lake</v>
          </cell>
          <cell r="H695" t="str">
            <v>w</v>
          </cell>
          <cell r="I695">
            <v>39855</v>
          </cell>
          <cell r="J695" t="str">
            <v>Winter</v>
          </cell>
          <cell r="K695">
            <v>0.6875</v>
          </cell>
          <cell r="L695">
            <v>39857</v>
          </cell>
          <cell r="M695">
            <v>0.39583333333333298</v>
          </cell>
          <cell r="O695" t="str">
            <v>THg</v>
          </cell>
          <cell r="P695">
            <v>0.33200000000000002</v>
          </cell>
        </row>
        <row r="696">
          <cell r="A696" t="str">
            <v>2009-0183</v>
          </cell>
          <cell r="C696">
            <v>254</v>
          </cell>
          <cell r="D696" t="str">
            <v>801PBB131</v>
          </cell>
          <cell r="E696" t="str">
            <v>T</v>
          </cell>
          <cell r="G696" t="str">
            <v>Big Bear Lake</v>
          </cell>
          <cell r="H696" t="str">
            <v>w</v>
          </cell>
          <cell r="I696">
            <v>39855</v>
          </cell>
          <cell r="J696" t="str">
            <v>Winter</v>
          </cell>
          <cell r="K696">
            <v>0.6875</v>
          </cell>
          <cell r="L696">
            <v>39857</v>
          </cell>
          <cell r="M696">
            <v>0.39583333333333298</v>
          </cell>
          <cell r="O696" t="str">
            <v>TMMHg</v>
          </cell>
          <cell r="P696">
            <v>2.7E-2</v>
          </cell>
          <cell r="Q696" t="str">
            <v>N</v>
          </cell>
        </row>
        <row r="697">
          <cell r="A697" t="str">
            <v>2009-0964</v>
          </cell>
          <cell r="C697">
            <v>254</v>
          </cell>
          <cell r="D697" t="str">
            <v>536PDP167</v>
          </cell>
          <cell r="E697" t="str">
            <v>T</v>
          </cell>
          <cell r="G697" t="str">
            <v>Don Pedro Reservior</v>
          </cell>
          <cell r="H697" t="str">
            <v>w</v>
          </cell>
          <cell r="I697">
            <v>39855</v>
          </cell>
          <cell r="J697" t="str">
            <v>Winter</v>
          </cell>
          <cell r="L697">
            <v>39933</v>
          </cell>
          <cell r="M697">
            <v>0.39583333333333298</v>
          </cell>
          <cell r="O697" t="str">
            <v>Chl-a</v>
          </cell>
          <cell r="P697">
            <v>0.79451150000000004</v>
          </cell>
          <cell r="Q697" t="str">
            <v>c</v>
          </cell>
        </row>
        <row r="698">
          <cell r="A698" t="str">
            <v>2009-L072</v>
          </cell>
          <cell r="C698">
            <v>254</v>
          </cell>
          <cell r="D698" t="str">
            <v>536PDP167</v>
          </cell>
          <cell r="E698" t="str">
            <v>T</v>
          </cell>
          <cell r="G698" t="str">
            <v>Don Pedro Reservior</v>
          </cell>
          <cell r="H698" t="str">
            <v>w</v>
          </cell>
          <cell r="I698">
            <v>39855</v>
          </cell>
          <cell r="J698" t="str">
            <v>Winter</v>
          </cell>
          <cell r="K698">
            <v>0.44791666666666702</v>
          </cell>
          <cell r="O698" t="str">
            <v>DOC</v>
          </cell>
          <cell r="P698">
            <v>1.1129969665999999</v>
          </cell>
        </row>
        <row r="699">
          <cell r="A699" t="str">
            <v>2009-L355</v>
          </cell>
          <cell r="B699" t="str">
            <v>9030095</v>
          </cell>
          <cell r="C699">
            <v>254</v>
          </cell>
          <cell r="D699" t="str">
            <v>536PDP167</v>
          </cell>
          <cell r="E699" t="str">
            <v>T</v>
          </cell>
          <cell r="G699" t="str">
            <v>Don Pedro Reservior</v>
          </cell>
          <cell r="H699" t="str">
            <v>w</v>
          </cell>
          <cell r="I699">
            <v>39855</v>
          </cell>
          <cell r="J699" t="str">
            <v>Winter</v>
          </cell>
          <cell r="K699">
            <v>0.44791666666666702</v>
          </cell>
          <cell r="O699" t="str">
            <v>SO4</v>
          </cell>
          <cell r="P699">
            <v>1.4</v>
          </cell>
        </row>
        <row r="700">
          <cell r="A700" t="str">
            <v>2009-0137</v>
          </cell>
          <cell r="C700">
            <v>254</v>
          </cell>
          <cell r="D700" t="str">
            <v>536PDP167</v>
          </cell>
          <cell r="E700" t="str">
            <v>T</v>
          </cell>
          <cell r="G700" t="str">
            <v>Don Pedro Reservior</v>
          </cell>
          <cell r="H700" t="str">
            <v>w</v>
          </cell>
          <cell r="I700">
            <v>39855</v>
          </cell>
          <cell r="J700" t="str">
            <v>Winter</v>
          </cell>
          <cell r="K700">
            <v>0.44791666666666702</v>
          </cell>
          <cell r="L700">
            <v>39856</v>
          </cell>
          <cell r="M700">
            <v>0.5625</v>
          </cell>
          <cell r="O700" t="str">
            <v>THg</v>
          </cell>
          <cell r="P700">
            <v>0.251</v>
          </cell>
        </row>
        <row r="701">
          <cell r="A701" t="str">
            <v>2009-0136</v>
          </cell>
          <cell r="C701">
            <v>254</v>
          </cell>
          <cell r="D701" t="str">
            <v>536PDP167</v>
          </cell>
          <cell r="E701" t="str">
            <v>T</v>
          </cell>
          <cell r="G701" t="str">
            <v>Don Pedro Reservior</v>
          </cell>
          <cell r="H701" t="str">
            <v>w</v>
          </cell>
          <cell r="I701">
            <v>39855</v>
          </cell>
          <cell r="J701" t="str">
            <v>Winter</v>
          </cell>
          <cell r="K701">
            <v>0.44791666666666702</v>
          </cell>
          <cell r="L701">
            <v>39856</v>
          </cell>
          <cell r="M701">
            <v>0.5625</v>
          </cell>
          <cell r="O701" t="str">
            <v>TMMHg</v>
          </cell>
          <cell r="P701">
            <v>3.2000000000000001E-2</v>
          </cell>
          <cell r="Q701" t="str">
            <v>D</v>
          </cell>
        </row>
        <row r="702">
          <cell r="A702" t="str">
            <v>2009-0139</v>
          </cell>
          <cell r="C702">
            <v>254</v>
          </cell>
          <cell r="D702" t="str">
            <v>536PDP167</v>
          </cell>
          <cell r="E702" t="str">
            <v>B</v>
          </cell>
          <cell r="G702" t="str">
            <v>Don Pedro Reservior</v>
          </cell>
          <cell r="H702" t="str">
            <v>w</v>
          </cell>
          <cell r="I702">
            <v>39855</v>
          </cell>
          <cell r="J702" t="str">
            <v>Winter</v>
          </cell>
          <cell r="K702">
            <v>0.45833333333333298</v>
          </cell>
          <cell r="L702">
            <v>39856</v>
          </cell>
          <cell r="M702">
            <v>0.5625</v>
          </cell>
          <cell r="O702" t="str">
            <v>TMMHg</v>
          </cell>
          <cell r="P702">
            <v>0.01</v>
          </cell>
        </row>
        <row r="703">
          <cell r="A703" t="str">
            <v>2009-L075</v>
          </cell>
          <cell r="C703">
            <v>254</v>
          </cell>
          <cell r="E703" t="str">
            <v>Q</v>
          </cell>
          <cell r="G703" t="str">
            <v>Field Blank</v>
          </cell>
          <cell r="H703" t="str">
            <v>q</v>
          </cell>
          <cell r="I703">
            <v>39855</v>
          </cell>
          <cell r="J703" t="str">
            <v>Winter</v>
          </cell>
          <cell r="K703">
            <v>0.6875</v>
          </cell>
          <cell r="O703" t="str">
            <v>DOC</v>
          </cell>
          <cell r="P703">
            <v>9.2376137513000001E-2</v>
          </cell>
        </row>
        <row r="704">
          <cell r="A704" t="str">
            <v>2009-L345</v>
          </cell>
          <cell r="B704" t="str">
            <v>9030095</v>
          </cell>
          <cell r="C704">
            <v>254</v>
          </cell>
          <cell r="E704" t="str">
            <v>Q</v>
          </cell>
          <cell r="G704" t="str">
            <v>Field Blank</v>
          </cell>
          <cell r="H704" t="str">
            <v>q</v>
          </cell>
          <cell r="I704">
            <v>39855</v>
          </cell>
          <cell r="J704" t="str">
            <v>Winter</v>
          </cell>
          <cell r="K704">
            <v>0.6875</v>
          </cell>
          <cell r="O704" t="str">
            <v>SO4</v>
          </cell>
          <cell r="P704">
            <v>-112</v>
          </cell>
        </row>
        <row r="705">
          <cell r="A705" t="str">
            <v>2009-0164</v>
          </cell>
          <cell r="C705">
            <v>254</v>
          </cell>
          <cell r="E705" t="str">
            <v>Q</v>
          </cell>
          <cell r="G705" t="str">
            <v>Field Blank</v>
          </cell>
          <cell r="H705" t="str">
            <v>q</v>
          </cell>
          <cell r="I705">
            <v>39855</v>
          </cell>
          <cell r="J705" t="str">
            <v>Winter</v>
          </cell>
          <cell r="K705">
            <v>0.6875</v>
          </cell>
          <cell r="L705">
            <v>39857</v>
          </cell>
          <cell r="M705">
            <v>0.39583333333333298</v>
          </cell>
          <cell r="O705" t="str">
            <v>TMMHg</v>
          </cell>
          <cell r="P705">
            <v>-88</v>
          </cell>
        </row>
        <row r="706">
          <cell r="A706" t="str">
            <v>2009-0965</v>
          </cell>
          <cell r="C706">
            <v>254</v>
          </cell>
          <cell r="D706" t="str">
            <v>537PLM215</v>
          </cell>
          <cell r="E706" t="str">
            <v>T</v>
          </cell>
          <cell r="G706" t="str">
            <v>Lake McClure</v>
          </cell>
          <cell r="H706" t="str">
            <v>w</v>
          </cell>
          <cell r="I706">
            <v>39855</v>
          </cell>
          <cell r="J706" t="str">
            <v>Winter</v>
          </cell>
          <cell r="L706">
            <v>39933</v>
          </cell>
          <cell r="M706">
            <v>0.39583333333333298</v>
          </cell>
          <cell r="O706" t="str">
            <v>Chl-a</v>
          </cell>
          <cell r="P706">
            <v>0.98462649999999996</v>
          </cell>
          <cell r="Q706" t="str">
            <v>c</v>
          </cell>
        </row>
        <row r="707">
          <cell r="A707" t="str">
            <v>2009-L073</v>
          </cell>
          <cell r="C707">
            <v>254</v>
          </cell>
          <cell r="D707" t="str">
            <v>537PLM215</v>
          </cell>
          <cell r="E707" t="str">
            <v>T</v>
          </cell>
          <cell r="G707" t="str">
            <v>Lake McClure</v>
          </cell>
          <cell r="H707" t="str">
            <v>w</v>
          </cell>
          <cell r="I707">
            <v>39855</v>
          </cell>
          <cell r="J707" t="str">
            <v>Winter</v>
          </cell>
          <cell r="K707">
            <v>0.55208333333333304</v>
          </cell>
          <cell r="O707" t="str">
            <v>DOC</v>
          </cell>
          <cell r="P707">
            <v>1.2154317492</v>
          </cell>
        </row>
        <row r="708">
          <cell r="A708" t="str">
            <v>2009-L356</v>
          </cell>
          <cell r="B708" t="str">
            <v>9030095</v>
          </cell>
          <cell r="C708">
            <v>254</v>
          </cell>
          <cell r="D708" t="str">
            <v>537PLM215</v>
          </cell>
          <cell r="E708" t="str">
            <v>T</v>
          </cell>
          <cell r="G708" t="str">
            <v>Lake McClure</v>
          </cell>
          <cell r="H708" t="str">
            <v>w</v>
          </cell>
          <cell r="I708">
            <v>39855</v>
          </cell>
          <cell r="J708" t="str">
            <v>Winter</v>
          </cell>
          <cell r="K708">
            <v>0.55208333333333304</v>
          </cell>
          <cell r="O708" t="str">
            <v>SO4</v>
          </cell>
          <cell r="P708">
            <v>2.5</v>
          </cell>
        </row>
        <row r="709">
          <cell r="A709" t="str">
            <v>2009-0141</v>
          </cell>
          <cell r="C709">
            <v>254</v>
          </cell>
          <cell r="D709" t="str">
            <v>537PLM215</v>
          </cell>
          <cell r="E709" t="str">
            <v>T</v>
          </cell>
          <cell r="G709" t="str">
            <v>Lake McClure</v>
          </cell>
          <cell r="H709" t="str">
            <v>w</v>
          </cell>
          <cell r="I709">
            <v>39855</v>
          </cell>
          <cell r="J709" t="str">
            <v>Winter</v>
          </cell>
          <cell r="K709">
            <v>0.55208333333333304</v>
          </cell>
          <cell r="L709">
            <v>39856</v>
          </cell>
          <cell r="M709">
            <v>0.5625</v>
          </cell>
          <cell r="O709" t="str">
            <v>THg</v>
          </cell>
          <cell r="P709">
            <v>0.39100000000000001</v>
          </cell>
        </row>
        <row r="710">
          <cell r="A710" t="str">
            <v>2009-0140</v>
          </cell>
          <cell r="C710">
            <v>254</v>
          </cell>
          <cell r="D710" t="str">
            <v>537PLM215</v>
          </cell>
          <cell r="E710" t="str">
            <v>T</v>
          </cell>
          <cell r="G710" t="str">
            <v>Lake McClure</v>
          </cell>
          <cell r="H710" t="str">
            <v>w</v>
          </cell>
          <cell r="I710">
            <v>39855</v>
          </cell>
          <cell r="J710" t="str">
            <v>Winter</v>
          </cell>
          <cell r="K710">
            <v>0.55208333333333304</v>
          </cell>
          <cell r="L710">
            <v>39856</v>
          </cell>
          <cell r="M710">
            <v>0.5625</v>
          </cell>
          <cell r="O710" t="str">
            <v>TMMHg</v>
          </cell>
          <cell r="P710">
            <v>0.01</v>
          </cell>
        </row>
        <row r="711">
          <cell r="A711" t="str">
            <v>2009-0143</v>
          </cell>
          <cell r="C711">
            <v>254</v>
          </cell>
          <cell r="D711" t="str">
            <v>537PLM215</v>
          </cell>
          <cell r="E711" t="str">
            <v>B</v>
          </cell>
          <cell r="G711" t="str">
            <v>Lake McClure</v>
          </cell>
          <cell r="H711" t="str">
            <v>w</v>
          </cell>
          <cell r="I711">
            <v>39855</v>
          </cell>
          <cell r="J711" t="str">
            <v>Winter</v>
          </cell>
          <cell r="K711">
            <v>0.5625</v>
          </cell>
          <cell r="L711">
            <v>39856</v>
          </cell>
          <cell r="M711">
            <v>0.5625</v>
          </cell>
          <cell r="O711" t="str">
            <v>TMMHg</v>
          </cell>
          <cell r="P711">
            <v>0.01</v>
          </cell>
        </row>
        <row r="712">
          <cell r="A712" t="str">
            <v>2009-0966</v>
          </cell>
          <cell r="C712">
            <v>254</v>
          </cell>
          <cell r="D712" t="str">
            <v>537PLM116</v>
          </cell>
          <cell r="E712" t="str">
            <v>T</v>
          </cell>
          <cell r="G712" t="str">
            <v>Lake McSwain</v>
          </cell>
          <cell r="H712" t="str">
            <v>w</v>
          </cell>
          <cell r="I712">
            <v>39855</v>
          </cell>
          <cell r="J712" t="str">
            <v>Winter</v>
          </cell>
          <cell r="L712">
            <v>39933</v>
          </cell>
          <cell r="M712">
            <v>0.39583333333333298</v>
          </cell>
          <cell r="O712" t="str">
            <v>Chl-a</v>
          </cell>
          <cell r="P712">
            <v>0.69839649999999998</v>
          </cell>
          <cell r="Q712" t="str">
            <v>c</v>
          </cell>
        </row>
        <row r="713">
          <cell r="A713" t="str">
            <v>2009-L074</v>
          </cell>
          <cell r="C713">
            <v>254</v>
          </cell>
          <cell r="D713" t="str">
            <v>537PLM116</v>
          </cell>
          <cell r="E713" t="str">
            <v>T</v>
          </cell>
          <cell r="G713" t="str">
            <v>Lake McSwain</v>
          </cell>
          <cell r="H713" t="str">
            <v>w</v>
          </cell>
          <cell r="I713">
            <v>39855</v>
          </cell>
          <cell r="J713" t="str">
            <v>Winter</v>
          </cell>
          <cell r="K713">
            <v>0.59375</v>
          </cell>
          <cell r="O713" t="str">
            <v>DOC</v>
          </cell>
          <cell r="P713">
            <v>2.3639514661000001</v>
          </cell>
        </row>
        <row r="714">
          <cell r="A714" t="str">
            <v>2009-L357</v>
          </cell>
          <cell r="B714" t="str">
            <v>9030095</v>
          </cell>
          <cell r="C714">
            <v>254</v>
          </cell>
          <cell r="D714" t="str">
            <v>537PLM116</v>
          </cell>
          <cell r="E714" t="str">
            <v>T</v>
          </cell>
          <cell r="G714" t="str">
            <v>Lake McSwain</v>
          </cell>
          <cell r="H714" t="str">
            <v>w</v>
          </cell>
          <cell r="I714">
            <v>39855</v>
          </cell>
          <cell r="J714" t="str">
            <v>Winter</v>
          </cell>
          <cell r="K714">
            <v>0.59375</v>
          </cell>
          <cell r="O714" t="str">
            <v>SO4</v>
          </cell>
          <cell r="P714">
            <v>3.3</v>
          </cell>
        </row>
        <row r="715">
          <cell r="A715" t="str">
            <v>2009-0145</v>
          </cell>
          <cell r="C715">
            <v>254</v>
          </cell>
          <cell r="D715" t="str">
            <v>537PLM116</v>
          </cell>
          <cell r="E715" t="str">
            <v>T</v>
          </cell>
          <cell r="G715" t="str">
            <v>Lake McSwain</v>
          </cell>
          <cell r="H715" t="str">
            <v>w</v>
          </cell>
          <cell r="I715">
            <v>39855</v>
          </cell>
          <cell r="J715" t="str">
            <v>Winter</v>
          </cell>
          <cell r="K715">
            <v>0.59375</v>
          </cell>
          <cell r="L715">
            <v>39856</v>
          </cell>
          <cell r="M715">
            <v>0.5625</v>
          </cell>
          <cell r="O715" t="str">
            <v>THg</v>
          </cell>
          <cell r="P715">
            <v>2.17</v>
          </cell>
        </row>
        <row r="716">
          <cell r="A716" t="str">
            <v>2009-0144</v>
          </cell>
          <cell r="C716">
            <v>254</v>
          </cell>
          <cell r="D716" t="str">
            <v>537PLM116</v>
          </cell>
          <cell r="E716" t="str">
            <v>T</v>
          </cell>
          <cell r="G716" t="str">
            <v>Lake McSwain</v>
          </cell>
          <cell r="H716" t="str">
            <v>w</v>
          </cell>
          <cell r="I716">
            <v>39855</v>
          </cell>
          <cell r="J716" t="str">
            <v>Winter</v>
          </cell>
          <cell r="K716">
            <v>0.59375</v>
          </cell>
          <cell r="L716">
            <v>39856</v>
          </cell>
          <cell r="M716">
            <v>0.5625</v>
          </cell>
          <cell r="O716" t="str">
            <v>TMMHg</v>
          </cell>
          <cell r="P716">
            <v>3.1E-2</v>
          </cell>
        </row>
        <row r="717">
          <cell r="A717" t="str">
            <v>2009-0147</v>
          </cell>
          <cell r="C717">
            <v>254</v>
          </cell>
          <cell r="D717" t="str">
            <v>537PLM116</v>
          </cell>
          <cell r="E717" t="str">
            <v>B</v>
          </cell>
          <cell r="G717" t="str">
            <v>Lake McSwain</v>
          </cell>
          <cell r="H717" t="str">
            <v>w</v>
          </cell>
          <cell r="I717">
            <v>39855</v>
          </cell>
          <cell r="J717" t="str">
            <v>Winter</v>
          </cell>
          <cell r="K717">
            <v>0.60416666666666696</v>
          </cell>
          <cell r="L717">
            <v>39856</v>
          </cell>
          <cell r="M717">
            <v>0.5625</v>
          </cell>
          <cell r="O717" t="str">
            <v>TMMHg</v>
          </cell>
          <cell r="P717">
            <v>2.5999999999999999E-2</v>
          </cell>
        </row>
        <row r="718">
          <cell r="A718" t="str">
            <v>2009-0167</v>
          </cell>
          <cell r="C718">
            <v>254</v>
          </cell>
          <cell r="D718" t="str">
            <v>802PEL058</v>
          </cell>
          <cell r="E718" t="str">
            <v>T</v>
          </cell>
          <cell r="G718" t="str">
            <v>Lake Elsinore</v>
          </cell>
          <cell r="H718" t="str">
            <v>w</v>
          </cell>
          <cell r="I718">
            <v>39856</v>
          </cell>
          <cell r="J718" t="str">
            <v>Winter</v>
          </cell>
          <cell r="K718">
            <v>0.45486111111111099</v>
          </cell>
          <cell r="L718">
            <v>39857</v>
          </cell>
          <cell r="M718">
            <v>0.39583333333333298</v>
          </cell>
          <cell r="O718" t="str">
            <v>Chl-a</v>
          </cell>
          <cell r="P718">
            <v>55.628101375</v>
          </cell>
          <cell r="Q718" t="str">
            <v>a</v>
          </cell>
        </row>
        <row r="719">
          <cell r="A719" t="str">
            <v>2009-L080</v>
          </cell>
          <cell r="C719">
            <v>254</v>
          </cell>
          <cell r="D719" t="str">
            <v>802PEL058</v>
          </cell>
          <cell r="E719" t="str">
            <v>T</v>
          </cell>
          <cell r="G719" t="str">
            <v>Lake Elsinore</v>
          </cell>
          <cell r="H719" t="str">
            <v>w</v>
          </cell>
          <cell r="I719">
            <v>39856</v>
          </cell>
          <cell r="J719" t="str">
            <v>Winter</v>
          </cell>
          <cell r="K719">
            <v>0.45486111111111099</v>
          </cell>
          <cell r="O719" t="str">
            <v>DOC</v>
          </cell>
          <cell r="P719">
            <v>21.205773509</v>
          </cell>
        </row>
        <row r="720">
          <cell r="A720" t="str">
            <v>2009-L346</v>
          </cell>
          <cell r="B720" t="str">
            <v>9030095</v>
          </cell>
          <cell r="C720">
            <v>254</v>
          </cell>
          <cell r="D720" t="str">
            <v>802PEL058</v>
          </cell>
          <cell r="E720" t="str">
            <v>T</v>
          </cell>
          <cell r="G720" t="str">
            <v>Lake Elsinore</v>
          </cell>
          <cell r="H720" t="str">
            <v>w</v>
          </cell>
          <cell r="I720">
            <v>39856</v>
          </cell>
          <cell r="J720" t="str">
            <v>Winter</v>
          </cell>
          <cell r="K720">
            <v>0.45486111111111099</v>
          </cell>
          <cell r="O720" t="str">
            <v>SO4</v>
          </cell>
          <cell r="P720">
            <v>250</v>
          </cell>
        </row>
        <row r="721">
          <cell r="A721" t="str">
            <v>2009-0166</v>
          </cell>
          <cell r="C721">
            <v>254</v>
          </cell>
          <cell r="D721" t="str">
            <v>802PEL058</v>
          </cell>
          <cell r="E721" t="str">
            <v>T</v>
          </cell>
          <cell r="G721" t="str">
            <v>Lake Elsinore</v>
          </cell>
          <cell r="H721" t="str">
            <v>w</v>
          </cell>
          <cell r="I721">
            <v>39856</v>
          </cell>
          <cell r="J721" t="str">
            <v>Winter</v>
          </cell>
          <cell r="K721">
            <v>0.45486111111111099</v>
          </cell>
          <cell r="L721">
            <v>39857</v>
          </cell>
          <cell r="M721">
            <v>0.39583333333333298</v>
          </cell>
          <cell r="O721" t="str">
            <v>THg</v>
          </cell>
          <cell r="P721">
            <v>0.74299999999999999</v>
          </cell>
        </row>
        <row r="722">
          <cell r="A722" t="str">
            <v>2009-0165</v>
          </cell>
          <cell r="C722">
            <v>254</v>
          </cell>
          <cell r="D722" t="str">
            <v>802PEL058</v>
          </cell>
          <cell r="E722" t="str">
            <v>T</v>
          </cell>
          <cell r="G722" t="str">
            <v>Lake Elsinore</v>
          </cell>
          <cell r="H722" t="str">
            <v>w</v>
          </cell>
          <cell r="I722">
            <v>39856</v>
          </cell>
          <cell r="J722" t="str">
            <v>Winter</v>
          </cell>
          <cell r="K722">
            <v>0.45486111111111099</v>
          </cell>
          <cell r="L722">
            <v>39857</v>
          </cell>
          <cell r="M722">
            <v>0.39583333333333298</v>
          </cell>
          <cell r="O722" t="str">
            <v>TMMHg</v>
          </cell>
          <cell r="P722">
            <v>3.1E-2</v>
          </cell>
        </row>
        <row r="723">
          <cell r="A723" t="str">
            <v>2009-0176</v>
          </cell>
          <cell r="C723">
            <v>254</v>
          </cell>
          <cell r="D723" t="str">
            <v>802PHM003</v>
          </cell>
          <cell r="E723" t="str">
            <v>T</v>
          </cell>
          <cell r="G723" t="str">
            <v>Lake Hemet</v>
          </cell>
          <cell r="H723" t="str">
            <v>w</v>
          </cell>
          <cell r="I723">
            <v>39856</v>
          </cell>
          <cell r="J723" t="str">
            <v>Winter</v>
          </cell>
          <cell r="K723">
            <v>0.31944444444444398</v>
          </cell>
          <cell r="L723">
            <v>39857</v>
          </cell>
          <cell r="M723">
            <v>0.39583333333333298</v>
          </cell>
          <cell r="O723" t="str">
            <v>Chl-a</v>
          </cell>
          <cell r="P723">
            <v>6.3740606875000001</v>
          </cell>
          <cell r="Q723" t="str">
            <v>a</v>
          </cell>
        </row>
        <row r="724">
          <cell r="A724" t="str">
            <v>2009-L077</v>
          </cell>
          <cell r="C724">
            <v>254</v>
          </cell>
          <cell r="D724" t="str">
            <v>802PHM003</v>
          </cell>
          <cell r="E724" t="str">
            <v>T</v>
          </cell>
          <cell r="G724" t="str">
            <v>Lake Hemet</v>
          </cell>
          <cell r="H724" t="str">
            <v>w</v>
          </cell>
          <cell r="I724">
            <v>39856</v>
          </cell>
          <cell r="J724" t="str">
            <v>Winter</v>
          </cell>
          <cell r="K724">
            <v>0.31944444444444398</v>
          </cell>
          <cell r="O724" t="str">
            <v>DOC</v>
          </cell>
          <cell r="P724">
            <v>7.7805540950000003</v>
          </cell>
        </row>
        <row r="725">
          <cell r="A725" t="str">
            <v>2009-L349</v>
          </cell>
          <cell r="B725" t="str">
            <v>9030095</v>
          </cell>
          <cell r="C725">
            <v>254</v>
          </cell>
          <cell r="D725" t="str">
            <v>802PHM003</v>
          </cell>
          <cell r="E725" t="str">
            <v>T</v>
          </cell>
          <cell r="G725" t="str">
            <v>Lake Hemet</v>
          </cell>
          <cell r="H725" t="str">
            <v>w</v>
          </cell>
          <cell r="I725">
            <v>39856</v>
          </cell>
          <cell r="J725" t="str">
            <v>Winter</v>
          </cell>
          <cell r="K725">
            <v>0.31944444444444398</v>
          </cell>
          <cell r="O725" t="str">
            <v>SO4</v>
          </cell>
          <cell r="P725">
            <v>12</v>
          </cell>
        </row>
        <row r="726">
          <cell r="A726" t="str">
            <v>2009-0175</v>
          </cell>
          <cell r="C726">
            <v>254</v>
          </cell>
          <cell r="D726" t="str">
            <v>802PHM003</v>
          </cell>
          <cell r="E726" t="str">
            <v>T</v>
          </cell>
          <cell r="G726" t="str">
            <v>Lake Hemet</v>
          </cell>
          <cell r="H726" t="str">
            <v>w</v>
          </cell>
          <cell r="I726">
            <v>39856</v>
          </cell>
          <cell r="J726" t="str">
            <v>Winter</v>
          </cell>
          <cell r="K726">
            <v>0.31944444444444398</v>
          </cell>
          <cell r="L726">
            <v>39857</v>
          </cell>
          <cell r="M726">
            <v>0.39583333333333298</v>
          </cell>
          <cell r="O726" t="str">
            <v>THg</v>
          </cell>
          <cell r="P726">
            <v>0.30399999999999999</v>
          </cell>
        </row>
        <row r="727">
          <cell r="A727" t="str">
            <v>2009-0174</v>
          </cell>
          <cell r="C727">
            <v>254</v>
          </cell>
          <cell r="D727" t="str">
            <v>802PHM003</v>
          </cell>
          <cell r="E727" t="str">
            <v>T</v>
          </cell>
          <cell r="G727" t="str">
            <v>Lake Hemet</v>
          </cell>
          <cell r="H727" t="str">
            <v>w</v>
          </cell>
          <cell r="I727">
            <v>39856</v>
          </cell>
          <cell r="J727" t="str">
            <v>Winter</v>
          </cell>
          <cell r="K727">
            <v>0.31944444444444398</v>
          </cell>
          <cell r="L727">
            <v>39857</v>
          </cell>
          <cell r="M727">
            <v>0.39583333333333298</v>
          </cell>
          <cell r="O727" t="str">
            <v>TMMHg</v>
          </cell>
          <cell r="P727">
            <v>0.03</v>
          </cell>
        </row>
        <row r="728">
          <cell r="A728" t="str">
            <v>2009-0170</v>
          </cell>
          <cell r="C728">
            <v>254</v>
          </cell>
          <cell r="D728" t="str">
            <v>801PSR210</v>
          </cell>
          <cell r="E728" t="str">
            <v>T</v>
          </cell>
          <cell r="F728" t="str">
            <v>Dam</v>
          </cell>
          <cell r="G728" t="str">
            <v>Lake Irvine</v>
          </cell>
          <cell r="H728" t="str">
            <v>w</v>
          </cell>
          <cell r="I728">
            <v>39856</v>
          </cell>
          <cell r="J728" t="str">
            <v>Winter</v>
          </cell>
          <cell r="K728">
            <v>0.5</v>
          </cell>
          <cell r="L728">
            <v>39857</v>
          </cell>
          <cell r="M728">
            <v>0.39583333333333298</v>
          </cell>
          <cell r="O728" t="str">
            <v>Chl-a</v>
          </cell>
          <cell r="P728">
            <v>4.8207988124999996</v>
          </cell>
          <cell r="Q728" t="str">
            <v>a</v>
          </cell>
        </row>
        <row r="729">
          <cell r="A729" t="str">
            <v>2009-0173</v>
          </cell>
          <cell r="C729">
            <v>254</v>
          </cell>
          <cell r="D729" t="str">
            <v>801PSR211</v>
          </cell>
          <cell r="E729" t="str">
            <v>T</v>
          </cell>
          <cell r="F729" t="str">
            <v>Santiago Flats</v>
          </cell>
          <cell r="G729" t="str">
            <v>Lake Irvine</v>
          </cell>
          <cell r="H729" t="str">
            <v>w</v>
          </cell>
          <cell r="I729">
            <v>39856</v>
          </cell>
          <cell r="J729" t="str">
            <v>Winter</v>
          </cell>
          <cell r="K729">
            <v>0.52430555555555602</v>
          </cell>
          <cell r="L729">
            <v>39857</v>
          </cell>
          <cell r="M729">
            <v>0.39583333333333298</v>
          </cell>
          <cell r="O729" t="str">
            <v>Chl-a</v>
          </cell>
          <cell r="P729">
            <v>5.1904538125000004</v>
          </cell>
          <cell r="Q729" t="str">
            <v>a</v>
          </cell>
        </row>
        <row r="730">
          <cell r="A730" t="str">
            <v>2009-L081</v>
          </cell>
          <cell r="C730">
            <v>254</v>
          </cell>
          <cell r="D730" t="str">
            <v>801PSR210</v>
          </cell>
          <cell r="E730" t="str">
            <v>T</v>
          </cell>
          <cell r="F730" t="str">
            <v>Dam</v>
          </cell>
          <cell r="G730" t="str">
            <v>Lake Irvine</v>
          </cell>
          <cell r="H730" t="str">
            <v>w</v>
          </cell>
          <cell r="I730">
            <v>39856</v>
          </cell>
          <cell r="J730" t="str">
            <v>Winter</v>
          </cell>
          <cell r="K730">
            <v>0.5</v>
          </cell>
          <cell r="O730" t="str">
            <v>DOC</v>
          </cell>
          <cell r="P730">
            <v>5.3728291202999996</v>
          </cell>
        </row>
        <row r="731">
          <cell r="A731" t="str">
            <v>2009-L082</v>
          </cell>
          <cell r="C731">
            <v>254</v>
          </cell>
          <cell r="D731" t="str">
            <v>801PSR211</v>
          </cell>
          <cell r="E731" t="str">
            <v>T</v>
          </cell>
          <cell r="F731" t="str">
            <v>Santiago Flats</v>
          </cell>
          <cell r="G731" t="str">
            <v>Lake Irvine</v>
          </cell>
          <cell r="H731" t="str">
            <v>w</v>
          </cell>
          <cell r="I731">
            <v>39856</v>
          </cell>
          <cell r="J731" t="str">
            <v>Winter</v>
          </cell>
          <cell r="K731">
            <v>0.52430555555555602</v>
          </cell>
          <cell r="O731" t="str">
            <v>DOC</v>
          </cell>
          <cell r="P731">
            <v>3.4962831143000002</v>
          </cell>
        </row>
        <row r="732">
          <cell r="A732" t="str">
            <v>2009-L347</v>
          </cell>
          <cell r="B732" t="str">
            <v>9030095</v>
          </cell>
          <cell r="C732">
            <v>254</v>
          </cell>
          <cell r="D732" t="str">
            <v>801PSR210</v>
          </cell>
          <cell r="E732" t="str">
            <v>T</v>
          </cell>
          <cell r="F732" t="str">
            <v>Dam</v>
          </cell>
          <cell r="G732" t="str">
            <v>Lake Irvine</v>
          </cell>
          <cell r="H732" t="str">
            <v>w</v>
          </cell>
          <cell r="I732">
            <v>39856</v>
          </cell>
          <cell r="J732" t="str">
            <v>Winter</v>
          </cell>
          <cell r="K732">
            <v>0.5</v>
          </cell>
          <cell r="O732" t="str">
            <v>SO4</v>
          </cell>
          <cell r="P732">
            <v>280</v>
          </cell>
        </row>
        <row r="733">
          <cell r="A733" t="str">
            <v>2009-L348</v>
          </cell>
          <cell r="B733" t="str">
            <v>9030095</v>
          </cell>
          <cell r="C733">
            <v>254</v>
          </cell>
          <cell r="D733" t="str">
            <v>801PSR211</v>
          </cell>
          <cell r="E733" t="str">
            <v>T</v>
          </cell>
          <cell r="F733" t="str">
            <v>Santiago Flats</v>
          </cell>
          <cell r="G733" t="str">
            <v>Lake Irvine</v>
          </cell>
          <cell r="H733" t="str">
            <v>w</v>
          </cell>
          <cell r="I733">
            <v>39856</v>
          </cell>
          <cell r="J733" t="str">
            <v>Winter</v>
          </cell>
          <cell r="K733">
            <v>0.52430555555555602</v>
          </cell>
          <cell r="O733" t="str">
            <v>SO4</v>
          </cell>
          <cell r="P733">
            <v>270</v>
          </cell>
        </row>
        <row r="734">
          <cell r="A734" t="str">
            <v>2009-0169</v>
          </cell>
          <cell r="C734">
            <v>254</v>
          </cell>
          <cell r="D734" t="str">
            <v>801PSR210</v>
          </cell>
          <cell r="E734" t="str">
            <v>T</v>
          </cell>
          <cell r="F734" t="str">
            <v>Dam</v>
          </cell>
          <cell r="G734" t="str">
            <v>Lake Irvine</v>
          </cell>
          <cell r="H734" t="str">
            <v>w</v>
          </cell>
          <cell r="I734">
            <v>39856</v>
          </cell>
          <cell r="J734" t="str">
            <v>Winter</v>
          </cell>
          <cell r="K734">
            <v>0.5</v>
          </cell>
          <cell r="L734">
            <v>39857</v>
          </cell>
          <cell r="M734">
            <v>0.39583333333333298</v>
          </cell>
          <cell r="O734" t="str">
            <v>THg</v>
          </cell>
          <cell r="P734">
            <v>0.77300000000000002</v>
          </cell>
        </row>
        <row r="735">
          <cell r="A735" t="str">
            <v>2009-0172</v>
          </cell>
          <cell r="C735">
            <v>254</v>
          </cell>
          <cell r="D735" t="str">
            <v>801PSR211</v>
          </cell>
          <cell r="E735" t="str">
            <v>T</v>
          </cell>
          <cell r="F735" t="str">
            <v>Santiago Flats</v>
          </cell>
          <cell r="G735" t="str">
            <v>Lake Irvine</v>
          </cell>
          <cell r="H735" t="str">
            <v>w</v>
          </cell>
          <cell r="I735">
            <v>39856</v>
          </cell>
          <cell r="J735" t="str">
            <v>Winter</v>
          </cell>
          <cell r="K735">
            <v>0.52430555555555602</v>
          </cell>
          <cell r="L735">
            <v>39857</v>
          </cell>
          <cell r="M735">
            <v>0.39583333333333298</v>
          </cell>
          <cell r="O735" t="str">
            <v>THg</v>
          </cell>
          <cell r="P735">
            <v>1.61</v>
          </cell>
        </row>
        <row r="736">
          <cell r="A736" t="str">
            <v>2009-0168</v>
          </cell>
          <cell r="C736">
            <v>254</v>
          </cell>
          <cell r="D736" t="str">
            <v>801PSR210</v>
          </cell>
          <cell r="E736" t="str">
            <v>T</v>
          </cell>
          <cell r="F736" t="str">
            <v>Dam</v>
          </cell>
          <cell r="G736" t="str">
            <v>Lake Irvine</v>
          </cell>
          <cell r="H736" t="str">
            <v>w</v>
          </cell>
          <cell r="I736">
            <v>39856</v>
          </cell>
          <cell r="J736" t="str">
            <v>Winter</v>
          </cell>
          <cell r="K736">
            <v>0.5</v>
          </cell>
          <cell r="L736">
            <v>39857</v>
          </cell>
          <cell r="M736">
            <v>0.39583333333333298</v>
          </cell>
          <cell r="O736" t="str">
            <v>TMMHg</v>
          </cell>
          <cell r="P736">
            <v>3.4000000000000002E-2</v>
          </cell>
        </row>
        <row r="737">
          <cell r="A737" t="str">
            <v>2009-0171</v>
          </cell>
          <cell r="C737">
            <v>254</v>
          </cell>
          <cell r="D737" t="str">
            <v>801PSR211</v>
          </cell>
          <cell r="E737" t="str">
            <v>T</v>
          </cell>
          <cell r="F737" t="str">
            <v>Santiago Flats</v>
          </cell>
          <cell r="G737" t="str">
            <v>Lake Irvine</v>
          </cell>
          <cell r="H737" t="str">
            <v>w</v>
          </cell>
          <cell r="I737">
            <v>39856</v>
          </cell>
          <cell r="J737" t="str">
            <v>Winter</v>
          </cell>
          <cell r="K737">
            <v>0.52430555555555602</v>
          </cell>
          <cell r="L737">
            <v>39857</v>
          </cell>
          <cell r="M737">
            <v>0.39583333333333298</v>
          </cell>
          <cell r="O737" t="str">
            <v>TMMHg</v>
          </cell>
          <cell r="P737">
            <v>9.5000000000000001E-2</v>
          </cell>
        </row>
        <row r="738">
          <cell r="A738" t="str">
            <v>2009-0179</v>
          </cell>
          <cell r="C738">
            <v>254</v>
          </cell>
          <cell r="D738" t="str">
            <v>802PPR204</v>
          </cell>
          <cell r="E738" t="str">
            <v>T</v>
          </cell>
          <cell r="F738" t="str">
            <v>Allesandro</v>
          </cell>
          <cell r="G738" t="str">
            <v>Perris Reservoir</v>
          </cell>
          <cell r="H738" t="str">
            <v>w</v>
          </cell>
          <cell r="I738">
            <v>39856</v>
          </cell>
          <cell r="J738" t="str">
            <v>Winter</v>
          </cell>
          <cell r="K738">
            <v>0.39583333333333298</v>
          </cell>
          <cell r="L738">
            <v>39857</v>
          </cell>
          <cell r="M738">
            <v>0.39583333333333298</v>
          </cell>
          <cell r="O738" t="str">
            <v>Chl-a</v>
          </cell>
          <cell r="P738">
            <v>4.5933188124999997</v>
          </cell>
          <cell r="Q738" t="str">
            <v>a</v>
          </cell>
        </row>
        <row r="739">
          <cell r="A739" t="str">
            <v>2009-0182</v>
          </cell>
          <cell r="C739">
            <v>254</v>
          </cell>
          <cell r="D739" t="str">
            <v>802PPR203</v>
          </cell>
          <cell r="E739" t="str">
            <v>T</v>
          </cell>
          <cell r="F739" t="str">
            <v>Dam</v>
          </cell>
          <cell r="G739" t="str">
            <v>Perris Reservoir</v>
          </cell>
          <cell r="H739" t="str">
            <v>w</v>
          </cell>
          <cell r="I739">
            <v>39856</v>
          </cell>
          <cell r="J739" t="str">
            <v>Winter</v>
          </cell>
          <cell r="K739">
            <v>0.38541666666666702</v>
          </cell>
          <cell r="L739">
            <v>39857</v>
          </cell>
          <cell r="M739">
            <v>0.39583333333333298</v>
          </cell>
          <cell r="O739" t="str">
            <v>Chl-a</v>
          </cell>
          <cell r="P739">
            <v>3.1395794375000001</v>
          </cell>
          <cell r="Q739" t="str">
            <v>a</v>
          </cell>
        </row>
        <row r="740">
          <cell r="A740" t="str">
            <v>2009-L079</v>
          </cell>
          <cell r="C740">
            <v>254</v>
          </cell>
          <cell r="D740" t="str">
            <v>802PPR204</v>
          </cell>
          <cell r="E740" t="str">
            <v>T</v>
          </cell>
          <cell r="F740" t="str">
            <v>Allesandro</v>
          </cell>
          <cell r="G740" t="str">
            <v>Perris Reservoir</v>
          </cell>
          <cell r="H740" t="str">
            <v>w</v>
          </cell>
          <cell r="I740">
            <v>39856</v>
          </cell>
          <cell r="J740" t="str">
            <v>Winter</v>
          </cell>
          <cell r="K740">
            <v>0.39583333333333298</v>
          </cell>
          <cell r="O740" t="str">
            <v>DOC</v>
          </cell>
          <cell r="P740">
            <v>3.1579514661000001</v>
          </cell>
        </row>
        <row r="741">
          <cell r="A741" t="str">
            <v>2009-L078</v>
          </cell>
          <cell r="C741">
            <v>254</v>
          </cell>
          <cell r="D741" t="str">
            <v>802PPR203</v>
          </cell>
          <cell r="E741" t="str">
            <v>T</v>
          </cell>
          <cell r="F741" t="str">
            <v>Dam</v>
          </cell>
          <cell r="G741" t="str">
            <v>Perris Reservoir</v>
          </cell>
          <cell r="H741" t="str">
            <v>w</v>
          </cell>
          <cell r="I741">
            <v>39856</v>
          </cell>
          <cell r="J741" t="str">
            <v>Winter</v>
          </cell>
          <cell r="K741">
            <v>0.38541666666666702</v>
          </cell>
          <cell r="O741" t="str">
            <v>DOC</v>
          </cell>
          <cell r="P741">
            <v>3.1917411527000001</v>
          </cell>
        </row>
        <row r="742">
          <cell r="A742" t="str">
            <v>2009-L350</v>
          </cell>
          <cell r="B742" t="str">
            <v>9030095</v>
          </cell>
          <cell r="C742">
            <v>254</v>
          </cell>
          <cell r="D742" t="str">
            <v>802PPR204</v>
          </cell>
          <cell r="E742" t="str">
            <v>T</v>
          </cell>
          <cell r="F742" t="str">
            <v>Allesandro</v>
          </cell>
          <cell r="G742" t="str">
            <v>Perris Reservoir</v>
          </cell>
          <cell r="H742" t="str">
            <v>w</v>
          </cell>
          <cell r="I742">
            <v>39856</v>
          </cell>
          <cell r="J742" t="str">
            <v>Winter</v>
          </cell>
          <cell r="K742">
            <v>0.39583333333333298</v>
          </cell>
          <cell r="O742" t="str">
            <v>SO4</v>
          </cell>
          <cell r="P742">
            <v>60</v>
          </cell>
        </row>
        <row r="743">
          <cell r="A743" t="str">
            <v>2009-L351</v>
          </cell>
          <cell r="B743" t="str">
            <v>9030095</v>
          </cell>
          <cell r="C743">
            <v>254</v>
          </cell>
          <cell r="D743" t="str">
            <v>802PPR203</v>
          </cell>
          <cell r="E743" t="str">
            <v>T</v>
          </cell>
          <cell r="F743" t="str">
            <v>Dam</v>
          </cell>
          <cell r="G743" t="str">
            <v>Perris Reservoir</v>
          </cell>
          <cell r="H743" t="str">
            <v>w</v>
          </cell>
          <cell r="I743">
            <v>39856</v>
          </cell>
          <cell r="J743" t="str">
            <v>Winter</v>
          </cell>
          <cell r="K743">
            <v>0.38541666666666702</v>
          </cell>
          <cell r="O743" t="str">
            <v>SO4</v>
          </cell>
          <cell r="P743">
            <v>59</v>
          </cell>
        </row>
        <row r="744">
          <cell r="A744" t="str">
            <v>2009-0178</v>
          </cell>
          <cell r="C744">
            <v>254</v>
          </cell>
          <cell r="D744" t="str">
            <v>802PPR204</v>
          </cell>
          <cell r="E744" t="str">
            <v>T</v>
          </cell>
          <cell r="F744" t="str">
            <v>Allesandro</v>
          </cell>
          <cell r="G744" t="str">
            <v>Perris Reservoir</v>
          </cell>
          <cell r="H744" t="str">
            <v>w</v>
          </cell>
          <cell r="I744">
            <v>39856</v>
          </cell>
          <cell r="J744" t="str">
            <v>Winter</v>
          </cell>
          <cell r="K744">
            <v>0.39583333333333298</v>
          </cell>
          <cell r="L744">
            <v>39857</v>
          </cell>
          <cell r="M744">
            <v>0.39583333333333298</v>
          </cell>
          <cell r="O744" t="str">
            <v>THg</v>
          </cell>
          <cell r="P744">
            <v>0.29899999999999999</v>
          </cell>
        </row>
        <row r="745">
          <cell r="A745" t="str">
            <v>2009-0181</v>
          </cell>
          <cell r="C745">
            <v>254</v>
          </cell>
          <cell r="D745" t="str">
            <v>802PPR203</v>
          </cell>
          <cell r="E745" t="str">
            <v>T</v>
          </cell>
          <cell r="F745" t="str">
            <v>Dam</v>
          </cell>
          <cell r="G745" t="str">
            <v>Perris Reservoir</v>
          </cell>
          <cell r="H745" t="str">
            <v>w</v>
          </cell>
          <cell r="I745">
            <v>39856</v>
          </cell>
          <cell r="J745" t="str">
            <v>Winter</v>
          </cell>
          <cell r="K745">
            <v>0.38541666666666702</v>
          </cell>
          <cell r="L745">
            <v>39857</v>
          </cell>
          <cell r="M745">
            <v>0.39583333333333298</v>
          </cell>
          <cell r="O745" t="str">
            <v>THg</v>
          </cell>
          <cell r="P745">
            <v>0.218</v>
          </cell>
        </row>
        <row r="746">
          <cell r="A746" t="str">
            <v>2009-0177</v>
          </cell>
          <cell r="C746">
            <v>254</v>
          </cell>
          <cell r="D746" t="str">
            <v>802PPR204</v>
          </cell>
          <cell r="E746" t="str">
            <v>T</v>
          </cell>
          <cell r="F746" t="str">
            <v>Allesandro</v>
          </cell>
          <cell r="G746" t="str">
            <v>Perris Reservoir</v>
          </cell>
          <cell r="H746" t="str">
            <v>w</v>
          </cell>
          <cell r="I746">
            <v>39856</v>
          </cell>
          <cell r="J746" t="str">
            <v>Winter</v>
          </cell>
          <cell r="K746">
            <v>0.39583333333333298</v>
          </cell>
          <cell r="L746">
            <v>39857</v>
          </cell>
          <cell r="M746">
            <v>0.39583333333333298</v>
          </cell>
          <cell r="O746" t="str">
            <v>TMMHg</v>
          </cell>
          <cell r="P746">
            <v>0.01</v>
          </cell>
        </row>
        <row r="747">
          <cell r="A747" t="str">
            <v>2009-0180</v>
          </cell>
          <cell r="C747">
            <v>254</v>
          </cell>
          <cell r="D747" t="str">
            <v>802PPR203</v>
          </cell>
          <cell r="E747" t="str">
            <v>T</v>
          </cell>
          <cell r="F747" t="str">
            <v>Dam</v>
          </cell>
          <cell r="G747" t="str">
            <v>Perris Reservoir</v>
          </cell>
          <cell r="H747" t="str">
            <v>w</v>
          </cell>
          <cell r="I747">
            <v>39856</v>
          </cell>
          <cell r="J747" t="str">
            <v>Winter</v>
          </cell>
          <cell r="K747">
            <v>0.38541666666666702</v>
          </cell>
          <cell r="L747">
            <v>39857</v>
          </cell>
          <cell r="M747">
            <v>0.39583333333333298</v>
          </cell>
          <cell r="O747" t="str">
            <v>TMMHg</v>
          </cell>
          <cell r="P747">
            <v>0.01</v>
          </cell>
        </row>
        <row r="748">
          <cell r="A748" t="str">
            <v>2009-0962</v>
          </cell>
          <cell r="C748">
            <v>254</v>
          </cell>
          <cell r="D748" t="str">
            <v>514PFL177</v>
          </cell>
          <cell r="E748" t="str">
            <v>T</v>
          </cell>
          <cell r="G748" t="str">
            <v>Folsom Lake</v>
          </cell>
          <cell r="H748" t="str">
            <v>w</v>
          </cell>
          <cell r="I748">
            <v>39861</v>
          </cell>
          <cell r="J748" t="str">
            <v>Winter</v>
          </cell>
          <cell r="L748">
            <v>39933</v>
          </cell>
          <cell r="M748">
            <v>0.39583333333333298</v>
          </cell>
          <cell r="O748" t="str">
            <v>Chl-a</v>
          </cell>
          <cell r="P748">
            <v>1.1380815</v>
          </cell>
          <cell r="Q748" t="str">
            <v>c</v>
          </cell>
        </row>
        <row r="749">
          <cell r="A749" t="str">
            <v>2009-L084</v>
          </cell>
          <cell r="C749">
            <v>254</v>
          </cell>
          <cell r="D749" t="str">
            <v>514PFL177</v>
          </cell>
          <cell r="E749" t="str">
            <v>T</v>
          </cell>
          <cell r="G749" t="str">
            <v>Folsom Lake</v>
          </cell>
          <cell r="H749" t="str">
            <v>w</v>
          </cell>
          <cell r="I749">
            <v>39861</v>
          </cell>
          <cell r="J749" t="str">
            <v>Winter</v>
          </cell>
          <cell r="K749">
            <v>0.53125</v>
          </cell>
          <cell r="O749" t="str">
            <v>DOC</v>
          </cell>
          <cell r="P749">
            <v>0.96897472194000001</v>
          </cell>
        </row>
        <row r="750">
          <cell r="A750" t="str">
            <v>2009-L354</v>
          </cell>
          <cell r="B750" t="str">
            <v>9030095</v>
          </cell>
          <cell r="C750">
            <v>254</v>
          </cell>
          <cell r="D750" t="str">
            <v>514PFL177</v>
          </cell>
          <cell r="E750" t="str">
            <v>T</v>
          </cell>
          <cell r="G750" t="str">
            <v>Folsom Lake</v>
          </cell>
          <cell r="H750" t="str">
            <v>w</v>
          </cell>
          <cell r="I750">
            <v>39861</v>
          </cell>
          <cell r="J750" t="str">
            <v>Winter</v>
          </cell>
          <cell r="K750">
            <v>0.375</v>
          </cell>
          <cell r="O750" t="str">
            <v>SO4</v>
          </cell>
          <cell r="P750">
            <v>3.3</v>
          </cell>
        </row>
        <row r="751">
          <cell r="A751" t="str">
            <v>2009-0280</v>
          </cell>
          <cell r="C751">
            <v>254</v>
          </cell>
          <cell r="D751" t="str">
            <v>514PFL177</v>
          </cell>
          <cell r="E751" t="str">
            <v>T</v>
          </cell>
          <cell r="G751" t="str">
            <v>Folsom Lake</v>
          </cell>
          <cell r="H751" t="str">
            <v>w</v>
          </cell>
          <cell r="I751">
            <v>39861</v>
          </cell>
          <cell r="J751" t="str">
            <v>Winter</v>
          </cell>
          <cell r="K751">
            <v>0.375</v>
          </cell>
          <cell r="L751">
            <v>39863</v>
          </cell>
          <cell r="M751">
            <v>0.54166666666666696</v>
          </cell>
          <cell r="O751" t="str">
            <v>THg</v>
          </cell>
          <cell r="P751">
            <v>0.84</v>
          </cell>
        </row>
        <row r="752">
          <cell r="A752" t="str">
            <v>2009-0283</v>
          </cell>
          <cell r="C752">
            <v>254</v>
          </cell>
          <cell r="D752" t="str">
            <v>514PFL177</v>
          </cell>
          <cell r="E752" t="str">
            <v>B</v>
          </cell>
          <cell r="G752" t="str">
            <v>Folsom Lake</v>
          </cell>
          <cell r="H752" t="str">
            <v>w</v>
          </cell>
          <cell r="I752">
            <v>39861</v>
          </cell>
          <cell r="J752" t="str">
            <v>Winter</v>
          </cell>
          <cell r="K752">
            <v>0.38541666666666702</v>
          </cell>
          <cell r="L752">
            <v>39863</v>
          </cell>
          <cell r="M752">
            <v>0.54166666666666696</v>
          </cell>
          <cell r="O752" t="str">
            <v>THg</v>
          </cell>
          <cell r="P752">
            <v>0.83</v>
          </cell>
        </row>
        <row r="753">
          <cell r="A753" t="str">
            <v>2009-0281</v>
          </cell>
          <cell r="C753">
            <v>254</v>
          </cell>
          <cell r="D753" t="str">
            <v>514PFL177</v>
          </cell>
          <cell r="E753" t="str">
            <v>T</v>
          </cell>
          <cell r="G753" t="str">
            <v>Folsom Lake</v>
          </cell>
          <cell r="H753" t="str">
            <v>w</v>
          </cell>
          <cell r="I753">
            <v>39861</v>
          </cell>
          <cell r="J753" t="str">
            <v>Winter</v>
          </cell>
          <cell r="K753">
            <v>0.375</v>
          </cell>
          <cell r="L753">
            <v>39863</v>
          </cell>
          <cell r="M753">
            <v>0.54166666666666696</v>
          </cell>
          <cell r="O753" t="str">
            <v>TMMHg</v>
          </cell>
          <cell r="P753">
            <v>2.4E-2</v>
          </cell>
          <cell r="Q753" t="str">
            <v>H</v>
          </cell>
        </row>
        <row r="754">
          <cell r="A754" t="str">
            <v>2009-0284</v>
          </cell>
          <cell r="C754">
            <v>254</v>
          </cell>
          <cell r="D754" t="str">
            <v>514PFL177</v>
          </cell>
          <cell r="E754" t="str">
            <v>B</v>
          </cell>
          <cell r="G754" t="str">
            <v>Folsom Lake</v>
          </cell>
          <cell r="H754" t="str">
            <v>w</v>
          </cell>
          <cell r="I754">
            <v>39861</v>
          </cell>
          <cell r="J754" t="str">
            <v>Winter</v>
          </cell>
          <cell r="K754">
            <v>0.38541666666666702</v>
          </cell>
          <cell r="L754">
            <v>39863</v>
          </cell>
          <cell r="M754">
            <v>0.54166666666666696</v>
          </cell>
          <cell r="O754" t="str">
            <v>TMMHg</v>
          </cell>
          <cell r="P754">
            <v>2.1000000000000001E-2</v>
          </cell>
          <cell r="Q754" t="str">
            <v>H</v>
          </cell>
        </row>
        <row r="755">
          <cell r="A755" t="str">
            <v>2009-0963</v>
          </cell>
          <cell r="C755">
            <v>254</v>
          </cell>
          <cell r="D755" t="str">
            <v>519PLN133</v>
          </cell>
          <cell r="E755" t="str">
            <v>T</v>
          </cell>
          <cell r="G755" t="str">
            <v>Lake Natomas</v>
          </cell>
          <cell r="H755" t="str">
            <v>w</v>
          </cell>
          <cell r="I755">
            <v>39861</v>
          </cell>
          <cell r="J755" t="str">
            <v>Winter</v>
          </cell>
          <cell r="L755">
            <v>39933</v>
          </cell>
          <cell r="M755">
            <v>0.39583333333333298</v>
          </cell>
          <cell r="O755" t="str">
            <v>Chl-a</v>
          </cell>
          <cell r="P755">
            <v>1.3883565</v>
          </cell>
          <cell r="Q755" t="str">
            <v>c</v>
          </cell>
        </row>
        <row r="756">
          <cell r="A756" t="str">
            <v>2009-L083</v>
          </cell>
          <cell r="C756">
            <v>254</v>
          </cell>
          <cell r="D756" t="str">
            <v>519PLN133</v>
          </cell>
          <cell r="E756" t="str">
            <v>T</v>
          </cell>
          <cell r="G756" t="str">
            <v>Lake Natomas</v>
          </cell>
          <cell r="H756" t="str">
            <v>w</v>
          </cell>
          <cell r="I756">
            <v>39861</v>
          </cell>
          <cell r="J756" t="str">
            <v>Winter</v>
          </cell>
          <cell r="K756">
            <v>0.51041666666666696</v>
          </cell>
          <cell r="O756" t="str">
            <v>DOC</v>
          </cell>
          <cell r="P756">
            <v>1.5086026289000001</v>
          </cell>
        </row>
        <row r="757">
          <cell r="A757" t="str">
            <v>2009-L353</v>
          </cell>
          <cell r="B757" t="str">
            <v>9030095</v>
          </cell>
          <cell r="C757">
            <v>254</v>
          </cell>
          <cell r="D757" t="str">
            <v>519PLN133</v>
          </cell>
          <cell r="E757" t="str">
            <v>T</v>
          </cell>
          <cell r="G757" t="str">
            <v>Lake Natomas</v>
          </cell>
          <cell r="H757" t="str">
            <v>w</v>
          </cell>
          <cell r="I757">
            <v>39861</v>
          </cell>
          <cell r="J757" t="str">
            <v>Winter</v>
          </cell>
          <cell r="K757">
            <v>0.51041666666666696</v>
          </cell>
          <cell r="O757" t="str">
            <v>SO4</v>
          </cell>
          <cell r="P757">
            <v>4.2</v>
          </cell>
        </row>
        <row r="758">
          <cell r="A758" t="str">
            <v>2009-0274</v>
          </cell>
          <cell r="C758">
            <v>254</v>
          </cell>
          <cell r="D758" t="str">
            <v>519PLN133</v>
          </cell>
          <cell r="E758" t="str">
            <v>T</v>
          </cell>
          <cell r="G758" t="str">
            <v>Lake Natomas</v>
          </cell>
          <cell r="H758" t="str">
            <v>w</v>
          </cell>
          <cell r="I758">
            <v>39861</v>
          </cell>
          <cell r="J758" t="str">
            <v>Winter</v>
          </cell>
          <cell r="K758">
            <v>0.51041666666666696</v>
          </cell>
          <cell r="L758">
            <v>39863</v>
          </cell>
          <cell r="M758">
            <v>0.54166666666666696</v>
          </cell>
          <cell r="O758" t="str">
            <v>THg</v>
          </cell>
          <cell r="P758">
            <v>1.63</v>
          </cell>
        </row>
        <row r="759">
          <cell r="A759" t="str">
            <v>2009-0277</v>
          </cell>
          <cell r="C759">
            <v>254</v>
          </cell>
          <cell r="D759" t="str">
            <v>519PLN133</v>
          </cell>
          <cell r="E759" t="str">
            <v>B</v>
          </cell>
          <cell r="G759" t="str">
            <v>Lake Natomas</v>
          </cell>
          <cell r="H759" t="str">
            <v>w</v>
          </cell>
          <cell r="I759">
            <v>39861</v>
          </cell>
          <cell r="J759" t="str">
            <v>Winter</v>
          </cell>
          <cell r="K759">
            <v>0.52083333333333304</v>
          </cell>
          <cell r="L759">
            <v>39863</v>
          </cell>
          <cell r="M759">
            <v>0.54166666666666696</v>
          </cell>
          <cell r="O759" t="str">
            <v>THg</v>
          </cell>
          <cell r="P759">
            <v>1.64</v>
          </cell>
        </row>
        <row r="760">
          <cell r="A760" t="str">
            <v>2009-0275</v>
          </cell>
          <cell r="C760">
            <v>254</v>
          </cell>
          <cell r="D760" t="str">
            <v>519PLN133</v>
          </cell>
          <cell r="E760" t="str">
            <v>T</v>
          </cell>
          <cell r="G760" t="str">
            <v>Lake Natomas</v>
          </cell>
          <cell r="H760" t="str">
            <v>w</v>
          </cell>
          <cell r="I760">
            <v>39861</v>
          </cell>
          <cell r="J760" t="str">
            <v>Winter</v>
          </cell>
          <cell r="K760">
            <v>0.51041666666666696</v>
          </cell>
          <cell r="L760">
            <v>39863</v>
          </cell>
          <cell r="M760">
            <v>0.54166666666666696</v>
          </cell>
          <cell r="O760" t="str">
            <v>TMMHg</v>
          </cell>
          <cell r="P760">
            <v>4.2000000000000003E-2</v>
          </cell>
          <cell r="Q760" t="str">
            <v>H</v>
          </cell>
        </row>
        <row r="761">
          <cell r="A761" t="str">
            <v>2009-0278</v>
          </cell>
          <cell r="C761">
            <v>254</v>
          </cell>
          <cell r="D761" t="str">
            <v>519PLN133</v>
          </cell>
          <cell r="E761" t="str">
            <v>B</v>
          </cell>
          <cell r="G761" t="str">
            <v>Lake Natomas</v>
          </cell>
          <cell r="H761" t="str">
            <v>w</v>
          </cell>
          <cell r="I761">
            <v>39861</v>
          </cell>
          <cell r="J761" t="str">
            <v>Winter</v>
          </cell>
          <cell r="K761">
            <v>0.52083333333333304</v>
          </cell>
          <cell r="L761">
            <v>39863</v>
          </cell>
          <cell r="M761">
            <v>0.54166666666666696</v>
          </cell>
          <cell r="O761" t="str">
            <v>TMMHg</v>
          </cell>
          <cell r="P761">
            <v>0.01</v>
          </cell>
          <cell r="Q761" t="str">
            <v>H</v>
          </cell>
        </row>
        <row r="762">
          <cell r="A762" t="str">
            <v>2009-0957</v>
          </cell>
          <cell r="C762">
            <v>254</v>
          </cell>
          <cell r="D762" t="str">
            <v>516PCF037</v>
          </cell>
          <cell r="E762" t="str">
            <v>T</v>
          </cell>
          <cell r="G762" t="str">
            <v>Camp Far West</v>
          </cell>
          <cell r="H762" t="str">
            <v>w</v>
          </cell>
          <cell r="I762">
            <v>39868</v>
          </cell>
          <cell r="J762" t="str">
            <v>Winter</v>
          </cell>
          <cell r="L762">
            <v>39933</v>
          </cell>
          <cell r="M762">
            <v>0.39583333333333298</v>
          </cell>
          <cell r="O762" t="str">
            <v>Chl-a</v>
          </cell>
          <cell r="P762">
            <v>2.6827364999999999</v>
          </cell>
          <cell r="Q762" t="str">
            <v>c</v>
          </cell>
        </row>
        <row r="763">
          <cell r="A763" t="str">
            <v>2009-L088</v>
          </cell>
          <cell r="C763">
            <v>254</v>
          </cell>
          <cell r="D763" t="str">
            <v>516PCF037</v>
          </cell>
          <cell r="E763" t="str">
            <v>T</v>
          </cell>
          <cell r="G763" t="str">
            <v>Camp Far West</v>
          </cell>
          <cell r="H763" t="str">
            <v>w</v>
          </cell>
          <cell r="I763">
            <v>39868</v>
          </cell>
          <cell r="J763" t="str">
            <v>Winter</v>
          </cell>
          <cell r="K763">
            <v>0.63541666666666696</v>
          </cell>
          <cell r="O763" t="str">
            <v>DOC</v>
          </cell>
          <cell r="P763">
            <v>2.4163498482999999</v>
          </cell>
        </row>
        <row r="764">
          <cell r="A764" t="str">
            <v>2009-L365</v>
          </cell>
          <cell r="B764" t="str">
            <v>9030095</v>
          </cell>
          <cell r="C764">
            <v>254</v>
          </cell>
          <cell r="D764" t="str">
            <v>516PCF037</v>
          </cell>
          <cell r="E764" t="str">
            <v>T</v>
          </cell>
          <cell r="G764" t="str">
            <v>Camp Far West</v>
          </cell>
          <cell r="H764" t="str">
            <v>w</v>
          </cell>
          <cell r="I764">
            <v>39868</v>
          </cell>
          <cell r="J764" t="str">
            <v>Winter</v>
          </cell>
          <cell r="K764">
            <v>0.63541666666666696</v>
          </cell>
          <cell r="O764" t="str">
            <v>SO4</v>
          </cell>
          <cell r="P764">
            <v>10</v>
          </cell>
        </row>
        <row r="765">
          <cell r="A765" t="str">
            <v>2009-0365</v>
          </cell>
          <cell r="C765">
            <v>254</v>
          </cell>
          <cell r="D765" t="str">
            <v>516PCF037</v>
          </cell>
          <cell r="E765" t="str">
            <v>T</v>
          </cell>
          <cell r="G765" t="str">
            <v>Camp Far West</v>
          </cell>
          <cell r="H765" t="str">
            <v>w</v>
          </cell>
          <cell r="I765">
            <v>39868</v>
          </cell>
          <cell r="J765" t="str">
            <v>Winter</v>
          </cell>
          <cell r="K765">
            <v>0.63541666666666696</v>
          </cell>
          <cell r="L765">
            <v>39870</v>
          </cell>
          <cell r="M765">
            <v>0.48611111111111099</v>
          </cell>
          <cell r="O765" t="str">
            <v>THg</v>
          </cell>
          <cell r="P765">
            <v>2.85</v>
          </cell>
        </row>
        <row r="766">
          <cell r="A766" t="str">
            <v>2009-0367</v>
          </cell>
          <cell r="C766">
            <v>254</v>
          </cell>
          <cell r="D766" t="str">
            <v>516PCF037</v>
          </cell>
          <cell r="E766" t="str">
            <v>B</v>
          </cell>
          <cell r="G766" t="str">
            <v>Camp Far West</v>
          </cell>
          <cell r="H766" t="str">
            <v>w</v>
          </cell>
          <cell r="I766">
            <v>39868</v>
          </cell>
          <cell r="J766" t="str">
            <v>Winter</v>
          </cell>
          <cell r="K766">
            <v>0.64583333333333304</v>
          </cell>
          <cell r="L766">
            <v>39870</v>
          </cell>
          <cell r="M766">
            <v>0.48611111111111099</v>
          </cell>
          <cell r="O766" t="str">
            <v>THg</v>
          </cell>
          <cell r="P766">
            <v>4.71</v>
          </cell>
        </row>
        <row r="767">
          <cell r="A767" t="str">
            <v>2009-0364</v>
          </cell>
          <cell r="C767">
            <v>254</v>
          </cell>
          <cell r="D767" t="str">
            <v>516PCF037</v>
          </cell>
          <cell r="E767" t="str">
            <v>T</v>
          </cell>
          <cell r="G767" t="str">
            <v>Camp Far West</v>
          </cell>
          <cell r="H767" t="str">
            <v>w</v>
          </cell>
          <cell r="I767">
            <v>39868</v>
          </cell>
          <cell r="J767" t="str">
            <v>Winter</v>
          </cell>
          <cell r="K767">
            <v>0.63541666666666696</v>
          </cell>
          <cell r="L767">
            <v>39870</v>
          </cell>
          <cell r="M767">
            <v>0.48611111111111099</v>
          </cell>
          <cell r="O767" t="str">
            <v>TMMHg</v>
          </cell>
          <cell r="P767">
            <v>6.2E-2</v>
          </cell>
        </row>
        <row r="768">
          <cell r="A768" t="str">
            <v>2009-0366</v>
          </cell>
          <cell r="C768">
            <v>254</v>
          </cell>
          <cell r="D768" t="str">
            <v>516PCF037</v>
          </cell>
          <cell r="E768" t="str">
            <v>B</v>
          </cell>
          <cell r="G768" t="str">
            <v>Camp Far West</v>
          </cell>
          <cell r="H768" t="str">
            <v>w</v>
          </cell>
          <cell r="I768">
            <v>39868</v>
          </cell>
          <cell r="J768" t="str">
            <v>Winter</v>
          </cell>
          <cell r="K768">
            <v>0.64583333333333304</v>
          </cell>
          <cell r="L768">
            <v>39870</v>
          </cell>
          <cell r="M768">
            <v>0.48611111111111099</v>
          </cell>
          <cell r="O768" t="str">
            <v>TMMHg</v>
          </cell>
          <cell r="P768">
            <v>6.2E-2</v>
          </cell>
        </row>
        <row r="769">
          <cell r="A769" t="str">
            <v>2009-0970</v>
          </cell>
          <cell r="C769">
            <v>254</v>
          </cell>
          <cell r="D769" t="str">
            <v>517PHE065</v>
          </cell>
          <cell r="E769" t="str">
            <v>Q</v>
          </cell>
          <cell r="G769" t="str">
            <v>Duplicate</v>
          </cell>
          <cell r="H769" t="str">
            <v>q</v>
          </cell>
          <cell r="I769">
            <v>39868</v>
          </cell>
          <cell r="J769" t="str">
            <v>Winter</v>
          </cell>
          <cell r="L769">
            <v>39933</v>
          </cell>
          <cell r="M769">
            <v>0.39583333333333298</v>
          </cell>
          <cell r="N769" t="str">
            <v>0.422436</v>
          </cell>
          <cell r="O769" t="str">
            <v>Chl-a</v>
          </cell>
          <cell r="P769">
            <v>0.60768650000000002</v>
          </cell>
          <cell r="Q769" t="str">
            <v>c</v>
          </cell>
        </row>
        <row r="770">
          <cell r="A770" t="str">
            <v>2009-0361</v>
          </cell>
          <cell r="C770">
            <v>254</v>
          </cell>
          <cell r="D770" t="str">
            <v>517PHE065</v>
          </cell>
          <cell r="E770" t="str">
            <v>Q</v>
          </cell>
          <cell r="G770" t="str">
            <v>Duplicate</v>
          </cell>
          <cell r="H770" t="str">
            <v>q</v>
          </cell>
          <cell r="I770">
            <v>39868</v>
          </cell>
          <cell r="J770" t="str">
            <v>Winter</v>
          </cell>
          <cell r="K770">
            <v>0.50347222222222199</v>
          </cell>
          <cell r="L770">
            <v>39870</v>
          </cell>
          <cell r="M770">
            <v>0.48611111111111099</v>
          </cell>
          <cell r="N770" t="str">
            <v>&lt;MDL</v>
          </cell>
          <cell r="O770" t="str">
            <v>DMMHg</v>
          </cell>
          <cell r="P770">
            <v>-88</v>
          </cell>
        </row>
        <row r="771">
          <cell r="A771" t="str">
            <v>2009-L087</v>
          </cell>
          <cell r="C771">
            <v>254</v>
          </cell>
          <cell r="D771" t="str">
            <v>517PHE065</v>
          </cell>
          <cell r="E771" t="str">
            <v>Q</v>
          </cell>
          <cell r="G771" t="str">
            <v>Duplicate</v>
          </cell>
          <cell r="H771" t="str">
            <v>q</v>
          </cell>
          <cell r="I771">
            <v>39868</v>
          </cell>
          <cell r="J771" t="str">
            <v>Winter</v>
          </cell>
          <cell r="K771">
            <v>0.50347222222222199</v>
          </cell>
          <cell r="N771" t="str">
            <v>2.2417330637</v>
          </cell>
          <cell r="O771" t="str">
            <v>DOC</v>
          </cell>
          <cell r="P771">
            <v>1.0325075833999999</v>
          </cell>
          <cell r="Q771" t="str">
            <v>R</v>
          </cell>
        </row>
        <row r="772">
          <cell r="A772" t="str">
            <v>2009-L364</v>
          </cell>
          <cell r="B772" t="str">
            <v>9030095</v>
          </cell>
          <cell r="C772">
            <v>254</v>
          </cell>
          <cell r="D772" t="str">
            <v>517PHE065</v>
          </cell>
          <cell r="E772" t="str">
            <v>Q</v>
          </cell>
          <cell r="G772" t="str">
            <v>Duplicate</v>
          </cell>
          <cell r="H772" t="str">
            <v>q</v>
          </cell>
          <cell r="I772">
            <v>39868</v>
          </cell>
          <cell r="J772" t="str">
            <v>Winter</v>
          </cell>
          <cell r="K772">
            <v>0.50347222222222199</v>
          </cell>
          <cell r="N772" t="str">
            <v>4.2</v>
          </cell>
          <cell r="O772" t="str">
            <v>SO4</v>
          </cell>
          <cell r="P772">
            <v>4.3</v>
          </cell>
        </row>
        <row r="773">
          <cell r="A773" t="str">
            <v>2009-0360</v>
          </cell>
          <cell r="C773">
            <v>254</v>
          </cell>
          <cell r="D773" t="str">
            <v>517PHE065</v>
          </cell>
          <cell r="E773" t="str">
            <v>Q</v>
          </cell>
          <cell r="G773" t="str">
            <v>Duplicate</v>
          </cell>
          <cell r="H773" t="str">
            <v>q</v>
          </cell>
          <cell r="I773">
            <v>39868</v>
          </cell>
          <cell r="J773" t="str">
            <v>Winter</v>
          </cell>
          <cell r="K773">
            <v>0.50347222222222199</v>
          </cell>
          <cell r="L773">
            <v>39870</v>
          </cell>
          <cell r="M773">
            <v>0.48611111111111099</v>
          </cell>
          <cell r="N773" t="str">
            <v>0.694</v>
          </cell>
          <cell r="O773" t="str">
            <v>THg</v>
          </cell>
          <cell r="P773">
            <v>1.01</v>
          </cell>
        </row>
        <row r="774">
          <cell r="A774" t="str">
            <v>2009-0359</v>
          </cell>
          <cell r="C774">
            <v>254</v>
          </cell>
          <cell r="D774" t="str">
            <v>517PHE065</v>
          </cell>
          <cell r="E774" t="str">
            <v>Q</v>
          </cell>
          <cell r="G774" t="str">
            <v>Duplicate</v>
          </cell>
          <cell r="H774" t="str">
            <v>q</v>
          </cell>
          <cell r="I774">
            <v>39868</v>
          </cell>
          <cell r="J774" t="str">
            <v>Winter</v>
          </cell>
          <cell r="K774">
            <v>0.50347222222222199</v>
          </cell>
          <cell r="L774">
            <v>39870</v>
          </cell>
          <cell r="M774">
            <v>0.48611111111111099</v>
          </cell>
          <cell r="N774" t="str">
            <v>0.020</v>
          </cell>
          <cell r="O774" t="str">
            <v>TMMHg</v>
          </cell>
          <cell r="P774">
            <v>0.02</v>
          </cell>
        </row>
        <row r="775">
          <cell r="A775" t="str">
            <v>2009-0969</v>
          </cell>
          <cell r="C775">
            <v>254</v>
          </cell>
          <cell r="D775" t="str">
            <v>517PHE065</v>
          </cell>
          <cell r="E775" t="str">
            <v>Q</v>
          </cell>
          <cell r="G775" t="str">
            <v>Field Blank</v>
          </cell>
          <cell r="H775" t="str">
            <v>q</v>
          </cell>
          <cell r="I775">
            <v>39868</v>
          </cell>
          <cell r="J775" t="str">
            <v>Winter</v>
          </cell>
          <cell r="L775">
            <v>39933</v>
          </cell>
          <cell r="M775">
            <v>0.39583333333333298</v>
          </cell>
          <cell r="O775" t="str">
            <v>Chl-a</v>
          </cell>
          <cell r="P775">
            <v>-112</v>
          </cell>
          <cell r="Q775" t="str">
            <v>b,c</v>
          </cell>
        </row>
        <row r="776">
          <cell r="A776" t="str">
            <v>2009-0355</v>
          </cell>
          <cell r="C776">
            <v>254</v>
          </cell>
          <cell r="D776" t="str">
            <v>517PHE065</v>
          </cell>
          <cell r="E776" t="str">
            <v>Q</v>
          </cell>
          <cell r="G776" t="str">
            <v>Field Blank</v>
          </cell>
          <cell r="H776" t="str">
            <v>q</v>
          </cell>
          <cell r="I776">
            <v>39868</v>
          </cell>
          <cell r="J776" t="str">
            <v>Winter</v>
          </cell>
          <cell r="K776">
            <v>0.41666666666666702</v>
          </cell>
          <cell r="L776">
            <v>39870</v>
          </cell>
          <cell r="M776">
            <v>0.48611111111111099</v>
          </cell>
          <cell r="O776" t="str">
            <v>DMMHg</v>
          </cell>
          <cell r="P776">
            <v>-88</v>
          </cell>
          <cell r="Q776" t="str">
            <v>H</v>
          </cell>
        </row>
        <row r="777">
          <cell r="A777" t="str">
            <v>2009-L085</v>
          </cell>
          <cell r="C777">
            <v>254</v>
          </cell>
          <cell r="D777" t="str">
            <v>517PHE065</v>
          </cell>
          <cell r="E777" t="str">
            <v>Q</v>
          </cell>
          <cell r="G777" t="str">
            <v>Field Blank</v>
          </cell>
          <cell r="H777" t="str">
            <v>q</v>
          </cell>
          <cell r="I777">
            <v>39868</v>
          </cell>
          <cell r="J777" t="str">
            <v>Winter</v>
          </cell>
          <cell r="K777">
            <v>0.41666666666666702</v>
          </cell>
          <cell r="O777" t="str">
            <v>DOC</v>
          </cell>
          <cell r="P777">
            <v>1.6990899899E-2</v>
          </cell>
        </row>
        <row r="778">
          <cell r="A778" t="str">
            <v>2009-L362</v>
          </cell>
          <cell r="B778" t="str">
            <v>9030095</v>
          </cell>
          <cell r="C778">
            <v>254</v>
          </cell>
          <cell r="E778" t="str">
            <v>Q</v>
          </cell>
          <cell r="G778" t="str">
            <v>Field Blank</v>
          </cell>
          <cell r="H778" t="str">
            <v>q</v>
          </cell>
          <cell r="I778">
            <v>39868</v>
          </cell>
          <cell r="J778" t="str">
            <v>Winter</v>
          </cell>
          <cell r="K778">
            <v>0.41666666666666702</v>
          </cell>
          <cell r="O778" t="str">
            <v>SO4</v>
          </cell>
          <cell r="P778">
            <v>-112</v>
          </cell>
        </row>
        <row r="779">
          <cell r="A779" t="str">
            <v>2009-0354</v>
          </cell>
          <cell r="C779">
            <v>254</v>
          </cell>
          <cell r="D779" t="str">
            <v>517PHE065</v>
          </cell>
          <cell r="E779" t="str">
            <v>Q</v>
          </cell>
          <cell r="G779" t="str">
            <v>Field Blank</v>
          </cell>
          <cell r="H779" t="str">
            <v>q</v>
          </cell>
          <cell r="I779">
            <v>39868</v>
          </cell>
          <cell r="J779" t="str">
            <v>Winter</v>
          </cell>
          <cell r="K779">
            <v>0.41666666666666702</v>
          </cell>
          <cell r="L779">
            <v>39870</v>
          </cell>
          <cell r="M779">
            <v>0.48611111111111099</v>
          </cell>
          <cell r="O779" t="str">
            <v>THg</v>
          </cell>
          <cell r="Q779" t="str">
            <v>C</v>
          </cell>
        </row>
        <row r="780">
          <cell r="A780" t="str">
            <v>2009-0353</v>
          </cell>
          <cell r="C780">
            <v>254</v>
          </cell>
          <cell r="D780" t="str">
            <v>517PHE065</v>
          </cell>
          <cell r="E780" t="str">
            <v>Q</v>
          </cell>
          <cell r="G780" t="str">
            <v>Field Blank</v>
          </cell>
          <cell r="H780" t="str">
            <v>q</v>
          </cell>
          <cell r="I780">
            <v>39868</v>
          </cell>
          <cell r="J780" t="str">
            <v>Winter</v>
          </cell>
          <cell r="K780">
            <v>0.41666666666666702</v>
          </cell>
          <cell r="L780">
            <v>39870</v>
          </cell>
          <cell r="M780">
            <v>0.48611111111111099</v>
          </cell>
          <cell r="O780" t="str">
            <v>TMMHg</v>
          </cell>
          <cell r="P780">
            <v>-88</v>
          </cell>
          <cell r="Q780" t="str">
            <v>H</v>
          </cell>
        </row>
        <row r="781">
          <cell r="A781" t="str">
            <v>2009-0958</v>
          </cell>
          <cell r="C781">
            <v>254</v>
          </cell>
          <cell r="D781" t="str">
            <v>517PHE065</v>
          </cell>
          <cell r="E781" t="str">
            <v>T</v>
          </cell>
          <cell r="G781" t="str">
            <v>Lake Engelbright</v>
          </cell>
          <cell r="H781" t="str">
            <v>w</v>
          </cell>
          <cell r="I781">
            <v>39868</v>
          </cell>
          <cell r="J781" t="str">
            <v>Winter</v>
          </cell>
          <cell r="L781">
            <v>39933</v>
          </cell>
          <cell r="M781">
            <v>0.39583333333333298</v>
          </cell>
          <cell r="O781" t="str">
            <v>Chl-a</v>
          </cell>
          <cell r="P781">
            <v>0.42243599999999998</v>
          </cell>
          <cell r="Q781" t="str">
            <v>c</v>
          </cell>
        </row>
        <row r="782">
          <cell r="A782" t="str">
            <v>2009-0358</v>
          </cell>
          <cell r="C782">
            <v>254</v>
          </cell>
          <cell r="D782" t="str">
            <v>517PHE065</v>
          </cell>
          <cell r="E782" t="str">
            <v>T</v>
          </cell>
          <cell r="G782" t="str">
            <v>Lake Engelbright</v>
          </cell>
          <cell r="H782" t="str">
            <v>w</v>
          </cell>
          <cell r="I782">
            <v>39868</v>
          </cell>
          <cell r="J782" t="str">
            <v>Winter</v>
          </cell>
          <cell r="K782">
            <v>0.50347222222222199</v>
          </cell>
          <cell r="L782">
            <v>39870</v>
          </cell>
          <cell r="M782">
            <v>0.48611111111111099</v>
          </cell>
          <cell r="O782" t="str">
            <v>DMMHg</v>
          </cell>
          <cell r="P782">
            <v>0.01</v>
          </cell>
        </row>
        <row r="783">
          <cell r="A783" t="str">
            <v>2009-L086</v>
          </cell>
          <cell r="C783">
            <v>254</v>
          </cell>
          <cell r="D783" t="str">
            <v>517PHE065</v>
          </cell>
          <cell r="E783" t="str">
            <v>T</v>
          </cell>
          <cell r="G783" t="str">
            <v>Lake Engelbright</v>
          </cell>
          <cell r="H783" t="str">
            <v>w</v>
          </cell>
          <cell r="I783">
            <v>39868</v>
          </cell>
          <cell r="J783" t="str">
            <v>Winter</v>
          </cell>
          <cell r="K783">
            <v>0.50347222222222199</v>
          </cell>
          <cell r="O783" t="str">
            <v>DOC</v>
          </cell>
          <cell r="P783">
            <v>2.2417330636999999</v>
          </cell>
          <cell r="Q783" t="str">
            <v>R</v>
          </cell>
        </row>
        <row r="784">
          <cell r="A784" t="str">
            <v>2009-L363</v>
          </cell>
          <cell r="B784" t="str">
            <v>9030095</v>
          </cell>
          <cell r="C784">
            <v>254</v>
          </cell>
          <cell r="D784" t="str">
            <v>517PHE065</v>
          </cell>
          <cell r="E784" t="str">
            <v>T</v>
          </cell>
          <cell r="G784" t="str">
            <v>Lake Engelbright</v>
          </cell>
          <cell r="H784" t="str">
            <v>w</v>
          </cell>
          <cell r="I784">
            <v>39868</v>
          </cell>
          <cell r="J784" t="str">
            <v>Winter</v>
          </cell>
          <cell r="K784">
            <v>0.50347222222222199</v>
          </cell>
          <cell r="O784" t="str">
            <v>SO4</v>
          </cell>
          <cell r="P784">
            <v>4.2</v>
          </cell>
        </row>
        <row r="785">
          <cell r="A785" t="str">
            <v>2009-0357</v>
          </cell>
          <cell r="C785">
            <v>254</v>
          </cell>
          <cell r="D785" t="str">
            <v>517PHE065</v>
          </cell>
          <cell r="E785" t="str">
            <v>T</v>
          </cell>
          <cell r="G785" t="str">
            <v>Lake Engelbright</v>
          </cell>
          <cell r="H785" t="str">
            <v>w</v>
          </cell>
          <cell r="I785">
            <v>39868</v>
          </cell>
          <cell r="J785" t="str">
            <v>Winter</v>
          </cell>
          <cell r="K785">
            <v>0.50347222222222199</v>
          </cell>
          <cell r="L785">
            <v>39870</v>
          </cell>
          <cell r="M785">
            <v>0.48611111111111099</v>
          </cell>
          <cell r="O785" t="str">
            <v>THg</v>
          </cell>
          <cell r="P785">
            <v>0.69399999999999995</v>
          </cell>
        </row>
        <row r="786">
          <cell r="A786" t="str">
            <v>2009-0363</v>
          </cell>
          <cell r="C786">
            <v>254</v>
          </cell>
          <cell r="D786" t="str">
            <v>517PHE065</v>
          </cell>
          <cell r="E786" t="str">
            <v>B</v>
          </cell>
          <cell r="G786" t="str">
            <v>Lake Engelbright</v>
          </cell>
          <cell r="H786" t="str">
            <v>w</v>
          </cell>
          <cell r="I786">
            <v>39868</v>
          </cell>
          <cell r="J786" t="str">
            <v>Winter</v>
          </cell>
          <cell r="K786">
            <v>0.52083333333333304</v>
          </cell>
          <cell r="L786">
            <v>39870</v>
          </cell>
          <cell r="M786">
            <v>0.48611111111111099</v>
          </cell>
          <cell r="O786" t="str">
            <v>THg</v>
          </cell>
          <cell r="P786">
            <v>3.63</v>
          </cell>
        </row>
        <row r="787">
          <cell r="A787" t="str">
            <v>2009-0356</v>
          </cell>
          <cell r="C787">
            <v>254</v>
          </cell>
          <cell r="D787" t="str">
            <v>517PHE065</v>
          </cell>
          <cell r="E787" t="str">
            <v>T</v>
          </cell>
          <cell r="G787" t="str">
            <v>Lake Engelbright</v>
          </cell>
          <cell r="H787" t="str">
            <v>w</v>
          </cell>
          <cell r="I787">
            <v>39868</v>
          </cell>
          <cell r="J787" t="str">
            <v>Winter</v>
          </cell>
          <cell r="K787">
            <v>0.50347222222222199</v>
          </cell>
          <cell r="L787">
            <v>39870</v>
          </cell>
          <cell r="M787">
            <v>0.48611111111111099</v>
          </cell>
          <cell r="O787" t="str">
            <v>TMMHg</v>
          </cell>
          <cell r="P787">
            <v>0.02</v>
          </cell>
        </row>
        <row r="788">
          <cell r="A788" t="str">
            <v>2009-0362</v>
          </cell>
          <cell r="C788">
            <v>254</v>
          </cell>
          <cell r="D788" t="str">
            <v>517PHE065</v>
          </cell>
          <cell r="E788" t="str">
            <v>B</v>
          </cell>
          <cell r="G788" t="str">
            <v>Lake Engelbright</v>
          </cell>
          <cell r="H788" t="str">
            <v>w</v>
          </cell>
          <cell r="I788">
            <v>39868</v>
          </cell>
          <cell r="J788" t="str">
            <v>Winter</v>
          </cell>
          <cell r="K788">
            <v>0.52083333333333304</v>
          </cell>
          <cell r="L788">
            <v>39870</v>
          </cell>
          <cell r="M788">
            <v>0.48611111111111099</v>
          </cell>
          <cell r="O788" t="str">
            <v>TMMHg</v>
          </cell>
          <cell r="P788">
            <v>2.9000000000000001E-2</v>
          </cell>
        </row>
        <row r="789">
          <cell r="A789" t="str">
            <v>2009-0961</v>
          </cell>
          <cell r="C789">
            <v>254</v>
          </cell>
          <cell r="D789" t="str">
            <v>518POV021</v>
          </cell>
          <cell r="E789" t="str">
            <v>T</v>
          </cell>
          <cell r="G789" t="str">
            <v>Lake Oroville</v>
          </cell>
          <cell r="H789" t="str">
            <v>w</v>
          </cell>
          <cell r="I789">
            <v>39869</v>
          </cell>
          <cell r="J789" t="str">
            <v>Winter</v>
          </cell>
          <cell r="L789">
            <v>39933</v>
          </cell>
          <cell r="M789">
            <v>0.39583333333333298</v>
          </cell>
          <cell r="O789" t="str">
            <v>Chl-a</v>
          </cell>
          <cell r="P789">
            <v>1.0362560000000001</v>
          </cell>
          <cell r="Q789" t="str">
            <v>c</v>
          </cell>
        </row>
        <row r="790">
          <cell r="A790" t="str">
            <v>2009-0378</v>
          </cell>
          <cell r="C790">
            <v>254</v>
          </cell>
          <cell r="D790" t="str">
            <v>518POV021</v>
          </cell>
          <cell r="E790" t="str">
            <v>T</v>
          </cell>
          <cell r="G790" t="str">
            <v>Lake Oroville</v>
          </cell>
          <cell r="H790" t="str">
            <v>w</v>
          </cell>
          <cell r="I790">
            <v>39869</v>
          </cell>
          <cell r="J790" t="str">
            <v>Winter</v>
          </cell>
          <cell r="K790">
            <v>0.53125</v>
          </cell>
          <cell r="L790">
            <v>39870</v>
          </cell>
          <cell r="M790">
            <v>0.48611111111111099</v>
          </cell>
          <cell r="O790" t="str">
            <v>DMMHg</v>
          </cell>
          <cell r="P790">
            <v>0.01</v>
          </cell>
        </row>
        <row r="791">
          <cell r="A791" t="str">
            <v>2009-L091</v>
          </cell>
          <cell r="C791">
            <v>254</v>
          </cell>
          <cell r="D791" t="str">
            <v>518POV021</v>
          </cell>
          <cell r="E791" t="str">
            <v>T</v>
          </cell>
          <cell r="G791" t="str">
            <v>Lake Oroville</v>
          </cell>
          <cell r="H791" t="str">
            <v>w</v>
          </cell>
          <cell r="I791">
            <v>39869</v>
          </cell>
          <cell r="J791" t="str">
            <v>Winter</v>
          </cell>
          <cell r="K791">
            <v>0.53125</v>
          </cell>
          <cell r="O791" t="str">
            <v>DOC</v>
          </cell>
          <cell r="P791">
            <v>1.2299757331000001</v>
          </cell>
        </row>
        <row r="792">
          <cell r="A792" t="str">
            <v>2009-L368</v>
          </cell>
          <cell r="B792" t="str">
            <v>9030095</v>
          </cell>
          <cell r="C792">
            <v>254</v>
          </cell>
          <cell r="D792" t="str">
            <v>518POV021</v>
          </cell>
          <cell r="E792" t="str">
            <v>T</v>
          </cell>
          <cell r="G792" t="str">
            <v>Lake Oroville</v>
          </cell>
          <cell r="H792" t="str">
            <v>w</v>
          </cell>
          <cell r="I792">
            <v>39869</v>
          </cell>
          <cell r="J792" t="str">
            <v>Winter</v>
          </cell>
          <cell r="K792">
            <v>0.53125</v>
          </cell>
          <cell r="O792" t="str">
            <v>SO4</v>
          </cell>
          <cell r="P792">
            <v>3.1</v>
          </cell>
        </row>
        <row r="793">
          <cell r="A793" t="str">
            <v>2009-0377</v>
          </cell>
          <cell r="C793">
            <v>254</v>
          </cell>
          <cell r="D793" t="str">
            <v>518POV021</v>
          </cell>
          <cell r="E793" t="str">
            <v>T</v>
          </cell>
          <cell r="G793" t="str">
            <v>Lake Oroville</v>
          </cell>
          <cell r="H793" t="str">
            <v>w</v>
          </cell>
          <cell r="I793">
            <v>39869</v>
          </cell>
          <cell r="J793" t="str">
            <v>Winter</v>
          </cell>
          <cell r="K793">
            <v>0.53125</v>
          </cell>
          <cell r="L793">
            <v>39870</v>
          </cell>
          <cell r="M793">
            <v>0.48611111111111099</v>
          </cell>
          <cell r="O793" t="str">
            <v>THg</v>
          </cell>
          <cell r="P793">
            <v>0.50600000000000001</v>
          </cell>
        </row>
        <row r="794">
          <cell r="A794" t="str">
            <v>2009-0380</v>
          </cell>
          <cell r="C794">
            <v>254</v>
          </cell>
          <cell r="D794" t="str">
            <v>518POV021</v>
          </cell>
          <cell r="E794" t="str">
            <v>B</v>
          </cell>
          <cell r="G794" t="str">
            <v>Lake Oroville</v>
          </cell>
          <cell r="H794" t="str">
            <v>w</v>
          </cell>
          <cell r="I794">
            <v>39869</v>
          </cell>
          <cell r="J794" t="str">
            <v>Winter</v>
          </cell>
          <cell r="K794">
            <v>0.54166666666666696</v>
          </cell>
          <cell r="L794">
            <v>39870</v>
          </cell>
          <cell r="M794">
            <v>0.48611111111111099</v>
          </cell>
          <cell r="O794" t="str">
            <v>THg</v>
          </cell>
          <cell r="P794">
            <v>0.495</v>
          </cell>
        </row>
        <row r="795">
          <cell r="A795" t="str">
            <v>2009-0376</v>
          </cell>
          <cell r="C795">
            <v>254</v>
          </cell>
          <cell r="D795" t="str">
            <v>518POV021</v>
          </cell>
          <cell r="E795" t="str">
            <v>T</v>
          </cell>
          <cell r="G795" t="str">
            <v>Lake Oroville</v>
          </cell>
          <cell r="H795" t="str">
            <v>w</v>
          </cell>
          <cell r="I795">
            <v>39869</v>
          </cell>
          <cell r="J795" t="str">
            <v>Winter</v>
          </cell>
          <cell r="K795">
            <v>0.53125</v>
          </cell>
          <cell r="L795">
            <v>39870</v>
          </cell>
          <cell r="M795">
            <v>0.48611111111111099</v>
          </cell>
          <cell r="O795" t="str">
            <v>TMMHg</v>
          </cell>
          <cell r="P795">
            <v>0.01</v>
          </cell>
        </row>
        <row r="796">
          <cell r="A796" t="str">
            <v>2009-0379</v>
          </cell>
          <cell r="C796">
            <v>254</v>
          </cell>
          <cell r="D796" t="str">
            <v>518POV021</v>
          </cell>
          <cell r="E796" t="str">
            <v>B</v>
          </cell>
          <cell r="G796" t="str">
            <v>Lake Oroville</v>
          </cell>
          <cell r="H796" t="str">
            <v>w</v>
          </cell>
          <cell r="I796">
            <v>39869</v>
          </cell>
          <cell r="J796" t="str">
            <v>Winter</v>
          </cell>
          <cell r="K796">
            <v>0.54166666666666696</v>
          </cell>
          <cell r="L796">
            <v>39870</v>
          </cell>
          <cell r="M796">
            <v>0.48611111111111099</v>
          </cell>
          <cell r="O796" t="str">
            <v>TMMHg</v>
          </cell>
          <cell r="P796">
            <v>0.01</v>
          </cell>
        </row>
        <row r="797">
          <cell r="A797" t="str">
            <v>2009-0959</v>
          </cell>
          <cell r="C797">
            <v>254</v>
          </cell>
          <cell r="D797" t="str">
            <v>515TT0326</v>
          </cell>
          <cell r="E797" t="str">
            <v>T</v>
          </cell>
          <cell r="G797" t="str">
            <v>Thermalito Afterbay</v>
          </cell>
          <cell r="H797" t="str">
            <v>w</v>
          </cell>
          <cell r="I797">
            <v>39869</v>
          </cell>
          <cell r="J797" t="str">
            <v>Winter</v>
          </cell>
          <cell r="L797">
            <v>39933</v>
          </cell>
          <cell r="M797">
            <v>0.39583333333333298</v>
          </cell>
          <cell r="O797" t="str">
            <v>Chl-a</v>
          </cell>
          <cell r="P797">
            <v>2.575500125</v>
          </cell>
          <cell r="Q797" t="str">
            <v>a,c</v>
          </cell>
        </row>
        <row r="798">
          <cell r="A798" t="str">
            <v>2009-0370</v>
          </cell>
          <cell r="C798">
            <v>254</v>
          </cell>
          <cell r="D798" t="str">
            <v>515TT0326</v>
          </cell>
          <cell r="E798" t="str">
            <v>T</v>
          </cell>
          <cell r="G798" t="str">
            <v>Thermalito Afterbay</v>
          </cell>
          <cell r="H798" t="str">
            <v>w</v>
          </cell>
          <cell r="I798">
            <v>39869</v>
          </cell>
          <cell r="J798" t="str">
            <v>Winter</v>
          </cell>
          <cell r="K798">
            <v>0.39583333333333298</v>
          </cell>
          <cell r="L798">
            <v>39870</v>
          </cell>
          <cell r="M798">
            <v>0.48611111111111099</v>
          </cell>
          <cell r="O798" t="str">
            <v>DMMHg</v>
          </cell>
          <cell r="P798">
            <v>0.01</v>
          </cell>
        </row>
        <row r="799">
          <cell r="A799" t="str">
            <v>2009-L089</v>
          </cell>
          <cell r="C799">
            <v>254</v>
          </cell>
          <cell r="D799" t="str">
            <v>515TT0326</v>
          </cell>
          <cell r="E799" t="str">
            <v>T</v>
          </cell>
          <cell r="G799" t="str">
            <v>Thermalito Afterbay</v>
          </cell>
          <cell r="H799" t="str">
            <v>w</v>
          </cell>
          <cell r="I799">
            <v>39869</v>
          </cell>
          <cell r="J799" t="str">
            <v>Winter</v>
          </cell>
          <cell r="K799">
            <v>0.39583333333333298</v>
          </cell>
          <cell r="O799" t="str">
            <v>DOC</v>
          </cell>
          <cell r="P799">
            <v>2.5996905965999999</v>
          </cell>
        </row>
        <row r="800">
          <cell r="A800" t="str">
            <v>2009-L366</v>
          </cell>
          <cell r="B800" t="str">
            <v>9030095</v>
          </cell>
          <cell r="C800">
            <v>254</v>
          </cell>
          <cell r="D800" t="str">
            <v>515TT0326</v>
          </cell>
          <cell r="E800" t="str">
            <v>T</v>
          </cell>
          <cell r="G800" t="str">
            <v>Thermalito Afterbay</v>
          </cell>
          <cell r="H800" t="str">
            <v>w</v>
          </cell>
          <cell r="I800">
            <v>39869</v>
          </cell>
          <cell r="J800" t="str">
            <v>Winter</v>
          </cell>
          <cell r="K800">
            <v>0.39583333333333298</v>
          </cell>
          <cell r="O800" t="str">
            <v>SO4</v>
          </cell>
          <cell r="P800">
            <v>2.7</v>
          </cell>
        </row>
        <row r="801">
          <cell r="A801" t="str">
            <v>2009-0369</v>
          </cell>
          <cell r="C801">
            <v>254</v>
          </cell>
          <cell r="D801" t="str">
            <v>515TT0326</v>
          </cell>
          <cell r="E801" t="str">
            <v>T</v>
          </cell>
          <cell r="G801" t="str">
            <v>Thermalito Afterbay</v>
          </cell>
          <cell r="H801" t="str">
            <v>w</v>
          </cell>
          <cell r="I801">
            <v>39869</v>
          </cell>
          <cell r="J801" t="str">
            <v>Winter</v>
          </cell>
          <cell r="K801">
            <v>0.39583333333333298</v>
          </cell>
          <cell r="L801">
            <v>39870</v>
          </cell>
          <cell r="M801">
            <v>0.48611111111111099</v>
          </cell>
          <cell r="O801" t="str">
            <v>THg</v>
          </cell>
          <cell r="P801">
            <v>0.85699999999999998</v>
          </cell>
        </row>
        <row r="802">
          <cell r="A802" t="str">
            <v>2009-0368</v>
          </cell>
          <cell r="C802">
            <v>254</v>
          </cell>
          <cell r="D802" t="str">
            <v>515TT0326</v>
          </cell>
          <cell r="E802" t="str">
            <v>T</v>
          </cell>
          <cell r="G802" t="str">
            <v>Thermalito Afterbay</v>
          </cell>
          <cell r="H802" t="str">
            <v>w</v>
          </cell>
          <cell r="I802">
            <v>39869</v>
          </cell>
          <cell r="J802" t="str">
            <v>Winter</v>
          </cell>
          <cell r="K802">
            <v>0.39583333333333298</v>
          </cell>
          <cell r="L802">
            <v>39870</v>
          </cell>
          <cell r="M802">
            <v>0.48611111111111099</v>
          </cell>
          <cell r="O802" t="str">
            <v>TMMHg</v>
          </cell>
          <cell r="P802">
            <v>3.1E-2</v>
          </cell>
        </row>
        <row r="803">
          <cell r="A803" t="str">
            <v>2009-0960</v>
          </cell>
          <cell r="C803">
            <v>254</v>
          </cell>
          <cell r="D803" t="str">
            <v>515TTO327</v>
          </cell>
          <cell r="E803" t="str">
            <v>T</v>
          </cell>
          <cell r="G803" t="str">
            <v>Thermalito Forebay</v>
          </cell>
          <cell r="H803" t="str">
            <v>w</v>
          </cell>
          <cell r="I803">
            <v>39869</v>
          </cell>
          <cell r="J803" t="str">
            <v>Winter</v>
          </cell>
          <cell r="L803">
            <v>39933</v>
          </cell>
          <cell r="M803">
            <v>0.39583333333333298</v>
          </cell>
          <cell r="O803" t="str">
            <v>Chl-a</v>
          </cell>
          <cell r="P803">
            <v>2.6927945000000002</v>
          </cell>
          <cell r="Q803" t="str">
            <v>a,c</v>
          </cell>
        </row>
        <row r="804">
          <cell r="A804" t="str">
            <v>2009-0373</v>
          </cell>
          <cell r="C804">
            <v>254</v>
          </cell>
          <cell r="D804" t="str">
            <v>515TTO327</v>
          </cell>
          <cell r="E804" t="str">
            <v>T</v>
          </cell>
          <cell r="G804" t="str">
            <v>Thermalito Forebay</v>
          </cell>
          <cell r="H804" t="str">
            <v>w</v>
          </cell>
          <cell r="I804">
            <v>39869</v>
          </cell>
          <cell r="J804" t="str">
            <v>Winter</v>
          </cell>
          <cell r="K804">
            <v>0.45833333333333298</v>
          </cell>
          <cell r="L804">
            <v>39870</v>
          </cell>
          <cell r="M804">
            <v>0.48611111111111099</v>
          </cell>
          <cell r="O804" t="str">
            <v>DMMHg</v>
          </cell>
          <cell r="P804">
            <v>0.01</v>
          </cell>
        </row>
        <row r="805">
          <cell r="A805" t="str">
            <v>2009-L090</v>
          </cell>
          <cell r="C805">
            <v>254</v>
          </cell>
          <cell r="D805" t="str">
            <v>515TTO327</v>
          </cell>
          <cell r="E805" t="str">
            <v>T</v>
          </cell>
          <cell r="G805" t="str">
            <v>Thermalito Forebay</v>
          </cell>
          <cell r="H805" t="str">
            <v>w</v>
          </cell>
          <cell r="I805">
            <v>39869</v>
          </cell>
          <cell r="J805" t="str">
            <v>Winter</v>
          </cell>
          <cell r="K805">
            <v>0.45833333333333298</v>
          </cell>
          <cell r="O805" t="str">
            <v>DOC</v>
          </cell>
          <cell r="P805">
            <v>1.4593569261999999</v>
          </cell>
        </row>
        <row r="806">
          <cell r="A806" t="str">
            <v>2009-L367</v>
          </cell>
          <cell r="B806" t="str">
            <v>9030095</v>
          </cell>
          <cell r="C806">
            <v>254</v>
          </cell>
          <cell r="D806" t="str">
            <v>515TTO327</v>
          </cell>
          <cell r="E806" t="str">
            <v>T</v>
          </cell>
          <cell r="G806" t="str">
            <v>Thermalito Forebay</v>
          </cell>
          <cell r="H806" t="str">
            <v>w</v>
          </cell>
          <cell r="I806">
            <v>39869</v>
          </cell>
          <cell r="J806" t="str">
            <v>Winter</v>
          </cell>
          <cell r="K806">
            <v>0.45833333333333298</v>
          </cell>
          <cell r="O806" t="str">
            <v>SO4</v>
          </cell>
          <cell r="P806">
            <v>2.9</v>
          </cell>
        </row>
        <row r="807">
          <cell r="A807" t="str">
            <v>2009-0372</v>
          </cell>
          <cell r="C807">
            <v>254</v>
          </cell>
          <cell r="D807" t="str">
            <v>515TTO327</v>
          </cell>
          <cell r="E807" t="str">
            <v>T</v>
          </cell>
          <cell r="G807" t="str">
            <v>Thermalito Forebay</v>
          </cell>
          <cell r="H807" t="str">
            <v>w</v>
          </cell>
          <cell r="I807">
            <v>39869</v>
          </cell>
          <cell r="J807" t="str">
            <v>Winter</v>
          </cell>
          <cell r="K807">
            <v>0.45833333333333298</v>
          </cell>
          <cell r="L807">
            <v>39870</v>
          </cell>
          <cell r="M807">
            <v>0.48611111111111099</v>
          </cell>
          <cell r="O807" t="str">
            <v>THg</v>
          </cell>
          <cell r="P807">
            <v>1.18</v>
          </cell>
        </row>
        <row r="808">
          <cell r="A808" t="str">
            <v>2009-0375</v>
          </cell>
          <cell r="C808">
            <v>254</v>
          </cell>
          <cell r="D808" t="str">
            <v>515TTO327</v>
          </cell>
          <cell r="E808" t="str">
            <v>B</v>
          </cell>
          <cell r="G808" t="str">
            <v>Thermalito Forebay</v>
          </cell>
          <cell r="H808" t="str">
            <v>w</v>
          </cell>
          <cell r="I808">
            <v>39869</v>
          </cell>
          <cell r="J808" t="str">
            <v>Winter</v>
          </cell>
          <cell r="K808">
            <v>0.46875</v>
          </cell>
          <cell r="L808">
            <v>39870</v>
          </cell>
          <cell r="M808">
            <v>0.48611111111111099</v>
          </cell>
          <cell r="O808" t="str">
            <v>THg</v>
          </cell>
          <cell r="P808">
            <v>1.28</v>
          </cell>
        </row>
        <row r="809">
          <cell r="A809" t="str">
            <v>2009-0371</v>
          </cell>
          <cell r="C809">
            <v>254</v>
          </cell>
          <cell r="D809" t="str">
            <v>515TTO327</v>
          </cell>
          <cell r="E809" t="str">
            <v>T</v>
          </cell>
          <cell r="G809" t="str">
            <v>Thermalito Forebay</v>
          </cell>
          <cell r="H809" t="str">
            <v>w</v>
          </cell>
          <cell r="I809">
            <v>39869</v>
          </cell>
          <cell r="J809" t="str">
            <v>Winter</v>
          </cell>
          <cell r="K809">
            <v>0.45833333333333298</v>
          </cell>
          <cell r="L809">
            <v>39870</v>
          </cell>
          <cell r="M809">
            <v>0.48611111111111099</v>
          </cell>
          <cell r="O809" t="str">
            <v>TMMHg</v>
          </cell>
          <cell r="P809">
            <v>0.02</v>
          </cell>
        </row>
        <row r="810">
          <cell r="A810" t="str">
            <v>2009-0374</v>
          </cell>
          <cell r="C810">
            <v>254</v>
          </cell>
          <cell r="D810" t="str">
            <v>515TTO327</v>
          </cell>
          <cell r="E810" t="str">
            <v>B</v>
          </cell>
          <cell r="G810" t="str">
            <v>Thermalito Forebay</v>
          </cell>
          <cell r="H810" t="str">
            <v>w</v>
          </cell>
          <cell r="I810">
            <v>39869</v>
          </cell>
          <cell r="J810" t="str">
            <v>Winter</v>
          </cell>
          <cell r="K810">
            <v>0.46875</v>
          </cell>
          <cell r="L810">
            <v>39870</v>
          </cell>
          <cell r="M810">
            <v>0.48611111111111099</v>
          </cell>
          <cell r="O810" t="str">
            <v>TMMHg</v>
          </cell>
          <cell r="P810">
            <v>0.01</v>
          </cell>
        </row>
        <row r="811">
          <cell r="A811" t="str">
            <v>2009-0486</v>
          </cell>
          <cell r="C811">
            <v>254</v>
          </cell>
          <cell r="D811" t="str">
            <v>801PBB131</v>
          </cell>
          <cell r="E811" t="str">
            <v>T</v>
          </cell>
          <cell r="G811" t="str">
            <v>Big Bear Lake</v>
          </cell>
          <cell r="H811" t="str">
            <v>w</v>
          </cell>
          <cell r="I811">
            <v>39881</v>
          </cell>
          <cell r="J811" t="str">
            <v>Winter</v>
          </cell>
          <cell r="K811">
            <v>0.55555555555555602</v>
          </cell>
          <cell r="L811">
            <v>39883</v>
          </cell>
          <cell r="M811">
            <v>0.39583333333333298</v>
          </cell>
          <cell r="O811" t="str">
            <v>Chl-a</v>
          </cell>
          <cell r="P811">
            <v>3.7317383125000001</v>
          </cell>
          <cell r="Q811" t="str">
            <v>a</v>
          </cell>
        </row>
        <row r="812">
          <cell r="A812" t="str">
            <v>2009-L092</v>
          </cell>
          <cell r="C812">
            <v>254</v>
          </cell>
          <cell r="D812" t="str">
            <v>801PBB131</v>
          </cell>
          <cell r="E812" t="str">
            <v>T</v>
          </cell>
          <cell r="G812" t="str">
            <v>Big Bear Lake</v>
          </cell>
          <cell r="H812" t="str">
            <v>w</v>
          </cell>
          <cell r="I812">
            <v>39881</v>
          </cell>
          <cell r="J812" t="str">
            <v>Winter</v>
          </cell>
          <cell r="K812">
            <v>0.55555555555555602</v>
          </cell>
          <cell r="O812" t="str">
            <v>DOC</v>
          </cell>
          <cell r="P812">
            <v>8.9327947422000005</v>
          </cell>
        </row>
        <row r="813">
          <cell r="A813" t="str">
            <v>2009-L376</v>
          </cell>
          <cell r="B813" t="str">
            <v>9030504</v>
          </cell>
          <cell r="C813">
            <v>254</v>
          </cell>
          <cell r="D813" t="str">
            <v>801PBB131</v>
          </cell>
          <cell r="E813" t="str">
            <v>T</v>
          </cell>
          <cell r="G813" t="str">
            <v>Big Bear Lake</v>
          </cell>
          <cell r="H813" t="str">
            <v>w</v>
          </cell>
          <cell r="I813">
            <v>39881</v>
          </cell>
          <cell r="J813" t="str">
            <v>Winter</v>
          </cell>
          <cell r="K813">
            <v>0.55555555555555602</v>
          </cell>
          <cell r="O813" t="str">
            <v>SO4</v>
          </cell>
          <cell r="P813">
            <v>12</v>
          </cell>
        </row>
        <row r="814">
          <cell r="A814" t="str">
            <v>2009-0479</v>
          </cell>
          <cell r="C814">
            <v>254</v>
          </cell>
          <cell r="D814" t="str">
            <v>801PBB131</v>
          </cell>
          <cell r="E814" t="str">
            <v>T</v>
          </cell>
          <cell r="G814" t="str">
            <v>Big Bear Lake</v>
          </cell>
          <cell r="H814" t="str">
            <v>w</v>
          </cell>
          <cell r="I814">
            <v>39881</v>
          </cell>
          <cell r="J814" t="str">
            <v>Winter</v>
          </cell>
          <cell r="K814">
            <v>0.55555555555555602</v>
          </cell>
          <cell r="L814">
            <v>39883</v>
          </cell>
          <cell r="M814">
            <v>0.39583333333333298</v>
          </cell>
          <cell r="O814" t="str">
            <v>TMMHg</v>
          </cell>
          <cell r="P814">
            <v>4.3999999999999997E-2</v>
          </cell>
        </row>
        <row r="815">
          <cell r="A815" t="str">
            <v>2009-0483</v>
          </cell>
          <cell r="C815">
            <v>254</v>
          </cell>
          <cell r="D815" t="str">
            <v>802PHM003</v>
          </cell>
          <cell r="E815" t="str">
            <v>T</v>
          </cell>
          <cell r="G815" t="str">
            <v>Lake Hemet</v>
          </cell>
          <cell r="H815" t="str">
            <v>w</v>
          </cell>
          <cell r="I815">
            <v>39881</v>
          </cell>
          <cell r="J815" t="str">
            <v>Winter</v>
          </cell>
          <cell r="K815">
            <v>0.66666666666666696</v>
          </cell>
          <cell r="L815">
            <v>39883</v>
          </cell>
          <cell r="M815">
            <v>0.39583333333333298</v>
          </cell>
          <cell r="O815" t="str">
            <v>Chl-a</v>
          </cell>
          <cell r="P815">
            <v>5.8039389374999999</v>
          </cell>
          <cell r="Q815" t="str">
            <v>a</v>
          </cell>
        </row>
        <row r="816">
          <cell r="A816" t="str">
            <v>2009-L093</v>
          </cell>
          <cell r="C816">
            <v>254</v>
          </cell>
          <cell r="D816" t="str">
            <v>802PHM003</v>
          </cell>
          <cell r="E816" t="str">
            <v>T</v>
          </cell>
          <cell r="G816" t="str">
            <v>Lake Hemet</v>
          </cell>
          <cell r="H816" t="str">
            <v>w</v>
          </cell>
          <cell r="I816">
            <v>39881</v>
          </cell>
          <cell r="J816" t="str">
            <v>Winter</v>
          </cell>
          <cell r="K816">
            <v>0.66666666666666696</v>
          </cell>
          <cell r="O816" t="str">
            <v>DOC</v>
          </cell>
          <cell r="P816">
            <v>7.2995894843000002</v>
          </cell>
        </row>
        <row r="817">
          <cell r="A817" t="str">
            <v>2009-L373</v>
          </cell>
          <cell r="B817" t="str">
            <v>9030504</v>
          </cell>
          <cell r="C817">
            <v>254</v>
          </cell>
          <cell r="D817" t="str">
            <v>802PHM003</v>
          </cell>
          <cell r="E817" t="str">
            <v>T</v>
          </cell>
          <cell r="G817" t="str">
            <v>Lake Hemet</v>
          </cell>
          <cell r="H817" t="str">
            <v>w</v>
          </cell>
          <cell r="I817">
            <v>39881</v>
          </cell>
          <cell r="J817" t="str">
            <v>Winter</v>
          </cell>
          <cell r="K817">
            <v>0.66666666666666696</v>
          </cell>
          <cell r="O817" t="str">
            <v>SO4</v>
          </cell>
          <cell r="P817">
            <v>11</v>
          </cell>
        </row>
        <row r="818">
          <cell r="A818" t="str">
            <v>2009-0476</v>
          </cell>
          <cell r="C818">
            <v>254</v>
          </cell>
          <cell r="D818" t="str">
            <v>802PHM003</v>
          </cell>
          <cell r="E818" t="str">
            <v>T</v>
          </cell>
          <cell r="G818" t="str">
            <v>Lake Hemet</v>
          </cell>
          <cell r="H818" t="str">
            <v>w</v>
          </cell>
          <cell r="I818">
            <v>39881</v>
          </cell>
          <cell r="J818" t="str">
            <v>Winter</v>
          </cell>
          <cell r="K818">
            <v>0.66666666666666696</v>
          </cell>
          <cell r="L818">
            <v>39883</v>
          </cell>
          <cell r="M818">
            <v>0.39583333333333298</v>
          </cell>
          <cell r="O818" t="str">
            <v>TMMHg</v>
          </cell>
          <cell r="P818">
            <v>2.1999999999999999E-2</v>
          </cell>
        </row>
        <row r="819">
          <cell r="A819" t="str">
            <v>2009-0484</v>
          </cell>
          <cell r="C819">
            <v>254</v>
          </cell>
          <cell r="D819" t="str">
            <v>802PPR204</v>
          </cell>
          <cell r="E819" t="str">
            <v>T</v>
          </cell>
          <cell r="F819" t="str">
            <v>Allesandro</v>
          </cell>
          <cell r="G819" t="str">
            <v>Perris Reservoir</v>
          </cell>
          <cell r="H819" t="str">
            <v>w</v>
          </cell>
          <cell r="I819">
            <v>39881</v>
          </cell>
          <cell r="J819" t="str">
            <v>Winter</v>
          </cell>
          <cell r="K819">
            <v>0.76041666666666696</v>
          </cell>
          <cell r="L819">
            <v>39883</v>
          </cell>
          <cell r="M819">
            <v>0.39583333333333298</v>
          </cell>
          <cell r="O819" t="str">
            <v>Chl-a</v>
          </cell>
          <cell r="P819">
            <v>6.2624533124999999</v>
          </cell>
          <cell r="Q819" t="str">
            <v>a</v>
          </cell>
        </row>
        <row r="820">
          <cell r="A820" t="str">
            <v>2009-0485</v>
          </cell>
          <cell r="C820">
            <v>254</v>
          </cell>
          <cell r="D820" t="str">
            <v>802PPR203</v>
          </cell>
          <cell r="E820" t="str">
            <v>T</v>
          </cell>
          <cell r="F820" t="str">
            <v>Dam</v>
          </cell>
          <cell r="G820" t="str">
            <v>Perris Reservoir</v>
          </cell>
          <cell r="H820" t="str">
            <v>w</v>
          </cell>
          <cell r="I820">
            <v>39881</v>
          </cell>
          <cell r="J820" t="str">
            <v>Winter</v>
          </cell>
          <cell r="K820">
            <v>0.72916666666666696</v>
          </cell>
          <cell r="L820">
            <v>39883</v>
          </cell>
          <cell r="M820">
            <v>0.39583333333333298</v>
          </cell>
          <cell r="O820" t="str">
            <v>Chl-a</v>
          </cell>
          <cell r="P820">
            <v>5.4129576874999996</v>
          </cell>
          <cell r="Q820" t="str">
            <v>a</v>
          </cell>
        </row>
        <row r="821">
          <cell r="A821" t="str">
            <v>2009-L095</v>
          </cell>
          <cell r="C821">
            <v>254</v>
          </cell>
          <cell r="D821" t="str">
            <v>802PPR204</v>
          </cell>
          <cell r="E821" t="str">
            <v>T</v>
          </cell>
          <cell r="F821" t="str">
            <v>Allesandro</v>
          </cell>
          <cell r="G821" t="str">
            <v>Perris Reservoir</v>
          </cell>
          <cell r="H821" t="str">
            <v>w</v>
          </cell>
          <cell r="I821">
            <v>39881</v>
          </cell>
          <cell r="J821" t="str">
            <v>Winter</v>
          </cell>
          <cell r="K821">
            <v>0.76041666666666696</v>
          </cell>
          <cell r="O821" t="str">
            <v>DOC</v>
          </cell>
          <cell r="P821">
            <v>3.7865763396999998</v>
          </cell>
        </row>
        <row r="822">
          <cell r="A822" t="str">
            <v>2009-L094</v>
          </cell>
          <cell r="C822">
            <v>254</v>
          </cell>
          <cell r="D822" t="str">
            <v>802PPR203</v>
          </cell>
          <cell r="E822" t="str">
            <v>T</v>
          </cell>
          <cell r="F822" t="str">
            <v>Dam</v>
          </cell>
          <cell r="G822" t="str">
            <v>Perris Reservoir</v>
          </cell>
          <cell r="H822" t="str">
            <v>w</v>
          </cell>
          <cell r="I822">
            <v>39881</v>
          </cell>
          <cell r="J822" t="str">
            <v>Winter</v>
          </cell>
          <cell r="K822">
            <v>0.72916666666666696</v>
          </cell>
          <cell r="O822" t="str">
            <v>DOC</v>
          </cell>
          <cell r="P822">
            <v>3.9291547016999999</v>
          </cell>
        </row>
        <row r="823">
          <cell r="A823" t="str">
            <v>2009-L374</v>
          </cell>
          <cell r="B823" t="str">
            <v>9030504</v>
          </cell>
          <cell r="C823">
            <v>254</v>
          </cell>
          <cell r="D823" t="str">
            <v>802PPR204</v>
          </cell>
          <cell r="E823" t="str">
            <v>T</v>
          </cell>
          <cell r="F823" t="str">
            <v>Allesandro</v>
          </cell>
          <cell r="G823" t="str">
            <v>Perris Reservoir</v>
          </cell>
          <cell r="H823" t="str">
            <v>w</v>
          </cell>
          <cell r="I823">
            <v>39881</v>
          </cell>
          <cell r="J823" t="str">
            <v>Winter</v>
          </cell>
          <cell r="K823">
            <v>0.76041666666666696</v>
          </cell>
          <cell r="O823" t="str">
            <v>SO4</v>
          </cell>
          <cell r="P823">
            <v>60</v>
          </cell>
        </row>
        <row r="824">
          <cell r="A824" t="str">
            <v>2009-L375</v>
          </cell>
          <cell r="B824" t="str">
            <v>9030504</v>
          </cell>
          <cell r="C824">
            <v>254</v>
          </cell>
          <cell r="D824" t="str">
            <v>802PPR203</v>
          </cell>
          <cell r="E824" t="str">
            <v>T</v>
          </cell>
          <cell r="F824" t="str">
            <v>Dam</v>
          </cell>
          <cell r="G824" t="str">
            <v>Perris Reservoir</v>
          </cell>
          <cell r="H824" t="str">
            <v>w</v>
          </cell>
          <cell r="I824">
            <v>39881</v>
          </cell>
          <cell r="J824" t="str">
            <v>Winter</v>
          </cell>
          <cell r="K824">
            <v>0.72916666666666696</v>
          </cell>
          <cell r="O824" t="str">
            <v>SO4</v>
          </cell>
          <cell r="P824">
            <v>59</v>
          </cell>
        </row>
        <row r="825">
          <cell r="A825" t="str">
            <v>2009-0477</v>
          </cell>
          <cell r="C825">
            <v>254</v>
          </cell>
          <cell r="D825" t="str">
            <v>802PPR204</v>
          </cell>
          <cell r="E825" t="str">
            <v>T</v>
          </cell>
          <cell r="F825" t="str">
            <v>Allesandro</v>
          </cell>
          <cell r="G825" t="str">
            <v>Perris Reservoir</v>
          </cell>
          <cell r="H825" t="str">
            <v>w</v>
          </cell>
          <cell r="I825">
            <v>39881</v>
          </cell>
          <cell r="J825" t="str">
            <v>Winter</v>
          </cell>
          <cell r="K825">
            <v>0.76041666666666696</v>
          </cell>
          <cell r="L825">
            <v>39883</v>
          </cell>
          <cell r="M825">
            <v>0.39583333333333298</v>
          </cell>
          <cell r="O825" t="str">
            <v>TMMHg</v>
          </cell>
          <cell r="P825">
            <v>0.03</v>
          </cell>
        </row>
        <row r="826">
          <cell r="A826" t="str">
            <v>2009-0478</v>
          </cell>
          <cell r="C826">
            <v>254</v>
          </cell>
          <cell r="D826" t="str">
            <v>802PPR203</v>
          </cell>
          <cell r="E826" t="str">
            <v>T</v>
          </cell>
          <cell r="F826" t="str">
            <v>Dam</v>
          </cell>
          <cell r="G826" t="str">
            <v>Perris Reservoir</v>
          </cell>
          <cell r="H826" t="str">
            <v>w</v>
          </cell>
          <cell r="I826">
            <v>39881</v>
          </cell>
          <cell r="J826" t="str">
            <v>Winter</v>
          </cell>
          <cell r="K826">
            <v>0.72916666666666696</v>
          </cell>
          <cell r="L826">
            <v>39883</v>
          </cell>
          <cell r="M826">
            <v>0.39583333333333298</v>
          </cell>
          <cell r="O826" t="str">
            <v>TMMHg</v>
          </cell>
          <cell r="P826">
            <v>5.1999999999999998E-2</v>
          </cell>
        </row>
        <row r="827">
          <cell r="A827" t="str">
            <v>2009-L099</v>
          </cell>
          <cell r="C827">
            <v>254</v>
          </cell>
          <cell r="E827" t="str">
            <v>Q</v>
          </cell>
          <cell r="G827" t="str">
            <v>Field Blank</v>
          </cell>
          <cell r="H827" t="str">
            <v>q</v>
          </cell>
          <cell r="I827">
            <v>39882</v>
          </cell>
          <cell r="J827" t="str">
            <v>Winter</v>
          </cell>
          <cell r="K827">
            <v>0.45833333333333298</v>
          </cell>
          <cell r="O827" t="str">
            <v>DOC</v>
          </cell>
          <cell r="P827">
            <v>3.8839231547000003E-2</v>
          </cell>
        </row>
        <row r="828">
          <cell r="A828" t="str">
            <v>2009-L369</v>
          </cell>
          <cell r="B828" t="str">
            <v>9030504</v>
          </cell>
          <cell r="C828">
            <v>254</v>
          </cell>
          <cell r="E828" t="str">
            <v>Q</v>
          </cell>
          <cell r="G828" t="str">
            <v>Field Blank</v>
          </cell>
          <cell r="H828" t="str">
            <v>q</v>
          </cell>
          <cell r="I828">
            <v>39882</v>
          </cell>
          <cell r="J828" t="str">
            <v>Winter</v>
          </cell>
          <cell r="K828">
            <v>0.45833333333333298</v>
          </cell>
          <cell r="O828" t="str">
            <v>SO4</v>
          </cell>
          <cell r="P828">
            <v>-112</v>
          </cell>
        </row>
        <row r="829">
          <cell r="A829" t="str">
            <v>2009-0472</v>
          </cell>
          <cell r="C829">
            <v>254</v>
          </cell>
          <cell r="E829" t="str">
            <v>Q</v>
          </cell>
          <cell r="G829" t="str">
            <v>Field Blank</v>
          </cell>
          <cell r="H829" t="str">
            <v>q</v>
          </cell>
          <cell r="I829">
            <v>39882</v>
          </cell>
          <cell r="J829" t="str">
            <v>Winter</v>
          </cell>
          <cell r="K829">
            <v>0.45833333333333298</v>
          </cell>
          <cell r="L829">
            <v>39883</v>
          </cell>
          <cell r="M829">
            <v>0.39583333333333298</v>
          </cell>
          <cell r="O829" t="str">
            <v>TMMHg</v>
          </cell>
          <cell r="P829">
            <v>-88</v>
          </cell>
        </row>
        <row r="830">
          <cell r="A830" t="str">
            <v>2009-0480</v>
          </cell>
          <cell r="C830">
            <v>254</v>
          </cell>
          <cell r="D830" t="str">
            <v>802PEL058</v>
          </cell>
          <cell r="E830" t="str">
            <v>T</v>
          </cell>
          <cell r="G830" t="str">
            <v>Lake Elsinore</v>
          </cell>
          <cell r="H830" t="str">
            <v>w</v>
          </cell>
          <cell r="I830">
            <v>39882</v>
          </cell>
          <cell r="J830" t="str">
            <v>Winter</v>
          </cell>
          <cell r="K830">
            <v>0.30208333333333298</v>
          </cell>
          <cell r="L830">
            <v>39883</v>
          </cell>
          <cell r="M830">
            <v>0.39583333333333298</v>
          </cell>
          <cell r="O830" t="str">
            <v>Chl-a</v>
          </cell>
          <cell r="P830">
            <v>28.149939125</v>
          </cell>
          <cell r="Q830" t="str">
            <v>a</v>
          </cell>
        </row>
        <row r="831">
          <cell r="A831" t="str">
            <v>2009-L096</v>
          </cell>
          <cell r="C831">
            <v>254</v>
          </cell>
          <cell r="D831" t="str">
            <v>802PEL058</v>
          </cell>
          <cell r="E831" t="str">
            <v>T</v>
          </cell>
          <cell r="G831" t="str">
            <v>Lake Elsinore</v>
          </cell>
          <cell r="H831" t="str">
            <v>w</v>
          </cell>
          <cell r="I831">
            <v>39882</v>
          </cell>
          <cell r="J831" t="str">
            <v>Winter</v>
          </cell>
          <cell r="K831">
            <v>0.40625</v>
          </cell>
          <cell r="O831" t="str">
            <v>DOC</v>
          </cell>
          <cell r="P831">
            <v>20.557237614000002</v>
          </cell>
        </row>
        <row r="832">
          <cell r="A832" t="str">
            <v>2009-L370</v>
          </cell>
          <cell r="B832" t="str">
            <v>9030504</v>
          </cell>
          <cell r="C832">
            <v>254</v>
          </cell>
          <cell r="D832" t="str">
            <v>802PEL058</v>
          </cell>
          <cell r="E832" t="str">
            <v>T</v>
          </cell>
          <cell r="G832" t="str">
            <v>Lake Elsinore</v>
          </cell>
          <cell r="H832" t="str">
            <v>w</v>
          </cell>
          <cell r="I832">
            <v>39882</v>
          </cell>
          <cell r="J832" t="str">
            <v>Winter</v>
          </cell>
          <cell r="K832">
            <v>0.30208333333333298</v>
          </cell>
          <cell r="O832" t="str">
            <v>SO4</v>
          </cell>
          <cell r="P832">
            <v>240</v>
          </cell>
        </row>
        <row r="833">
          <cell r="A833" t="str">
            <v>2009-0473</v>
          </cell>
          <cell r="C833">
            <v>254</v>
          </cell>
          <cell r="D833" t="str">
            <v>802PEL058</v>
          </cell>
          <cell r="E833" t="str">
            <v>T</v>
          </cell>
          <cell r="G833" t="str">
            <v>Lake Elsinore</v>
          </cell>
          <cell r="H833" t="str">
            <v>w</v>
          </cell>
          <cell r="I833">
            <v>39882</v>
          </cell>
          <cell r="J833" t="str">
            <v>Winter</v>
          </cell>
          <cell r="K833">
            <v>0.30208333333333298</v>
          </cell>
          <cell r="L833">
            <v>39883</v>
          </cell>
          <cell r="M833">
            <v>0.39583333333333298</v>
          </cell>
          <cell r="O833" t="str">
            <v>TMMHg</v>
          </cell>
          <cell r="P833">
            <v>5.1999999999999998E-2</v>
          </cell>
        </row>
        <row r="834">
          <cell r="A834" t="str">
            <v>2009-0481</v>
          </cell>
          <cell r="C834">
            <v>254</v>
          </cell>
          <cell r="D834" t="str">
            <v>801PSR210</v>
          </cell>
          <cell r="E834" t="str">
            <v>T</v>
          </cell>
          <cell r="F834" t="str">
            <v>Dam</v>
          </cell>
          <cell r="G834" t="str">
            <v>Lake Irvine</v>
          </cell>
          <cell r="H834" t="str">
            <v>w</v>
          </cell>
          <cell r="I834">
            <v>39882</v>
          </cell>
          <cell r="J834" t="str">
            <v>Winter</v>
          </cell>
          <cell r="K834">
            <v>0.40625</v>
          </cell>
          <cell r="L834">
            <v>39883</v>
          </cell>
          <cell r="M834">
            <v>0.39583333333333298</v>
          </cell>
          <cell r="O834" t="str">
            <v>Chl-a</v>
          </cell>
          <cell r="P834">
            <v>2.8218183125</v>
          </cell>
          <cell r="Q834" t="str">
            <v>a</v>
          </cell>
        </row>
        <row r="835">
          <cell r="A835" t="str">
            <v>2009-0482</v>
          </cell>
          <cell r="C835">
            <v>254</v>
          </cell>
          <cell r="D835" t="str">
            <v>801PSR211</v>
          </cell>
          <cell r="E835" t="str">
            <v>T</v>
          </cell>
          <cell r="F835" t="str">
            <v>Santiago Flats</v>
          </cell>
          <cell r="G835" t="str">
            <v>Lake Irvine</v>
          </cell>
          <cell r="H835" t="str">
            <v>w</v>
          </cell>
          <cell r="I835">
            <v>39882</v>
          </cell>
          <cell r="J835" t="str">
            <v>Winter</v>
          </cell>
          <cell r="K835">
            <v>0.42708333333333298</v>
          </cell>
          <cell r="L835">
            <v>39883</v>
          </cell>
          <cell r="M835">
            <v>0.39583333333333298</v>
          </cell>
          <cell r="O835" t="str">
            <v>Chl-a</v>
          </cell>
          <cell r="P835">
            <v>2.6583170625000001</v>
          </cell>
          <cell r="Q835" t="str">
            <v>a</v>
          </cell>
        </row>
        <row r="836">
          <cell r="A836" t="str">
            <v>2009-L097</v>
          </cell>
          <cell r="C836">
            <v>254</v>
          </cell>
          <cell r="D836" t="str">
            <v>801PSR210</v>
          </cell>
          <cell r="E836" t="str">
            <v>T</v>
          </cell>
          <cell r="F836" t="str">
            <v>Dam</v>
          </cell>
          <cell r="G836" t="str">
            <v>Lake Irvine</v>
          </cell>
          <cell r="H836" t="str">
            <v>w</v>
          </cell>
          <cell r="I836">
            <v>39882</v>
          </cell>
          <cell r="J836" t="str">
            <v>Winter</v>
          </cell>
          <cell r="K836">
            <v>0.42708333333333298</v>
          </cell>
          <cell r="O836" t="str">
            <v>DOC</v>
          </cell>
          <cell r="P836">
            <v>4.0044954499000003</v>
          </cell>
        </row>
        <row r="837">
          <cell r="A837" t="str">
            <v>2009-L098</v>
          </cell>
          <cell r="C837">
            <v>254</v>
          </cell>
          <cell r="D837" t="str">
            <v>801PSR211</v>
          </cell>
          <cell r="E837" t="str">
            <v>T</v>
          </cell>
          <cell r="F837" t="str">
            <v>Santiago Flats</v>
          </cell>
          <cell r="G837" t="str">
            <v>Lake Irvine</v>
          </cell>
          <cell r="H837" t="str">
            <v>w</v>
          </cell>
          <cell r="I837">
            <v>39882</v>
          </cell>
          <cell r="J837" t="str">
            <v>Winter</v>
          </cell>
          <cell r="K837">
            <v>0.42708333333333298</v>
          </cell>
          <cell r="O837" t="str">
            <v>DOC</v>
          </cell>
          <cell r="P837">
            <v>6.4298766431000001</v>
          </cell>
        </row>
        <row r="838">
          <cell r="A838" t="str">
            <v>2009-L371</v>
          </cell>
          <cell r="B838" t="str">
            <v>9030504</v>
          </cell>
          <cell r="C838">
            <v>254</v>
          </cell>
          <cell r="D838" t="str">
            <v>801PSR210</v>
          </cell>
          <cell r="E838" t="str">
            <v>T</v>
          </cell>
          <cell r="F838" t="str">
            <v>Dam</v>
          </cell>
          <cell r="G838" t="str">
            <v>Lake Irvine</v>
          </cell>
          <cell r="H838" t="str">
            <v>w</v>
          </cell>
          <cell r="I838">
            <v>39882</v>
          </cell>
          <cell r="J838" t="str">
            <v>Winter</v>
          </cell>
          <cell r="K838">
            <v>0.40625</v>
          </cell>
          <cell r="O838" t="str">
            <v>SO4</v>
          </cell>
          <cell r="P838">
            <v>270</v>
          </cell>
        </row>
        <row r="839">
          <cell r="A839" t="str">
            <v>2009-L372</v>
          </cell>
          <cell r="B839" t="str">
            <v>9030504</v>
          </cell>
          <cell r="C839">
            <v>254</v>
          </cell>
          <cell r="D839" t="str">
            <v>801PSR211</v>
          </cell>
          <cell r="E839" t="str">
            <v>T</v>
          </cell>
          <cell r="F839" t="str">
            <v>Santiago Flats</v>
          </cell>
          <cell r="G839" t="str">
            <v>Lake Irvine</v>
          </cell>
          <cell r="H839" t="str">
            <v>w</v>
          </cell>
          <cell r="I839">
            <v>39882</v>
          </cell>
          <cell r="J839" t="str">
            <v>Winter</v>
          </cell>
          <cell r="K839">
            <v>0.42708333333333298</v>
          </cell>
          <cell r="O839" t="str">
            <v>SO4</v>
          </cell>
          <cell r="P839">
            <v>270</v>
          </cell>
        </row>
        <row r="840">
          <cell r="A840" t="str">
            <v>2009-0474</v>
          </cell>
          <cell r="C840">
            <v>254</v>
          </cell>
          <cell r="D840" t="str">
            <v>801PSR210</v>
          </cell>
          <cell r="E840" t="str">
            <v>T</v>
          </cell>
          <cell r="F840" t="str">
            <v>Dam</v>
          </cell>
          <cell r="G840" t="str">
            <v>Lake Irvine</v>
          </cell>
          <cell r="H840" t="str">
            <v>w</v>
          </cell>
          <cell r="I840">
            <v>39882</v>
          </cell>
          <cell r="J840" t="str">
            <v>Winter</v>
          </cell>
          <cell r="K840">
            <v>0.40625</v>
          </cell>
          <cell r="L840">
            <v>39883</v>
          </cell>
          <cell r="M840">
            <v>0.39583333333333298</v>
          </cell>
          <cell r="O840" t="str">
            <v>TMMHg</v>
          </cell>
          <cell r="P840">
            <v>7.4999999999999997E-2</v>
          </cell>
        </row>
        <row r="841">
          <cell r="A841" t="str">
            <v>2009-0475</v>
          </cell>
          <cell r="C841">
            <v>254</v>
          </cell>
          <cell r="D841" t="str">
            <v>801PSR211</v>
          </cell>
          <cell r="E841" t="str">
            <v>T</v>
          </cell>
          <cell r="F841" t="str">
            <v>Santiago Flats</v>
          </cell>
          <cell r="G841" t="str">
            <v>Lake Irvine</v>
          </cell>
          <cell r="H841" t="str">
            <v>w</v>
          </cell>
          <cell r="I841">
            <v>39882</v>
          </cell>
          <cell r="J841" t="str">
            <v>Winter</v>
          </cell>
          <cell r="K841">
            <v>0.42708333333333298</v>
          </cell>
          <cell r="L841">
            <v>39883</v>
          </cell>
          <cell r="M841">
            <v>0.39583333333333298</v>
          </cell>
          <cell r="O841" t="str">
            <v>TMMHg</v>
          </cell>
          <cell r="P841">
            <v>6.2E-2</v>
          </cell>
        </row>
        <row r="842">
          <cell r="A842" t="str">
            <v>2009-0925</v>
          </cell>
          <cell r="C842">
            <v>254</v>
          </cell>
          <cell r="D842" t="str">
            <v>516PCF037</v>
          </cell>
          <cell r="E842" t="str">
            <v>B</v>
          </cell>
          <cell r="G842" t="str">
            <v>Camp Far West</v>
          </cell>
          <cell r="H842" t="str">
            <v>s</v>
          </cell>
          <cell r="I842">
            <v>39884</v>
          </cell>
          <cell r="J842" t="str">
            <v>Winter</v>
          </cell>
          <cell r="K842">
            <v>0.4375</v>
          </cell>
          <cell r="L842">
            <v>39933</v>
          </cell>
          <cell r="M842">
            <v>0.39583333333333298</v>
          </cell>
          <cell r="O842" t="str">
            <v>THg</v>
          </cell>
          <cell r="P842">
            <v>0.59899999999999998</v>
          </cell>
        </row>
        <row r="843">
          <cell r="A843" t="str">
            <v>2009-1114</v>
          </cell>
          <cell r="C843">
            <v>254</v>
          </cell>
          <cell r="D843" t="str">
            <v>518POV021</v>
          </cell>
          <cell r="E843" t="str">
            <v>Q</v>
          </cell>
          <cell r="G843" t="str">
            <v>Duplicate</v>
          </cell>
          <cell r="H843" t="str">
            <v>s</v>
          </cell>
          <cell r="I843">
            <v>39884</v>
          </cell>
          <cell r="J843" t="str">
            <v>Winter</v>
          </cell>
          <cell r="K843">
            <v>0.64583333333333304</v>
          </cell>
          <cell r="L843">
            <v>39933</v>
          </cell>
          <cell r="M843">
            <v>0.39583333333333298</v>
          </cell>
          <cell r="N843" t="str">
            <v>0.066</v>
          </cell>
          <cell r="O843" t="str">
            <v>THg</v>
          </cell>
          <cell r="P843">
            <v>6.3E-2</v>
          </cell>
        </row>
        <row r="844">
          <cell r="A844" t="str">
            <v>2009-0924</v>
          </cell>
          <cell r="C844">
            <v>254</v>
          </cell>
          <cell r="D844" t="str">
            <v>514PFL177</v>
          </cell>
          <cell r="E844" t="str">
            <v>B</v>
          </cell>
          <cell r="G844" t="str">
            <v>Folsom Lake</v>
          </cell>
          <cell r="H844" t="str">
            <v>s</v>
          </cell>
          <cell r="I844">
            <v>39884</v>
          </cell>
          <cell r="J844" t="str">
            <v>Winter</v>
          </cell>
          <cell r="K844">
            <v>0.35416666666666702</v>
          </cell>
          <cell r="L844">
            <v>39933</v>
          </cell>
          <cell r="M844">
            <v>0.39583333333333298</v>
          </cell>
          <cell r="O844" t="str">
            <v>THg</v>
          </cell>
          <cell r="P844">
            <v>0.126</v>
          </cell>
        </row>
        <row r="845">
          <cell r="A845" t="str">
            <v>2009-0926</v>
          </cell>
          <cell r="C845">
            <v>254</v>
          </cell>
          <cell r="D845" t="str">
            <v>517PHE065</v>
          </cell>
          <cell r="E845" t="str">
            <v>B</v>
          </cell>
          <cell r="G845" t="str">
            <v>Lake Engelbright</v>
          </cell>
          <cell r="H845" t="str">
            <v>s</v>
          </cell>
          <cell r="I845">
            <v>39884</v>
          </cell>
          <cell r="J845" t="str">
            <v>Winter</v>
          </cell>
          <cell r="K845">
            <v>0.48958333333333298</v>
          </cell>
          <cell r="L845">
            <v>39933</v>
          </cell>
          <cell r="M845">
            <v>0.39583333333333298</v>
          </cell>
          <cell r="O845" t="str">
            <v>THg</v>
          </cell>
          <cell r="P845">
            <v>0.214</v>
          </cell>
        </row>
        <row r="846">
          <cell r="A846" t="str">
            <v>2009-0923</v>
          </cell>
          <cell r="C846">
            <v>254</v>
          </cell>
          <cell r="D846" t="str">
            <v>519PLN133</v>
          </cell>
          <cell r="E846" t="str">
            <v>B</v>
          </cell>
          <cell r="G846" t="str">
            <v>Lake Natomas</v>
          </cell>
          <cell r="H846" t="str">
            <v>s</v>
          </cell>
          <cell r="I846">
            <v>39884</v>
          </cell>
          <cell r="J846" t="str">
            <v>Winter</v>
          </cell>
          <cell r="K846">
            <v>0.3125</v>
          </cell>
          <cell r="L846">
            <v>39933</v>
          </cell>
          <cell r="M846">
            <v>0.39583333333333298</v>
          </cell>
          <cell r="O846" t="str">
            <v>THg</v>
          </cell>
          <cell r="P846">
            <v>5.5E-2</v>
          </cell>
        </row>
        <row r="847">
          <cell r="A847" t="str">
            <v>2009-0927</v>
          </cell>
          <cell r="C847">
            <v>254</v>
          </cell>
          <cell r="D847" t="str">
            <v>518POV021</v>
          </cell>
          <cell r="E847" t="str">
            <v>B</v>
          </cell>
          <cell r="G847" t="str">
            <v>Lake Oroville</v>
          </cell>
          <cell r="H847" t="str">
            <v>s</v>
          </cell>
          <cell r="I847">
            <v>39884</v>
          </cell>
          <cell r="J847" t="str">
            <v>Winter</v>
          </cell>
          <cell r="K847">
            <v>0.64583333333333304</v>
          </cell>
          <cell r="L847">
            <v>39933</v>
          </cell>
          <cell r="M847">
            <v>0.39583333333333298</v>
          </cell>
          <cell r="O847" t="str">
            <v>THg</v>
          </cell>
          <cell r="P847">
            <v>6.6000000000000003E-2</v>
          </cell>
        </row>
        <row r="848">
          <cell r="A848" t="str">
            <v>2009-0929</v>
          </cell>
          <cell r="C848">
            <v>254</v>
          </cell>
          <cell r="D848" t="str">
            <v>515TT0326</v>
          </cell>
          <cell r="E848" t="str">
            <v>B</v>
          </cell>
          <cell r="G848" t="str">
            <v>Thermalito Afterbay</v>
          </cell>
          <cell r="H848" t="str">
            <v>s</v>
          </cell>
          <cell r="I848">
            <v>39884</v>
          </cell>
          <cell r="J848" t="str">
            <v>Winter</v>
          </cell>
          <cell r="K848">
            <v>0.71875</v>
          </cell>
          <cell r="L848">
            <v>39933</v>
          </cell>
          <cell r="M848">
            <v>0.39583333333333298</v>
          </cell>
          <cell r="O848" t="str">
            <v>THg</v>
          </cell>
          <cell r="P848">
            <v>1.2E-2</v>
          </cell>
          <cell r="Q848" t="str">
            <v>M</v>
          </cell>
        </row>
        <row r="849">
          <cell r="A849" t="str">
            <v>2009-0928</v>
          </cell>
          <cell r="C849">
            <v>254</v>
          </cell>
          <cell r="D849" t="str">
            <v>515TTO327</v>
          </cell>
          <cell r="E849" t="str">
            <v>B</v>
          </cell>
          <cell r="G849" t="str">
            <v>Thermalito Forebay</v>
          </cell>
          <cell r="H849" t="str">
            <v>s</v>
          </cell>
          <cell r="I849">
            <v>39884</v>
          </cell>
          <cell r="J849" t="str">
            <v>Winter</v>
          </cell>
          <cell r="K849">
            <v>0.70833333333333304</v>
          </cell>
          <cell r="L849">
            <v>39933</v>
          </cell>
          <cell r="M849">
            <v>0.39583333333333298</v>
          </cell>
          <cell r="O849" t="str">
            <v>THg</v>
          </cell>
          <cell r="P849">
            <v>5.0999999999999997E-2</v>
          </cell>
        </row>
        <row r="850">
          <cell r="A850" t="str">
            <v>2009-L100</v>
          </cell>
          <cell r="C850">
            <v>254</v>
          </cell>
          <cell r="E850" t="str">
            <v>Q</v>
          </cell>
          <cell r="G850" t="str">
            <v>Field Blank</v>
          </cell>
          <cell r="H850" t="str">
            <v>q</v>
          </cell>
          <cell r="I850">
            <v>39889</v>
          </cell>
          <cell r="J850" t="str">
            <v>Winter</v>
          </cell>
          <cell r="K850">
            <v>0.41666666666666702</v>
          </cell>
          <cell r="O850" t="str">
            <v>DOC</v>
          </cell>
          <cell r="Q850" t="str">
            <v>Contaminated</v>
          </cell>
        </row>
        <row r="851">
          <cell r="A851" t="str">
            <v>2009-0639</v>
          </cell>
          <cell r="C851">
            <v>254</v>
          </cell>
          <cell r="E851" t="str">
            <v>Q</v>
          </cell>
          <cell r="G851" t="str">
            <v>Field Blank</v>
          </cell>
          <cell r="H851" t="str">
            <v>q</v>
          </cell>
          <cell r="I851">
            <v>39889</v>
          </cell>
          <cell r="J851" t="str">
            <v>Winter</v>
          </cell>
          <cell r="K851">
            <v>0.41666666666666702</v>
          </cell>
          <cell r="L851">
            <v>39891</v>
          </cell>
          <cell r="M851">
            <v>0.48611111111111099</v>
          </cell>
          <cell r="O851" t="str">
            <v>THg</v>
          </cell>
          <cell r="P851">
            <v>-88</v>
          </cell>
          <cell r="Q851" t="str">
            <v>H</v>
          </cell>
        </row>
        <row r="852">
          <cell r="A852" t="str">
            <v>2009-0638</v>
          </cell>
          <cell r="C852">
            <v>254</v>
          </cell>
          <cell r="E852" t="str">
            <v>Q</v>
          </cell>
          <cell r="G852" t="str">
            <v>Field Blank</v>
          </cell>
          <cell r="H852" t="str">
            <v>q</v>
          </cell>
          <cell r="I852">
            <v>39889</v>
          </cell>
          <cell r="J852" t="str">
            <v>Winter</v>
          </cell>
          <cell r="K852">
            <v>0.41666666666666702</v>
          </cell>
          <cell r="L852">
            <v>39891</v>
          </cell>
          <cell r="M852">
            <v>0.48611111111111099</v>
          </cell>
          <cell r="O852" t="str">
            <v>TMMHg</v>
          </cell>
          <cell r="P852">
            <v>-88</v>
          </cell>
          <cell r="Q852" t="str">
            <v>H</v>
          </cell>
        </row>
        <row r="853">
          <cell r="A853" t="str">
            <v>2009-0635</v>
          </cell>
          <cell r="C853">
            <v>254</v>
          </cell>
          <cell r="D853" t="str">
            <v>114LKSN07</v>
          </cell>
          <cell r="E853" t="str">
            <v>T</v>
          </cell>
          <cell r="F853" t="str">
            <v>Dam</v>
          </cell>
          <cell r="G853" t="str">
            <v>Lake Sonoma</v>
          </cell>
          <cell r="H853" t="str">
            <v>w</v>
          </cell>
          <cell r="I853">
            <v>39889</v>
          </cell>
          <cell r="J853" t="str">
            <v>Winter</v>
          </cell>
          <cell r="K853">
            <v>0.625</v>
          </cell>
          <cell r="L853">
            <v>39891</v>
          </cell>
          <cell r="M853">
            <v>0.48611111111111099</v>
          </cell>
          <cell r="O853" t="str">
            <v>Chl-a</v>
          </cell>
          <cell r="P853">
            <v>0.63955054166666703</v>
          </cell>
          <cell r="Q853" t="str">
            <v>a</v>
          </cell>
        </row>
        <row r="854">
          <cell r="A854" t="str">
            <v>2009-0631</v>
          </cell>
          <cell r="C854">
            <v>254</v>
          </cell>
          <cell r="D854" t="str">
            <v>114LKSN04</v>
          </cell>
          <cell r="E854" t="str">
            <v>T</v>
          </cell>
          <cell r="F854" t="str">
            <v>Smith Creek</v>
          </cell>
          <cell r="G854" t="str">
            <v>Lake Sonoma</v>
          </cell>
          <cell r="H854" t="str">
            <v>w</v>
          </cell>
          <cell r="I854">
            <v>39889</v>
          </cell>
          <cell r="J854" t="str">
            <v>Winter</v>
          </cell>
          <cell r="K854">
            <v>0.54166666666666696</v>
          </cell>
          <cell r="L854">
            <v>39891</v>
          </cell>
          <cell r="M854">
            <v>0.48611111111111099</v>
          </cell>
          <cell r="O854" t="str">
            <v>Chl-a</v>
          </cell>
          <cell r="P854">
            <v>1.686906375</v>
          </cell>
          <cell r="Q854" t="str">
            <v>a</v>
          </cell>
        </row>
        <row r="855">
          <cell r="A855" t="str">
            <v>2009-L103</v>
          </cell>
          <cell r="C855">
            <v>254</v>
          </cell>
          <cell r="D855" t="str">
            <v>114LKSN07</v>
          </cell>
          <cell r="E855" t="str">
            <v>T</v>
          </cell>
          <cell r="F855" t="str">
            <v>Dam</v>
          </cell>
          <cell r="G855" t="str">
            <v>Lake Sonoma</v>
          </cell>
          <cell r="H855" t="str">
            <v>w</v>
          </cell>
          <cell r="I855">
            <v>39889</v>
          </cell>
          <cell r="J855" t="str">
            <v>Winter</v>
          </cell>
          <cell r="K855">
            <v>0.60416666666666696</v>
          </cell>
          <cell r="O855" t="str">
            <v>DOC</v>
          </cell>
          <cell r="P855">
            <v>14.624196158</v>
          </cell>
        </row>
        <row r="856">
          <cell r="A856" t="str">
            <v>2009-L101</v>
          </cell>
          <cell r="C856">
            <v>254</v>
          </cell>
          <cell r="D856" t="str">
            <v>114LKSN04</v>
          </cell>
          <cell r="E856" t="str">
            <v>T</v>
          </cell>
          <cell r="F856" t="str">
            <v>Smith Creek</v>
          </cell>
          <cell r="G856" t="str">
            <v>Lake Sonoma</v>
          </cell>
          <cell r="H856" t="str">
            <v>w</v>
          </cell>
          <cell r="I856">
            <v>39889</v>
          </cell>
          <cell r="J856" t="str">
            <v>Winter</v>
          </cell>
          <cell r="K856">
            <v>0.54166666666666696</v>
          </cell>
          <cell r="O856" t="str">
            <v>DOC</v>
          </cell>
          <cell r="P856">
            <v>16.412584428999999</v>
          </cell>
        </row>
        <row r="857">
          <cell r="A857" t="str">
            <v>2009-L104</v>
          </cell>
          <cell r="C857">
            <v>254</v>
          </cell>
          <cell r="D857" t="str">
            <v>114LKSN07</v>
          </cell>
          <cell r="E857" t="str">
            <v>T</v>
          </cell>
          <cell r="F857" t="str">
            <v>Dam</v>
          </cell>
          <cell r="G857" t="str">
            <v>Lake Sonoma</v>
          </cell>
          <cell r="H857" t="str">
            <v>w</v>
          </cell>
          <cell r="I857">
            <v>39889</v>
          </cell>
          <cell r="J857" t="str">
            <v>Winter</v>
          </cell>
          <cell r="K857">
            <v>0.60416666666666696</v>
          </cell>
          <cell r="O857" t="str">
            <v>SO4</v>
          </cell>
          <cell r="P857">
            <v>6.8</v>
          </cell>
        </row>
        <row r="858">
          <cell r="A858" t="str">
            <v>2009-L102</v>
          </cell>
          <cell r="C858">
            <v>254</v>
          </cell>
          <cell r="D858" t="str">
            <v>114LKSN04</v>
          </cell>
          <cell r="E858" t="str">
            <v>T</v>
          </cell>
          <cell r="F858" t="str">
            <v>Smith Creek</v>
          </cell>
          <cell r="G858" t="str">
            <v>Lake Sonoma</v>
          </cell>
          <cell r="H858" t="str">
            <v>w</v>
          </cell>
          <cell r="I858">
            <v>39889</v>
          </cell>
          <cell r="J858" t="str">
            <v>Winter</v>
          </cell>
          <cell r="K858">
            <v>0.54166666666666696</v>
          </cell>
          <cell r="O858" t="str">
            <v>SO4</v>
          </cell>
          <cell r="P858">
            <v>6.6</v>
          </cell>
        </row>
        <row r="859">
          <cell r="A859" t="str">
            <v>2009-0636</v>
          </cell>
          <cell r="C859">
            <v>254</v>
          </cell>
          <cell r="D859" t="str">
            <v>114LKSN07</v>
          </cell>
          <cell r="E859" t="str">
            <v>T</v>
          </cell>
          <cell r="F859" t="str">
            <v>Dam</v>
          </cell>
          <cell r="G859" t="str">
            <v>Lake Sonoma</v>
          </cell>
          <cell r="H859" t="str">
            <v>w</v>
          </cell>
          <cell r="I859">
            <v>39889</v>
          </cell>
          <cell r="J859" t="str">
            <v>Winter</v>
          </cell>
          <cell r="K859">
            <v>0.625</v>
          </cell>
          <cell r="L859">
            <v>39891</v>
          </cell>
          <cell r="M859">
            <v>0.48611111111111099</v>
          </cell>
          <cell r="O859" t="str">
            <v>THg</v>
          </cell>
          <cell r="P859">
            <v>2.19</v>
          </cell>
        </row>
        <row r="860">
          <cell r="A860" t="str">
            <v>2009-0632</v>
          </cell>
          <cell r="C860">
            <v>254</v>
          </cell>
          <cell r="D860" t="str">
            <v>114LKSN04</v>
          </cell>
          <cell r="E860" t="str">
            <v>T</v>
          </cell>
          <cell r="F860" t="str">
            <v>Smith Creek</v>
          </cell>
          <cell r="G860" t="str">
            <v>Lake Sonoma</v>
          </cell>
          <cell r="H860" t="str">
            <v>w</v>
          </cell>
          <cell r="I860">
            <v>39889</v>
          </cell>
          <cell r="J860" t="str">
            <v>Winter</v>
          </cell>
          <cell r="K860">
            <v>0.54166666666666696</v>
          </cell>
          <cell r="L860">
            <v>39891</v>
          </cell>
          <cell r="M860">
            <v>0.48611111111111099</v>
          </cell>
          <cell r="O860" t="str">
            <v>THg</v>
          </cell>
          <cell r="P860">
            <v>1.6</v>
          </cell>
        </row>
        <row r="861">
          <cell r="A861" t="str">
            <v>2009-0634</v>
          </cell>
          <cell r="C861">
            <v>254</v>
          </cell>
          <cell r="D861" t="str">
            <v>114LKSN07</v>
          </cell>
          <cell r="E861" t="str">
            <v>T</v>
          </cell>
          <cell r="F861" t="str">
            <v>Dam</v>
          </cell>
          <cell r="G861" t="str">
            <v>Lake Sonoma</v>
          </cell>
          <cell r="H861" t="str">
            <v>w</v>
          </cell>
          <cell r="I861">
            <v>39889</v>
          </cell>
          <cell r="J861" t="str">
            <v>Winter</v>
          </cell>
          <cell r="K861">
            <v>0.625</v>
          </cell>
          <cell r="L861">
            <v>39891</v>
          </cell>
          <cell r="M861">
            <v>0.48611111111111099</v>
          </cell>
          <cell r="O861" t="str">
            <v>TMMHg</v>
          </cell>
          <cell r="P861">
            <v>0.01</v>
          </cell>
        </row>
        <row r="862">
          <cell r="A862" t="str">
            <v>2009-0630</v>
          </cell>
          <cell r="C862">
            <v>254</v>
          </cell>
          <cell r="D862" t="str">
            <v>114LKSN04</v>
          </cell>
          <cell r="E862" t="str">
            <v>T</v>
          </cell>
          <cell r="F862" t="str">
            <v>Smith Creek</v>
          </cell>
          <cell r="G862" t="str">
            <v>Lake Sonoma</v>
          </cell>
          <cell r="H862" t="str">
            <v>w</v>
          </cell>
          <cell r="I862">
            <v>39889</v>
          </cell>
          <cell r="J862" t="str">
            <v>Winter</v>
          </cell>
          <cell r="K862">
            <v>0.54166666666666696</v>
          </cell>
          <cell r="L862">
            <v>39891</v>
          </cell>
          <cell r="M862">
            <v>0.48611111111111099</v>
          </cell>
          <cell r="O862" t="str">
            <v>TMMHg</v>
          </cell>
          <cell r="P862">
            <v>3.5999999999999997E-2</v>
          </cell>
        </row>
        <row r="863">
          <cell r="A863" t="str">
            <v>2009-0633</v>
          </cell>
          <cell r="C863">
            <v>254</v>
          </cell>
          <cell r="D863" t="str">
            <v>114LKSN04</v>
          </cell>
          <cell r="E863" t="str">
            <v>B</v>
          </cell>
          <cell r="F863" t="str">
            <v>Smith Creek</v>
          </cell>
          <cell r="G863" t="str">
            <v>Lake Sonoma</v>
          </cell>
          <cell r="H863" t="str">
            <v>w</v>
          </cell>
          <cell r="I863">
            <v>39889</v>
          </cell>
          <cell r="J863" t="str">
            <v>Winter</v>
          </cell>
          <cell r="K863">
            <v>0.54166666666666696</v>
          </cell>
          <cell r="L863">
            <v>39891</v>
          </cell>
          <cell r="M863">
            <v>0.48611111111111099</v>
          </cell>
          <cell r="O863" t="str">
            <v>TMMHg</v>
          </cell>
          <cell r="P863">
            <v>3.5999999999999997E-2</v>
          </cell>
        </row>
        <row r="864">
          <cell r="A864" t="str">
            <v>2009-0637</v>
          </cell>
          <cell r="C864">
            <v>254</v>
          </cell>
          <cell r="D864" t="str">
            <v>114LKSN07</v>
          </cell>
          <cell r="E864" t="str">
            <v>B</v>
          </cell>
          <cell r="F864" t="str">
            <v>Dam</v>
          </cell>
          <cell r="G864" t="str">
            <v>Lake Sonoma</v>
          </cell>
          <cell r="H864" t="str">
            <v>w</v>
          </cell>
          <cell r="I864">
            <v>39889</v>
          </cell>
          <cell r="J864" t="str">
            <v>Winter</v>
          </cell>
          <cell r="K864">
            <v>0.625</v>
          </cell>
          <cell r="L864">
            <v>39891</v>
          </cell>
          <cell r="M864">
            <v>0.48611111111111099</v>
          </cell>
          <cell r="O864" t="str">
            <v>TMMHg, broken</v>
          </cell>
          <cell r="P864">
            <v>-112</v>
          </cell>
          <cell r="Q864" t="str">
            <v>C</v>
          </cell>
        </row>
        <row r="865">
          <cell r="A865" t="str">
            <v>2009-0620</v>
          </cell>
          <cell r="C865">
            <v>254</v>
          </cell>
          <cell r="D865" t="str">
            <v>114LKMN02</v>
          </cell>
          <cell r="E865" t="str">
            <v>T</v>
          </cell>
          <cell r="F865" t="str">
            <v>Dam</v>
          </cell>
          <cell r="G865" t="str">
            <v>Lake Mendocino</v>
          </cell>
          <cell r="H865" t="str">
            <v>w</v>
          </cell>
          <cell r="I865">
            <v>39890</v>
          </cell>
          <cell r="J865" t="str">
            <v>Winter</v>
          </cell>
          <cell r="K865">
            <v>0.46875</v>
          </cell>
          <cell r="L865">
            <v>39891</v>
          </cell>
          <cell r="M865">
            <v>0.48611111111111099</v>
          </cell>
          <cell r="O865" t="str">
            <v>Chl-a</v>
          </cell>
          <cell r="P865">
            <v>2.625261375</v>
          </cell>
          <cell r="Q865" t="str">
            <v>a</v>
          </cell>
        </row>
        <row r="866">
          <cell r="A866" t="str">
            <v>2009-0624</v>
          </cell>
          <cell r="C866">
            <v>254</v>
          </cell>
          <cell r="D866" t="str">
            <v>114LKMN03</v>
          </cell>
          <cell r="E866" t="str">
            <v>T</v>
          </cell>
          <cell r="F866" t="str">
            <v>Russian R</v>
          </cell>
          <cell r="G866" t="str">
            <v>Lake Mendocino</v>
          </cell>
          <cell r="H866" t="str">
            <v>w</v>
          </cell>
          <cell r="I866">
            <v>39890</v>
          </cell>
          <cell r="J866" t="str">
            <v>Winter</v>
          </cell>
          <cell r="K866">
            <v>0.40625</v>
          </cell>
          <cell r="L866">
            <v>39891</v>
          </cell>
          <cell r="M866">
            <v>0.48611111111111099</v>
          </cell>
          <cell r="O866" t="str">
            <v>Chl-a</v>
          </cell>
          <cell r="P866">
            <v>1.480752625</v>
          </cell>
          <cell r="Q866" t="str">
            <v>a</v>
          </cell>
        </row>
        <row r="867">
          <cell r="A867" t="str">
            <v>2009-L106</v>
          </cell>
          <cell r="C867">
            <v>254</v>
          </cell>
          <cell r="D867" t="str">
            <v>114LKMN02</v>
          </cell>
          <cell r="E867" t="str">
            <v>T</v>
          </cell>
          <cell r="F867" t="str">
            <v>Dam</v>
          </cell>
          <cell r="G867" t="str">
            <v>Lake Mendocino</v>
          </cell>
          <cell r="H867" t="str">
            <v>w</v>
          </cell>
          <cell r="I867">
            <v>39890</v>
          </cell>
          <cell r="J867" t="str">
            <v>Winter</v>
          </cell>
          <cell r="K867">
            <v>0.46875</v>
          </cell>
          <cell r="O867" t="str">
            <v>SO4</v>
          </cell>
          <cell r="P867">
            <v>7.5</v>
          </cell>
        </row>
        <row r="868">
          <cell r="A868" t="str">
            <v>2009-L105</v>
          </cell>
          <cell r="C868">
            <v>254</v>
          </cell>
          <cell r="D868" t="str">
            <v>114LKMN03</v>
          </cell>
          <cell r="E868" t="str">
            <v>T</v>
          </cell>
          <cell r="F868" t="str">
            <v>Russian R</v>
          </cell>
          <cell r="G868" t="str">
            <v>Lake Mendocino</v>
          </cell>
          <cell r="H868" t="str">
            <v>w</v>
          </cell>
          <cell r="I868">
            <v>39890</v>
          </cell>
          <cell r="J868" t="str">
            <v>Winter</v>
          </cell>
          <cell r="K868">
            <v>0.40625</v>
          </cell>
          <cell r="O868" t="str">
            <v>SO4</v>
          </cell>
          <cell r="P868">
            <v>7.5</v>
          </cell>
        </row>
        <row r="869">
          <cell r="A869" t="str">
            <v>2009-0621</v>
          </cell>
          <cell r="C869">
            <v>254</v>
          </cell>
          <cell r="D869" t="str">
            <v>114LKMN02</v>
          </cell>
          <cell r="E869" t="str">
            <v>T</v>
          </cell>
          <cell r="F869" t="str">
            <v>Dam</v>
          </cell>
          <cell r="G869" t="str">
            <v>Lake Mendocino</v>
          </cell>
          <cell r="H869" t="str">
            <v>w</v>
          </cell>
          <cell r="I869">
            <v>39890</v>
          </cell>
          <cell r="J869" t="str">
            <v>Winter</v>
          </cell>
          <cell r="K869">
            <v>0.46875</v>
          </cell>
          <cell r="L869">
            <v>39891</v>
          </cell>
          <cell r="M869">
            <v>0.48611111111111099</v>
          </cell>
          <cell r="O869" t="str">
            <v>THg</v>
          </cell>
          <cell r="P869">
            <v>3.26</v>
          </cell>
        </row>
        <row r="870">
          <cell r="A870" t="str">
            <v>2009-0625</v>
          </cell>
          <cell r="C870">
            <v>254</v>
          </cell>
          <cell r="D870" t="str">
            <v>114LKMN03</v>
          </cell>
          <cell r="E870" t="str">
            <v>T</v>
          </cell>
          <cell r="F870" t="str">
            <v>Russian R</v>
          </cell>
          <cell r="G870" t="str">
            <v>Lake Mendocino</v>
          </cell>
          <cell r="H870" t="str">
            <v>w</v>
          </cell>
          <cell r="I870">
            <v>39890</v>
          </cell>
          <cell r="J870" t="str">
            <v>Winter</v>
          </cell>
          <cell r="K870">
            <v>0.40625</v>
          </cell>
          <cell r="L870">
            <v>39891</v>
          </cell>
          <cell r="M870">
            <v>0.48611111111111099</v>
          </cell>
          <cell r="O870" t="str">
            <v>THg</v>
          </cell>
          <cell r="P870">
            <v>3.21</v>
          </cell>
        </row>
        <row r="871">
          <cell r="A871" t="str">
            <v>2009-0619</v>
          </cell>
          <cell r="C871">
            <v>254</v>
          </cell>
          <cell r="D871" t="str">
            <v>114LKMN02</v>
          </cell>
          <cell r="E871" t="str">
            <v>T</v>
          </cell>
          <cell r="F871" t="str">
            <v>Dam</v>
          </cell>
          <cell r="G871" t="str">
            <v>Lake Mendocino</v>
          </cell>
          <cell r="H871" t="str">
            <v>w</v>
          </cell>
          <cell r="I871">
            <v>39890</v>
          </cell>
          <cell r="J871" t="str">
            <v>Winter</v>
          </cell>
          <cell r="K871">
            <v>0.46875</v>
          </cell>
          <cell r="L871">
            <v>39891</v>
          </cell>
          <cell r="M871">
            <v>0.48611111111111099</v>
          </cell>
          <cell r="O871" t="str">
            <v>TMMHg</v>
          </cell>
          <cell r="P871">
            <v>4.5999999999999999E-2</v>
          </cell>
        </row>
        <row r="872">
          <cell r="A872" t="str">
            <v>2009-0622</v>
          </cell>
          <cell r="C872">
            <v>254</v>
          </cell>
          <cell r="D872" t="str">
            <v>114LKMN02</v>
          </cell>
          <cell r="E872" t="str">
            <v>B</v>
          </cell>
          <cell r="F872" t="str">
            <v>Dam</v>
          </cell>
          <cell r="G872" t="str">
            <v>Lake Mendocino</v>
          </cell>
          <cell r="H872" t="str">
            <v>w</v>
          </cell>
          <cell r="I872">
            <v>39890</v>
          </cell>
          <cell r="J872" t="str">
            <v>Winter</v>
          </cell>
          <cell r="K872">
            <v>0.46875</v>
          </cell>
          <cell r="L872">
            <v>39891</v>
          </cell>
          <cell r="M872">
            <v>0.48611111111111099</v>
          </cell>
          <cell r="O872" t="str">
            <v>TMMHg</v>
          </cell>
          <cell r="P872">
            <v>6.2E-2</v>
          </cell>
        </row>
        <row r="873">
          <cell r="A873" t="str">
            <v>2009-0623</v>
          </cell>
          <cell r="C873">
            <v>254</v>
          </cell>
          <cell r="D873" t="str">
            <v>114LKMN03</v>
          </cell>
          <cell r="E873" t="str">
            <v>T</v>
          </cell>
          <cell r="F873" t="str">
            <v>Russian R</v>
          </cell>
          <cell r="G873" t="str">
            <v>Lake Mendocino</v>
          </cell>
          <cell r="H873" t="str">
            <v>w</v>
          </cell>
          <cell r="I873">
            <v>39890</v>
          </cell>
          <cell r="J873" t="str">
            <v>Winter</v>
          </cell>
          <cell r="K873">
            <v>0.40625</v>
          </cell>
          <cell r="L873">
            <v>39891</v>
          </cell>
          <cell r="M873">
            <v>0.48611111111111099</v>
          </cell>
          <cell r="O873" t="str">
            <v>TMMHg</v>
          </cell>
          <cell r="P873">
            <v>4.4999999999999998E-2</v>
          </cell>
        </row>
        <row r="874">
          <cell r="A874" t="str">
            <v>2009-0626</v>
          </cell>
          <cell r="C874">
            <v>254</v>
          </cell>
          <cell r="D874" t="str">
            <v>114LKMN03</v>
          </cell>
          <cell r="E874" t="str">
            <v>B</v>
          </cell>
          <cell r="F874" t="str">
            <v>Russian R</v>
          </cell>
          <cell r="G874" t="str">
            <v>Lake Mendocino</v>
          </cell>
          <cell r="H874" t="str">
            <v>w</v>
          </cell>
          <cell r="I874">
            <v>39890</v>
          </cell>
          <cell r="J874" t="str">
            <v>Winter</v>
          </cell>
          <cell r="K874">
            <v>0.40625</v>
          </cell>
          <cell r="L874">
            <v>39891</v>
          </cell>
          <cell r="M874">
            <v>0.48611111111111099</v>
          </cell>
          <cell r="O874" t="str">
            <v>TMMHg, broken</v>
          </cell>
          <cell r="P874">
            <v>-112</v>
          </cell>
          <cell r="Q874" t="str">
            <v>C</v>
          </cell>
        </row>
        <row r="875">
          <cell r="A875" t="str">
            <v>2008-L001</v>
          </cell>
          <cell r="C875">
            <v>254</v>
          </cell>
          <cell r="E875" t="str">
            <v>Q</v>
          </cell>
          <cell r="G875" t="str">
            <v>Field Blank</v>
          </cell>
          <cell r="H875" t="str">
            <v>q</v>
          </cell>
          <cell r="I875">
            <v>39894</v>
          </cell>
          <cell r="J875" t="str">
            <v>Winter</v>
          </cell>
          <cell r="K875">
            <v>0.5</v>
          </cell>
          <cell r="O875" t="str">
            <v>DOC</v>
          </cell>
          <cell r="P875">
            <v>0.52304347825999997</v>
          </cell>
        </row>
        <row r="876">
          <cell r="A876" t="str">
            <v>2009-L108</v>
          </cell>
          <cell r="C876">
            <v>254</v>
          </cell>
          <cell r="E876" t="str">
            <v>Q</v>
          </cell>
          <cell r="G876" t="str">
            <v>Field Blank</v>
          </cell>
          <cell r="H876" t="str">
            <v>q</v>
          </cell>
          <cell r="I876">
            <v>39894</v>
          </cell>
          <cell r="J876" t="str">
            <v>Winter</v>
          </cell>
          <cell r="K876">
            <v>0.5</v>
          </cell>
          <cell r="O876" t="str">
            <v>SO4</v>
          </cell>
          <cell r="P876">
            <v>-112</v>
          </cell>
        </row>
        <row r="877">
          <cell r="A877" t="str">
            <v>2009-0646</v>
          </cell>
          <cell r="C877">
            <v>254</v>
          </cell>
          <cell r="E877" t="str">
            <v>Q</v>
          </cell>
          <cell r="G877" t="str">
            <v>Field Blank</v>
          </cell>
          <cell r="H877" t="str">
            <v>q</v>
          </cell>
          <cell r="I877">
            <v>39894</v>
          </cell>
          <cell r="J877" t="str">
            <v>Winter</v>
          </cell>
          <cell r="K877">
            <v>0.5</v>
          </cell>
          <cell r="L877">
            <v>39896</v>
          </cell>
          <cell r="M877">
            <v>0.39583333333333298</v>
          </cell>
          <cell r="O877" t="str">
            <v>TMMHg</v>
          </cell>
          <cell r="P877">
            <v>-88</v>
          </cell>
        </row>
        <row r="878">
          <cell r="A878" t="str">
            <v>2009-0662</v>
          </cell>
          <cell r="C878">
            <v>254</v>
          </cell>
          <cell r="D878" t="str">
            <v>309NACDAM</v>
          </cell>
          <cell r="E878" t="str">
            <v>T</v>
          </cell>
          <cell r="F878" t="str">
            <v>Dam</v>
          </cell>
          <cell r="G878" t="str">
            <v>Lake Nacimiento</v>
          </cell>
          <cell r="H878" t="str">
            <v>w</v>
          </cell>
          <cell r="I878">
            <v>39894</v>
          </cell>
          <cell r="J878" t="str">
            <v>Winter</v>
          </cell>
          <cell r="K878">
            <v>0.6875</v>
          </cell>
          <cell r="L878">
            <v>39905</v>
          </cell>
          <cell r="M878">
            <v>0.41666666666666702</v>
          </cell>
          <cell r="O878" t="str">
            <v>Chl-a</v>
          </cell>
          <cell r="P878">
            <v>0.73132470000000005</v>
          </cell>
        </row>
        <row r="879">
          <cell r="A879" t="str">
            <v>2009-0661</v>
          </cell>
          <cell r="C879">
            <v>254</v>
          </cell>
          <cell r="D879" t="str">
            <v>309NACTAB</v>
          </cell>
          <cell r="E879" t="str">
            <v>T</v>
          </cell>
          <cell r="F879" t="str">
            <v>Las Tablas</v>
          </cell>
          <cell r="G879" t="str">
            <v>Lake Nacimiento</v>
          </cell>
          <cell r="H879" t="str">
            <v>w</v>
          </cell>
          <cell r="I879">
            <v>39894</v>
          </cell>
          <cell r="J879" t="str">
            <v>Winter</v>
          </cell>
          <cell r="K879">
            <v>0.64583333333333304</v>
          </cell>
          <cell r="L879">
            <v>39905</v>
          </cell>
          <cell r="M879">
            <v>0.41666666666666702</v>
          </cell>
          <cell r="O879" t="str">
            <v>Chl-a</v>
          </cell>
          <cell r="P879">
            <v>3.0857426999999999</v>
          </cell>
        </row>
        <row r="880">
          <cell r="A880" t="str">
            <v>2008-L004</v>
          </cell>
          <cell r="C880">
            <v>254</v>
          </cell>
          <cell r="D880" t="str">
            <v>309NACDAM</v>
          </cell>
          <cell r="E880" t="str">
            <v>T</v>
          </cell>
          <cell r="F880" t="str">
            <v>Dam</v>
          </cell>
          <cell r="G880" t="str">
            <v>Lake Nacimiento</v>
          </cell>
          <cell r="H880" t="str">
            <v>w</v>
          </cell>
          <cell r="I880">
            <v>39894</v>
          </cell>
          <cell r="J880" t="str">
            <v>Winter</v>
          </cell>
          <cell r="K880">
            <v>0.64583333333333304</v>
          </cell>
          <cell r="O880" t="str">
            <v>DOC</v>
          </cell>
          <cell r="P880">
            <v>4.7272639028999999</v>
          </cell>
        </row>
        <row r="881">
          <cell r="A881" t="str">
            <v>2008-L005</v>
          </cell>
          <cell r="C881">
            <v>254</v>
          </cell>
          <cell r="D881" t="str">
            <v>309NACTAB</v>
          </cell>
          <cell r="E881" t="str">
            <v>T</v>
          </cell>
          <cell r="F881" t="str">
            <v>Las Tablas</v>
          </cell>
          <cell r="G881" t="str">
            <v>Lake Nacimiento</v>
          </cell>
          <cell r="H881" t="str">
            <v>w</v>
          </cell>
          <cell r="I881">
            <v>39894</v>
          </cell>
          <cell r="J881" t="str">
            <v>Winter</v>
          </cell>
          <cell r="K881">
            <v>0.77083333333333304</v>
          </cell>
          <cell r="O881" t="str">
            <v>DOC</v>
          </cell>
          <cell r="P881">
            <v>3.39160364</v>
          </cell>
        </row>
        <row r="882">
          <cell r="A882" t="str">
            <v>2009-L112</v>
          </cell>
          <cell r="C882">
            <v>254</v>
          </cell>
          <cell r="D882" t="str">
            <v>309NACDAM</v>
          </cell>
          <cell r="E882" t="str">
            <v>T</v>
          </cell>
          <cell r="F882" t="str">
            <v>Dam</v>
          </cell>
          <cell r="G882" t="str">
            <v>Lake Nacimiento</v>
          </cell>
          <cell r="H882" t="str">
            <v>w</v>
          </cell>
          <cell r="I882">
            <v>39894</v>
          </cell>
          <cell r="J882" t="str">
            <v>Winter</v>
          </cell>
          <cell r="K882">
            <v>0.6875</v>
          </cell>
          <cell r="O882" t="str">
            <v>SO4</v>
          </cell>
          <cell r="P882">
            <v>36</v>
          </cell>
        </row>
        <row r="883">
          <cell r="A883" t="str">
            <v>2009-L111</v>
          </cell>
          <cell r="C883">
            <v>254</v>
          </cell>
          <cell r="D883" t="str">
            <v>309NACTAB</v>
          </cell>
          <cell r="E883" t="str">
            <v>T</v>
          </cell>
          <cell r="F883" t="str">
            <v>Las Tablas</v>
          </cell>
          <cell r="G883" t="str">
            <v>Lake Nacimiento</v>
          </cell>
          <cell r="H883" t="str">
            <v>w</v>
          </cell>
          <cell r="I883">
            <v>39894</v>
          </cell>
          <cell r="J883" t="str">
            <v>Winter</v>
          </cell>
          <cell r="K883">
            <v>0.64583333333333304</v>
          </cell>
          <cell r="O883" t="str">
            <v>SO4</v>
          </cell>
          <cell r="P883">
            <v>41</v>
          </cell>
        </row>
        <row r="884">
          <cell r="A884" t="str">
            <v>2009-0648</v>
          </cell>
          <cell r="C884">
            <v>254</v>
          </cell>
          <cell r="D884" t="str">
            <v>309NACDAM</v>
          </cell>
          <cell r="E884" t="str">
            <v>T</v>
          </cell>
          <cell r="F884" t="str">
            <v>Dam</v>
          </cell>
          <cell r="G884" t="str">
            <v>Lake Nacimiento</v>
          </cell>
          <cell r="H884" t="str">
            <v>w</v>
          </cell>
          <cell r="I884">
            <v>39894</v>
          </cell>
          <cell r="J884" t="str">
            <v>Winter</v>
          </cell>
          <cell r="K884">
            <v>0.6875</v>
          </cell>
          <cell r="L884">
            <v>39896</v>
          </cell>
          <cell r="M884">
            <v>0.39583333333333298</v>
          </cell>
          <cell r="O884" t="str">
            <v>TMMHg</v>
          </cell>
          <cell r="P884">
            <v>2.1000000000000001E-2</v>
          </cell>
        </row>
        <row r="885">
          <cell r="A885" t="str">
            <v>2009-0649</v>
          </cell>
          <cell r="C885">
            <v>254</v>
          </cell>
          <cell r="D885" t="str">
            <v>309NACDAM</v>
          </cell>
          <cell r="E885" t="str">
            <v>B</v>
          </cell>
          <cell r="F885" t="str">
            <v>Dam</v>
          </cell>
          <cell r="G885" t="str">
            <v>Lake Nacimiento</v>
          </cell>
          <cell r="H885" t="str">
            <v>w</v>
          </cell>
          <cell r="I885">
            <v>39894</v>
          </cell>
          <cell r="J885" t="str">
            <v>Winter</v>
          </cell>
          <cell r="K885">
            <v>0.69791666666666696</v>
          </cell>
          <cell r="L885">
            <v>39896</v>
          </cell>
          <cell r="M885">
            <v>0.39583333333333298</v>
          </cell>
          <cell r="O885" t="str">
            <v>TMMHg</v>
          </cell>
          <cell r="P885">
            <v>3.5000000000000003E-2</v>
          </cell>
        </row>
        <row r="886">
          <cell r="A886" t="str">
            <v>2009-0647</v>
          </cell>
          <cell r="C886">
            <v>254</v>
          </cell>
          <cell r="D886" t="str">
            <v>309NACTAB</v>
          </cell>
          <cell r="E886" t="str">
            <v>T</v>
          </cell>
          <cell r="F886" t="str">
            <v>Las Tablas</v>
          </cell>
          <cell r="G886" t="str">
            <v>Lake Nacimiento</v>
          </cell>
          <cell r="H886" t="str">
            <v>w</v>
          </cell>
          <cell r="I886">
            <v>39894</v>
          </cell>
          <cell r="J886" t="str">
            <v>Winter</v>
          </cell>
          <cell r="K886">
            <v>0.64583333333333304</v>
          </cell>
          <cell r="L886">
            <v>39896</v>
          </cell>
          <cell r="M886">
            <v>0.39583333333333298</v>
          </cell>
          <cell r="O886" t="str">
            <v>TMMHg</v>
          </cell>
          <cell r="P886">
            <v>0.19600000000000001</v>
          </cell>
        </row>
        <row r="887">
          <cell r="A887" t="str">
            <v>2009-0663</v>
          </cell>
          <cell r="C887">
            <v>254</v>
          </cell>
          <cell r="D887" t="str">
            <v>309SANDEL</v>
          </cell>
          <cell r="E887" t="str">
            <v>T</v>
          </cell>
          <cell r="F887" t="str">
            <v>Delta</v>
          </cell>
          <cell r="G887" t="str">
            <v>Lake San Antonio</v>
          </cell>
          <cell r="H887" t="str">
            <v>w</v>
          </cell>
          <cell r="I887">
            <v>39894</v>
          </cell>
          <cell r="J887" t="str">
            <v>Winter</v>
          </cell>
          <cell r="K887">
            <v>0.53125</v>
          </cell>
          <cell r="L887">
            <v>39905</v>
          </cell>
          <cell r="M887">
            <v>0.41666666666666702</v>
          </cell>
          <cell r="O887" t="str">
            <v>Chl-a</v>
          </cell>
          <cell r="P887">
            <v>4.3073693437499996</v>
          </cell>
          <cell r="Q887" t="str">
            <v>a</v>
          </cell>
        </row>
        <row r="888">
          <cell r="A888" t="str">
            <v>2009-0664</v>
          </cell>
          <cell r="C888">
            <v>254</v>
          </cell>
          <cell r="D888" t="str">
            <v>309SANAMA</v>
          </cell>
          <cell r="E888" t="str">
            <v>T</v>
          </cell>
          <cell r="F888" t="str">
            <v>Marina</v>
          </cell>
          <cell r="G888" t="str">
            <v>Lake San Antonio</v>
          </cell>
          <cell r="H888" t="str">
            <v>w</v>
          </cell>
          <cell r="I888">
            <v>39894</v>
          </cell>
          <cell r="J888" t="str">
            <v>Winter</v>
          </cell>
          <cell r="K888">
            <v>0.5625</v>
          </cell>
          <cell r="L888">
            <v>39905</v>
          </cell>
          <cell r="M888">
            <v>0.41666666666666702</v>
          </cell>
          <cell r="O888" t="str">
            <v>Chl-a</v>
          </cell>
          <cell r="P888">
            <v>0.7981587</v>
          </cell>
        </row>
        <row r="889">
          <cell r="A889" t="str">
            <v>2008-L002</v>
          </cell>
          <cell r="C889">
            <v>254</v>
          </cell>
          <cell r="D889" t="str">
            <v>309SANDEL</v>
          </cell>
          <cell r="E889" t="str">
            <v>T</v>
          </cell>
          <cell r="F889" t="str">
            <v>Delta</v>
          </cell>
          <cell r="G889" t="str">
            <v>Lake San Antonio</v>
          </cell>
          <cell r="H889" t="str">
            <v>w</v>
          </cell>
          <cell r="I889">
            <v>39894</v>
          </cell>
          <cell r="J889" t="str">
            <v>Winter</v>
          </cell>
          <cell r="K889">
            <v>0.53125</v>
          </cell>
          <cell r="O889" t="str">
            <v>DOC</v>
          </cell>
          <cell r="P889">
            <v>4.5184024266999998</v>
          </cell>
        </row>
        <row r="890">
          <cell r="A890" t="str">
            <v>2008-L003</v>
          </cell>
          <cell r="C890">
            <v>254</v>
          </cell>
          <cell r="D890" t="str">
            <v>309SANAMA</v>
          </cell>
          <cell r="E890" t="str">
            <v>T</v>
          </cell>
          <cell r="F890" t="str">
            <v>Marina</v>
          </cell>
          <cell r="G890" t="str">
            <v>Lake San Antonio</v>
          </cell>
          <cell r="H890" t="str">
            <v>w</v>
          </cell>
          <cell r="I890">
            <v>39894</v>
          </cell>
          <cell r="J890" t="str">
            <v>Winter</v>
          </cell>
          <cell r="K890">
            <v>0.5625</v>
          </cell>
          <cell r="O890" t="str">
            <v>DOC</v>
          </cell>
          <cell r="P890">
            <v>20.66491001</v>
          </cell>
        </row>
        <row r="891">
          <cell r="A891" t="str">
            <v>2009-L109</v>
          </cell>
          <cell r="C891">
            <v>254</v>
          </cell>
          <cell r="D891" t="str">
            <v>309SANDEL</v>
          </cell>
          <cell r="E891" t="str">
            <v>T</v>
          </cell>
          <cell r="F891" t="str">
            <v>Delta</v>
          </cell>
          <cell r="G891" t="str">
            <v>Lake San Antonio</v>
          </cell>
          <cell r="H891" t="str">
            <v>w</v>
          </cell>
          <cell r="I891">
            <v>39894</v>
          </cell>
          <cell r="J891" t="str">
            <v>Winter</v>
          </cell>
          <cell r="K891">
            <v>0.53125</v>
          </cell>
          <cell r="O891" t="str">
            <v>SO4</v>
          </cell>
          <cell r="P891">
            <v>67</v>
          </cell>
        </row>
        <row r="892">
          <cell r="A892" t="str">
            <v>2009-L110</v>
          </cell>
          <cell r="C892">
            <v>254</v>
          </cell>
          <cell r="D892" t="str">
            <v>309SANAMA</v>
          </cell>
          <cell r="E892" t="str">
            <v>T</v>
          </cell>
          <cell r="F892" t="str">
            <v>Marina</v>
          </cell>
          <cell r="G892" t="str">
            <v>Lake San Antonio</v>
          </cell>
          <cell r="H892" t="str">
            <v>w</v>
          </cell>
          <cell r="I892">
            <v>39894</v>
          </cell>
          <cell r="J892" t="str">
            <v>Winter</v>
          </cell>
          <cell r="K892">
            <v>0.5625</v>
          </cell>
          <cell r="O892" t="str">
            <v>SO4</v>
          </cell>
          <cell r="P892">
            <v>71</v>
          </cell>
        </row>
        <row r="893">
          <cell r="A893" t="str">
            <v>2009-0650</v>
          </cell>
          <cell r="C893">
            <v>254</v>
          </cell>
          <cell r="D893" t="str">
            <v>309SANDEL</v>
          </cell>
          <cell r="E893" t="str">
            <v>T</v>
          </cell>
          <cell r="F893" t="str">
            <v>Delta</v>
          </cell>
          <cell r="G893" t="str">
            <v>Lake San Antonio</v>
          </cell>
          <cell r="H893" t="str">
            <v>w</v>
          </cell>
          <cell r="I893">
            <v>39894</v>
          </cell>
          <cell r="J893" t="str">
            <v>Winter</v>
          </cell>
          <cell r="K893">
            <v>0.53125</v>
          </cell>
          <cell r="L893">
            <v>39896</v>
          </cell>
          <cell r="M893">
            <v>0.39583333333333298</v>
          </cell>
          <cell r="O893" t="str">
            <v>TMMHg</v>
          </cell>
          <cell r="P893">
            <v>3.9E-2</v>
          </cell>
        </row>
        <row r="894">
          <cell r="A894" t="str">
            <v>2009-0651</v>
          </cell>
          <cell r="C894">
            <v>254</v>
          </cell>
          <cell r="D894" t="str">
            <v>309SANAMA</v>
          </cell>
          <cell r="E894" t="str">
            <v>T</v>
          </cell>
          <cell r="F894" t="str">
            <v>Marina</v>
          </cell>
          <cell r="G894" t="str">
            <v>Lake San Antonio</v>
          </cell>
          <cell r="H894" t="str">
            <v>w</v>
          </cell>
          <cell r="I894">
            <v>39894</v>
          </cell>
          <cell r="J894" t="str">
            <v>Winter</v>
          </cell>
          <cell r="K894">
            <v>0.5625</v>
          </cell>
          <cell r="L894">
            <v>39896</v>
          </cell>
          <cell r="M894">
            <v>0.39583333333333298</v>
          </cell>
          <cell r="O894" t="str">
            <v>TMMHg</v>
          </cell>
          <cell r="P894">
            <v>3.2000000000000001E-2</v>
          </cell>
        </row>
        <row r="895">
          <cell r="A895" t="str">
            <v>2009-0652</v>
          </cell>
          <cell r="C895">
            <v>254</v>
          </cell>
          <cell r="D895" t="str">
            <v>309SANAMA</v>
          </cell>
          <cell r="E895" t="str">
            <v>B</v>
          </cell>
          <cell r="F895" t="str">
            <v>Marina</v>
          </cell>
          <cell r="G895" t="str">
            <v>Lake San Antonio</v>
          </cell>
          <cell r="H895" t="str">
            <v>w</v>
          </cell>
          <cell r="I895">
            <v>39894</v>
          </cell>
          <cell r="J895" t="str">
            <v>Winter</v>
          </cell>
          <cell r="K895">
            <v>0.57638888888888895</v>
          </cell>
          <cell r="L895">
            <v>39896</v>
          </cell>
          <cell r="M895">
            <v>0.39583333333333298</v>
          </cell>
          <cell r="O895" t="str">
            <v>TMMHg</v>
          </cell>
          <cell r="P895">
            <v>2.1000000000000001E-2</v>
          </cell>
        </row>
        <row r="896">
          <cell r="A896" t="str">
            <v>2009-0930</v>
          </cell>
          <cell r="C896">
            <v>254</v>
          </cell>
          <cell r="D896" t="str">
            <v>536PDP167</v>
          </cell>
          <cell r="E896" t="str">
            <v>B</v>
          </cell>
          <cell r="G896" t="str">
            <v>Don Pedro Reservior</v>
          </cell>
          <cell r="H896" t="str">
            <v>s</v>
          </cell>
          <cell r="I896">
            <v>39898</v>
          </cell>
          <cell r="J896" t="str">
            <v>Winter</v>
          </cell>
          <cell r="K896">
            <v>0.40625</v>
          </cell>
          <cell r="L896">
            <v>39933</v>
          </cell>
          <cell r="M896">
            <v>0.39583333333333298</v>
          </cell>
          <cell r="O896" t="str">
            <v>THg</v>
          </cell>
          <cell r="P896">
            <v>0.128</v>
          </cell>
        </row>
        <row r="897">
          <cell r="A897" t="str">
            <v>2009-1115</v>
          </cell>
          <cell r="C897">
            <v>254</v>
          </cell>
          <cell r="D897" t="str">
            <v>537PLM116</v>
          </cell>
          <cell r="E897" t="str">
            <v>Q</v>
          </cell>
          <cell r="G897" t="str">
            <v>Duplicate</v>
          </cell>
          <cell r="H897" t="str">
            <v>s</v>
          </cell>
          <cell r="I897">
            <v>39898</v>
          </cell>
          <cell r="J897" t="str">
            <v>Winter</v>
          </cell>
          <cell r="K897">
            <v>0.51041666666666696</v>
          </cell>
          <cell r="L897">
            <v>39933</v>
          </cell>
          <cell r="M897">
            <v>0.39583333333333298</v>
          </cell>
          <cell r="N897" t="str">
            <v>0.115</v>
          </cell>
          <cell r="O897" t="str">
            <v>THg</v>
          </cell>
          <cell r="P897">
            <v>0.113</v>
          </cell>
        </row>
        <row r="898">
          <cell r="A898" t="str">
            <v>2009-0931</v>
          </cell>
          <cell r="C898">
            <v>254</v>
          </cell>
          <cell r="D898" t="str">
            <v>537PLM215</v>
          </cell>
          <cell r="E898" t="str">
            <v>B</v>
          </cell>
          <cell r="G898" t="str">
            <v>Lake McClure</v>
          </cell>
          <cell r="H898" t="str">
            <v>s</v>
          </cell>
          <cell r="I898">
            <v>39898</v>
          </cell>
          <cell r="J898" t="str">
            <v>Winter</v>
          </cell>
          <cell r="K898">
            <v>0.46875</v>
          </cell>
          <cell r="L898">
            <v>39933</v>
          </cell>
          <cell r="M898">
            <v>0.39583333333333298</v>
          </cell>
          <cell r="O898" t="str">
            <v>THg</v>
          </cell>
          <cell r="P898">
            <v>8.1000000000000003E-2</v>
          </cell>
        </row>
        <row r="899">
          <cell r="A899" t="str">
            <v>2009-0932</v>
          </cell>
          <cell r="C899">
            <v>254</v>
          </cell>
          <cell r="D899" t="str">
            <v>537PLM116</v>
          </cell>
          <cell r="E899" t="str">
            <v>B</v>
          </cell>
          <cell r="G899" t="str">
            <v>Lake McSwain</v>
          </cell>
          <cell r="H899" t="str">
            <v>s</v>
          </cell>
          <cell r="I899">
            <v>39898</v>
          </cell>
          <cell r="J899" t="str">
            <v>Winter</v>
          </cell>
          <cell r="K899">
            <v>0.51041666666666696</v>
          </cell>
          <cell r="L899">
            <v>39933</v>
          </cell>
          <cell r="M899">
            <v>0.39583333333333298</v>
          </cell>
          <cell r="O899" t="str">
            <v>THg</v>
          </cell>
          <cell r="P899">
            <v>0.115</v>
          </cell>
        </row>
        <row r="900">
          <cell r="A900" t="str">
            <v>2009-0933</v>
          </cell>
          <cell r="C900">
            <v>254</v>
          </cell>
          <cell r="D900" t="str">
            <v>541POF104</v>
          </cell>
          <cell r="E900" t="str">
            <v>B</v>
          </cell>
          <cell r="G900" t="str">
            <v>Oneil Forebay</v>
          </cell>
          <cell r="H900" t="str">
            <v>s</v>
          </cell>
          <cell r="I900">
            <v>39898</v>
          </cell>
          <cell r="J900" t="str">
            <v>Winter</v>
          </cell>
          <cell r="K900">
            <v>0.60416666666666696</v>
          </cell>
          <cell r="L900">
            <v>39933</v>
          </cell>
          <cell r="M900">
            <v>0.39583333333333298</v>
          </cell>
          <cell r="O900" t="str">
            <v>THg</v>
          </cell>
          <cell r="P900">
            <v>0.105</v>
          </cell>
        </row>
        <row r="901">
          <cell r="A901" t="str">
            <v>2009-0934</v>
          </cell>
          <cell r="C901">
            <v>254</v>
          </cell>
          <cell r="D901" t="str">
            <v>542PLS200</v>
          </cell>
          <cell r="E901" t="str">
            <v>B</v>
          </cell>
          <cell r="G901" t="str">
            <v>San Luis Reservoir</v>
          </cell>
          <cell r="H901" t="str">
            <v>s</v>
          </cell>
          <cell r="I901">
            <v>39898</v>
          </cell>
          <cell r="J901" t="str">
            <v>Winter</v>
          </cell>
          <cell r="K901">
            <v>0.64583333333333304</v>
          </cell>
          <cell r="L901">
            <v>39933</v>
          </cell>
          <cell r="M901">
            <v>0.39583333333333298</v>
          </cell>
          <cell r="O901" t="str">
            <v>THg</v>
          </cell>
          <cell r="P901">
            <v>7.0999999999999994E-2</v>
          </cell>
        </row>
        <row r="902">
          <cell r="A902" t="str">
            <v>2009-0973</v>
          </cell>
          <cell r="C902">
            <v>254</v>
          </cell>
          <cell r="D902" t="str">
            <v>516PCF037</v>
          </cell>
          <cell r="E902" t="str">
            <v>T</v>
          </cell>
          <cell r="G902" t="str">
            <v>Camp Far West</v>
          </cell>
          <cell r="H902" t="str">
            <v>w</v>
          </cell>
          <cell r="I902">
            <v>39909</v>
          </cell>
          <cell r="J902" t="str">
            <v>Winter</v>
          </cell>
          <cell r="L902">
            <v>39933</v>
          </cell>
          <cell r="M902">
            <v>0.39583333333333298</v>
          </cell>
          <cell r="O902" t="str">
            <v>Chl-a</v>
          </cell>
          <cell r="P902">
            <v>1.1964026249999999</v>
          </cell>
          <cell r="Q902" t="str">
            <v>a,c</v>
          </cell>
        </row>
        <row r="903">
          <cell r="A903" t="str">
            <v>2009-0672</v>
          </cell>
          <cell r="C903">
            <v>254</v>
          </cell>
          <cell r="D903" t="str">
            <v>516PCF037</v>
          </cell>
          <cell r="E903" t="str">
            <v>T</v>
          </cell>
          <cell r="G903" t="str">
            <v>Camp Far West</v>
          </cell>
          <cell r="H903" t="str">
            <v>w</v>
          </cell>
          <cell r="I903">
            <v>39909</v>
          </cell>
          <cell r="J903" t="str">
            <v>Winter</v>
          </cell>
          <cell r="K903">
            <v>0.64583333333333304</v>
          </cell>
          <cell r="L903">
            <v>39911</v>
          </cell>
          <cell r="M903">
            <v>0.52083333333333304</v>
          </cell>
          <cell r="O903" t="str">
            <v>DMMHg</v>
          </cell>
          <cell r="P903">
            <v>2.8000000000000001E-2</v>
          </cell>
        </row>
        <row r="904">
          <cell r="A904" t="str">
            <v>2009-L117</v>
          </cell>
          <cell r="C904">
            <v>254</v>
          </cell>
          <cell r="D904" t="str">
            <v>516PCF037</v>
          </cell>
          <cell r="E904" t="str">
            <v>T</v>
          </cell>
          <cell r="G904" t="str">
            <v>Camp Far West</v>
          </cell>
          <cell r="H904" t="str">
            <v>w</v>
          </cell>
          <cell r="I904">
            <v>39909</v>
          </cell>
          <cell r="J904" t="str">
            <v>Winter</v>
          </cell>
          <cell r="K904">
            <v>0.64583333333333304</v>
          </cell>
          <cell r="O904" t="str">
            <v>DOC</v>
          </cell>
          <cell r="P904">
            <v>2.4597148634999999</v>
          </cell>
        </row>
        <row r="905">
          <cell r="A905" t="str">
            <v>2009-L118</v>
          </cell>
          <cell r="C905">
            <v>254</v>
          </cell>
          <cell r="D905" t="str">
            <v>516PCF037</v>
          </cell>
          <cell r="E905" t="str">
            <v>T</v>
          </cell>
          <cell r="G905" t="str">
            <v>Camp Far West</v>
          </cell>
          <cell r="H905" t="str">
            <v>w</v>
          </cell>
          <cell r="I905">
            <v>39909</v>
          </cell>
          <cell r="J905" t="str">
            <v>Winter</v>
          </cell>
          <cell r="K905">
            <v>0.64583333333333304</v>
          </cell>
          <cell r="O905" t="str">
            <v>SO4</v>
          </cell>
          <cell r="P905">
            <v>5.8</v>
          </cell>
        </row>
        <row r="906">
          <cell r="A906" t="str">
            <v>2009-0671</v>
          </cell>
          <cell r="C906">
            <v>254</v>
          </cell>
          <cell r="D906" t="str">
            <v>516PCF037</v>
          </cell>
          <cell r="E906" t="str">
            <v>T</v>
          </cell>
          <cell r="G906" t="str">
            <v>Camp Far West</v>
          </cell>
          <cell r="H906" t="str">
            <v>w</v>
          </cell>
          <cell r="I906">
            <v>39909</v>
          </cell>
          <cell r="J906" t="str">
            <v>Winter</v>
          </cell>
          <cell r="K906">
            <v>0.64583333333333304</v>
          </cell>
          <cell r="L906">
            <v>39911</v>
          </cell>
          <cell r="M906">
            <v>0.52083333333333304</v>
          </cell>
          <cell r="O906" t="str">
            <v>TMMHg</v>
          </cell>
          <cell r="P906">
            <v>6.3E-2</v>
          </cell>
        </row>
        <row r="907">
          <cell r="A907" t="str">
            <v>2009-0674</v>
          </cell>
          <cell r="C907">
            <v>254</v>
          </cell>
          <cell r="D907" t="str">
            <v>516PCF037</v>
          </cell>
          <cell r="E907" t="str">
            <v>B</v>
          </cell>
          <cell r="G907" t="str">
            <v>Camp Far West</v>
          </cell>
          <cell r="H907" t="str">
            <v>w</v>
          </cell>
          <cell r="I907">
            <v>39909</v>
          </cell>
          <cell r="J907" t="str">
            <v>Winter</v>
          </cell>
          <cell r="K907">
            <v>0.66666666666666696</v>
          </cell>
          <cell r="L907">
            <v>39911</v>
          </cell>
          <cell r="M907">
            <v>0.52083333333333304</v>
          </cell>
          <cell r="O907" t="str">
            <v>TMMHg</v>
          </cell>
          <cell r="P907">
            <v>5.2999999999999999E-2</v>
          </cell>
        </row>
        <row r="908">
          <cell r="A908" t="str">
            <v>2009-0987</v>
          </cell>
          <cell r="C908">
            <v>254</v>
          </cell>
          <cell r="D908" t="str">
            <v>516PCF037</v>
          </cell>
          <cell r="E908" t="str">
            <v>Q</v>
          </cell>
          <cell r="G908" t="str">
            <v>Duplicate</v>
          </cell>
          <cell r="H908" t="str">
            <v>q</v>
          </cell>
          <cell r="I908">
            <v>39909</v>
          </cell>
          <cell r="J908" t="str">
            <v>Winter</v>
          </cell>
          <cell r="L908">
            <v>39933</v>
          </cell>
          <cell r="M908">
            <v>0.39583333333333298</v>
          </cell>
          <cell r="N908" t="str">
            <v>1.196402625</v>
          </cell>
          <cell r="O908" t="str">
            <v>Chl-a</v>
          </cell>
          <cell r="P908">
            <v>1.3686164999999999</v>
          </cell>
          <cell r="Q908" t="str">
            <v>c</v>
          </cell>
        </row>
        <row r="909">
          <cell r="A909" t="str">
            <v>2009-L119</v>
          </cell>
          <cell r="C909">
            <v>254</v>
          </cell>
          <cell r="D909" t="str">
            <v>516PCF037</v>
          </cell>
          <cell r="E909" t="str">
            <v>Q</v>
          </cell>
          <cell r="G909" t="str">
            <v>Duplicate</v>
          </cell>
          <cell r="H909" t="str">
            <v>q</v>
          </cell>
          <cell r="I909">
            <v>39909</v>
          </cell>
          <cell r="J909" t="str">
            <v>Winter</v>
          </cell>
          <cell r="K909">
            <v>0.65625</v>
          </cell>
          <cell r="N909" t="str">
            <v>2.4597148635</v>
          </cell>
          <cell r="O909" t="str">
            <v>DOC</v>
          </cell>
          <cell r="P909">
            <v>2.4822770475000002</v>
          </cell>
        </row>
        <row r="910">
          <cell r="A910" t="str">
            <v>2009-L120</v>
          </cell>
          <cell r="C910">
            <v>254</v>
          </cell>
          <cell r="D910" t="str">
            <v>516PCF037</v>
          </cell>
          <cell r="E910" t="str">
            <v>Q</v>
          </cell>
          <cell r="G910" t="str">
            <v>Duplicate</v>
          </cell>
          <cell r="H910" t="str">
            <v>q</v>
          </cell>
          <cell r="I910">
            <v>39909</v>
          </cell>
          <cell r="J910" t="str">
            <v>Winter</v>
          </cell>
          <cell r="K910">
            <v>0.65625</v>
          </cell>
          <cell r="N910" t="str">
            <v>5.8</v>
          </cell>
          <cell r="O910" t="str">
            <v>SO4</v>
          </cell>
          <cell r="P910">
            <v>5.8</v>
          </cell>
        </row>
        <row r="911">
          <cell r="A911" t="str">
            <v>2009-0673</v>
          </cell>
          <cell r="C911">
            <v>254</v>
          </cell>
          <cell r="D911" t="str">
            <v>516PCF037</v>
          </cell>
          <cell r="E911" t="str">
            <v>Q</v>
          </cell>
          <cell r="G911" t="str">
            <v>Duplicate</v>
          </cell>
          <cell r="H911" t="str">
            <v>q</v>
          </cell>
          <cell r="I911">
            <v>39909</v>
          </cell>
          <cell r="J911" t="str">
            <v>Winter</v>
          </cell>
          <cell r="K911">
            <v>0.65625</v>
          </cell>
          <cell r="L911">
            <v>39911</v>
          </cell>
          <cell r="M911">
            <v>0.52083333333333304</v>
          </cell>
          <cell r="N911" t="str">
            <v>0.063</v>
          </cell>
          <cell r="O911" t="str">
            <v>TMMHg</v>
          </cell>
          <cell r="P911">
            <v>0.06</v>
          </cell>
        </row>
        <row r="912">
          <cell r="A912" t="str">
            <v>2009-0986</v>
          </cell>
          <cell r="C912">
            <v>254</v>
          </cell>
          <cell r="E912" t="str">
            <v>Q</v>
          </cell>
          <cell r="G912" t="str">
            <v>Field Blank</v>
          </cell>
          <cell r="H912" t="str">
            <v>q</v>
          </cell>
          <cell r="I912">
            <v>39909</v>
          </cell>
          <cell r="J912" t="str">
            <v>Winter</v>
          </cell>
          <cell r="L912">
            <v>39933</v>
          </cell>
          <cell r="M912">
            <v>0.39583333333333298</v>
          </cell>
          <cell r="O912" t="str">
            <v>Chl-a</v>
          </cell>
          <cell r="P912">
            <v>-112</v>
          </cell>
          <cell r="Q912" t="str">
            <v>b,c</v>
          </cell>
        </row>
        <row r="913">
          <cell r="A913" t="str">
            <v>2009-0670</v>
          </cell>
          <cell r="C913">
            <v>254</v>
          </cell>
          <cell r="E913" t="str">
            <v>Q</v>
          </cell>
          <cell r="G913" t="str">
            <v>Field Blank</v>
          </cell>
          <cell r="H913" t="str">
            <v>q</v>
          </cell>
          <cell r="I913">
            <v>39909</v>
          </cell>
          <cell r="J913" t="str">
            <v>Winter</v>
          </cell>
          <cell r="K913">
            <v>0.61458333333333304</v>
          </cell>
          <cell r="L913">
            <v>39911</v>
          </cell>
          <cell r="M913">
            <v>0.52083333333333304</v>
          </cell>
          <cell r="O913" t="str">
            <v>DMMHg</v>
          </cell>
          <cell r="P913">
            <v>-88</v>
          </cell>
        </row>
        <row r="914">
          <cell r="A914" t="str">
            <v>2009-L115</v>
          </cell>
          <cell r="C914">
            <v>254</v>
          </cell>
          <cell r="D914" t="str">
            <v>516PCF037</v>
          </cell>
          <cell r="E914" t="str">
            <v>Q</v>
          </cell>
          <cell r="G914" t="str">
            <v>Field Blank</v>
          </cell>
          <cell r="H914" t="str">
            <v>q</v>
          </cell>
          <cell r="I914">
            <v>39909</v>
          </cell>
          <cell r="J914" t="str">
            <v>Winter</v>
          </cell>
          <cell r="K914">
            <v>0.61458333333333304</v>
          </cell>
          <cell r="O914" t="str">
            <v>DOC</v>
          </cell>
          <cell r="P914">
            <v>0.43536905966</v>
          </cell>
        </row>
        <row r="915">
          <cell r="A915" t="str">
            <v>2009-L116</v>
          </cell>
          <cell r="C915">
            <v>254</v>
          </cell>
          <cell r="D915" t="str">
            <v>516PCF037</v>
          </cell>
          <cell r="E915" t="str">
            <v>Q</v>
          </cell>
          <cell r="G915" t="str">
            <v>Field Blank</v>
          </cell>
          <cell r="H915" t="str">
            <v>q</v>
          </cell>
          <cell r="I915">
            <v>39909</v>
          </cell>
          <cell r="J915" t="str">
            <v>Winter</v>
          </cell>
          <cell r="K915">
            <v>0.61458333333333304</v>
          </cell>
          <cell r="O915" t="str">
            <v>SO4</v>
          </cell>
          <cell r="P915">
            <v>-112</v>
          </cell>
        </row>
        <row r="916">
          <cell r="A916" t="str">
            <v>2009-0669</v>
          </cell>
          <cell r="C916">
            <v>254</v>
          </cell>
          <cell r="E916" t="str">
            <v>Q</v>
          </cell>
          <cell r="G916" t="str">
            <v>Field Blank</v>
          </cell>
          <cell r="H916" t="str">
            <v>q</v>
          </cell>
          <cell r="I916">
            <v>39909</v>
          </cell>
          <cell r="J916" t="str">
            <v>Winter</v>
          </cell>
          <cell r="K916">
            <v>0.61458333333333304</v>
          </cell>
          <cell r="L916">
            <v>39911</v>
          </cell>
          <cell r="M916">
            <v>0.52083333333333304</v>
          </cell>
          <cell r="O916" t="str">
            <v>TMMHg</v>
          </cell>
          <cell r="P916">
            <v>-88</v>
          </cell>
        </row>
        <row r="917">
          <cell r="A917" t="str">
            <v>2009-0974</v>
          </cell>
          <cell r="C917">
            <v>254</v>
          </cell>
          <cell r="D917" t="str">
            <v>517PHE065</v>
          </cell>
          <cell r="E917" t="str">
            <v>T</v>
          </cell>
          <cell r="G917" t="str">
            <v>Lake Engelbright</v>
          </cell>
          <cell r="H917" t="str">
            <v>w</v>
          </cell>
          <cell r="I917">
            <v>39909</v>
          </cell>
          <cell r="J917" t="str">
            <v>Winter</v>
          </cell>
          <cell r="L917">
            <v>39933</v>
          </cell>
          <cell r="M917">
            <v>0.39583333333333298</v>
          </cell>
          <cell r="O917" t="str">
            <v>Chl-a</v>
          </cell>
          <cell r="P917">
            <v>0.63025589999999998</v>
          </cell>
          <cell r="Q917" t="str">
            <v>c</v>
          </cell>
        </row>
        <row r="918">
          <cell r="A918" t="str">
            <v>2009-L113</v>
          </cell>
          <cell r="C918">
            <v>254</v>
          </cell>
          <cell r="D918" t="str">
            <v>517PHE065</v>
          </cell>
          <cell r="E918" t="str">
            <v>T</v>
          </cell>
          <cell r="G918" t="str">
            <v>Lake Engelbright</v>
          </cell>
          <cell r="H918" t="str">
            <v>w</v>
          </cell>
          <cell r="I918">
            <v>39909</v>
          </cell>
          <cell r="J918" t="str">
            <v>Winter</v>
          </cell>
          <cell r="K918">
            <v>0.48958333333333298</v>
          </cell>
          <cell r="O918" t="str">
            <v>DOC</v>
          </cell>
          <cell r="P918">
            <v>0.89326188069000001</v>
          </cell>
        </row>
        <row r="919">
          <cell r="A919" t="str">
            <v>2009-L114</v>
          </cell>
          <cell r="C919">
            <v>254</v>
          </cell>
          <cell r="D919" t="str">
            <v>517PHE065</v>
          </cell>
          <cell r="E919" t="str">
            <v>T</v>
          </cell>
          <cell r="G919" t="str">
            <v>Lake Engelbright</v>
          </cell>
          <cell r="H919" t="str">
            <v>w</v>
          </cell>
          <cell r="I919">
            <v>39909</v>
          </cell>
          <cell r="J919" t="str">
            <v>Winter</v>
          </cell>
          <cell r="K919">
            <v>0.48958333333333298</v>
          </cell>
          <cell r="O919" t="str">
            <v>SO4</v>
          </cell>
          <cell r="P919">
            <v>3.1</v>
          </cell>
        </row>
        <row r="920">
          <cell r="A920" t="str">
            <v>2009-0665</v>
          </cell>
          <cell r="C920">
            <v>254</v>
          </cell>
          <cell r="D920" t="str">
            <v>517PHE065</v>
          </cell>
          <cell r="E920" t="str">
            <v>T</v>
          </cell>
          <cell r="G920" t="str">
            <v>Lake Engelbright</v>
          </cell>
          <cell r="H920" t="str">
            <v>w</v>
          </cell>
          <cell r="I920">
            <v>39909</v>
          </cell>
          <cell r="J920" t="str">
            <v>Winter</v>
          </cell>
          <cell r="K920">
            <v>0.48958333333333298</v>
          </cell>
          <cell r="L920">
            <v>39911</v>
          </cell>
          <cell r="M920">
            <v>0.52083333333333304</v>
          </cell>
          <cell r="O920" t="str">
            <v>THg</v>
          </cell>
          <cell r="P920">
            <v>2.02</v>
          </cell>
          <cell r="Q920" t="str">
            <v>H</v>
          </cell>
        </row>
        <row r="921">
          <cell r="A921" t="str">
            <v>2009-0666</v>
          </cell>
          <cell r="C921">
            <v>254</v>
          </cell>
          <cell r="D921" t="str">
            <v>517PHE065</v>
          </cell>
          <cell r="E921" t="str">
            <v>T</v>
          </cell>
          <cell r="G921" t="str">
            <v>Lake Engelbright</v>
          </cell>
          <cell r="H921" t="str">
            <v>w</v>
          </cell>
          <cell r="I921">
            <v>39909</v>
          </cell>
          <cell r="J921" t="str">
            <v>Winter</v>
          </cell>
          <cell r="K921">
            <v>0.48958333333333298</v>
          </cell>
          <cell r="L921">
            <v>39911</v>
          </cell>
          <cell r="M921">
            <v>0.52083333333333304</v>
          </cell>
          <cell r="O921" t="str">
            <v>TMMHg</v>
          </cell>
          <cell r="P921">
            <v>7.1999999999999995E-2</v>
          </cell>
          <cell r="Q921" t="str">
            <v>H</v>
          </cell>
        </row>
        <row r="922">
          <cell r="A922" t="str">
            <v>2009-0668</v>
          </cell>
          <cell r="C922">
            <v>254</v>
          </cell>
          <cell r="D922" t="str">
            <v>517PHE065</v>
          </cell>
          <cell r="E922" t="str">
            <v>B</v>
          </cell>
          <cell r="G922" t="str">
            <v>Lake Engelbright</v>
          </cell>
          <cell r="H922" t="str">
            <v>w</v>
          </cell>
          <cell r="I922">
            <v>39909</v>
          </cell>
          <cell r="J922" t="str">
            <v>Winter</v>
          </cell>
          <cell r="K922">
            <v>0.5</v>
          </cell>
          <cell r="L922">
            <v>39911</v>
          </cell>
          <cell r="M922">
            <v>0.52083333333333304</v>
          </cell>
          <cell r="O922" t="str">
            <v>TMMHg</v>
          </cell>
          <cell r="P922">
            <v>5.5E-2</v>
          </cell>
          <cell r="Q922" t="str">
            <v>H</v>
          </cell>
        </row>
        <row r="923">
          <cell r="A923" t="str">
            <v>2009-0985</v>
          </cell>
          <cell r="C923">
            <v>254</v>
          </cell>
          <cell r="D923" t="str">
            <v>518POV021</v>
          </cell>
          <cell r="E923" t="str">
            <v>Q</v>
          </cell>
          <cell r="G923" t="str">
            <v>Duplicate</v>
          </cell>
          <cell r="H923" t="str">
            <v>q</v>
          </cell>
          <cell r="I923">
            <v>39911</v>
          </cell>
          <cell r="J923" t="str">
            <v>Winter</v>
          </cell>
          <cell r="L923">
            <v>39933</v>
          </cell>
          <cell r="M923">
            <v>0.39583333333333298</v>
          </cell>
          <cell r="N923" t="str">
            <v>1.9475605417</v>
          </cell>
          <cell r="O923" t="str">
            <v>Chl-a</v>
          </cell>
          <cell r="P923">
            <v>1.9475605416999999</v>
          </cell>
          <cell r="Q923" t="str">
            <v>a,c</v>
          </cell>
        </row>
        <row r="924">
          <cell r="A924" t="str">
            <v>2009-L128</v>
          </cell>
          <cell r="C924">
            <v>254</v>
          </cell>
          <cell r="D924" t="str">
            <v>518POV021</v>
          </cell>
          <cell r="E924" t="str">
            <v>Q</v>
          </cell>
          <cell r="G924" t="str">
            <v>Duplicate</v>
          </cell>
          <cell r="H924" t="str">
            <v>q</v>
          </cell>
          <cell r="I924">
            <v>39911</v>
          </cell>
          <cell r="J924" t="str">
            <v>Winter</v>
          </cell>
          <cell r="K924">
            <v>0.46875</v>
          </cell>
          <cell r="N924" t="str">
            <v>0.91493023256</v>
          </cell>
          <cell r="O924" t="str">
            <v>DOC</v>
          </cell>
          <cell r="P924">
            <v>0.96108796764000004</v>
          </cell>
        </row>
        <row r="925">
          <cell r="A925" t="str">
            <v>2009-L130</v>
          </cell>
          <cell r="C925">
            <v>254</v>
          </cell>
          <cell r="D925" t="str">
            <v>518POV021</v>
          </cell>
          <cell r="E925" t="str">
            <v>Q</v>
          </cell>
          <cell r="G925" t="str">
            <v>Duplicate</v>
          </cell>
          <cell r="H925" t="str">
            <v>q</v>
          </cell>
          <cell r="I925">
            <v>39911</v>
          </cell>
          <cell r="J925" t="str">
            <v>Winter</v>
          </cell>
          <cell r="K925">
            <v>0.46875</v>
          </cell>
          <cell r="N925" t="str">
            <v>2.4</v>
          </cell>
          <cell r="O925" t="str">
            <v>SO4</v>
          </cell>
          <cell r="P925">
            <v>2.4</v>
          </cell>
        </row>
        <row r="926">
          <cell r="A926" t="str">
            <v>2009-0782</v>
          </cell>
          <cell r="C926">
            <v>254</v>
          </cell>
          <cell r="D926" t="str">
            <v>518POV021</v>
          </cell>
          <cell r="E926" t="str">
            <v>Q</v>
          </cell>
          <cell r="G926" t="str">
            <v>Duplicate</v>
          </cell>
          <cell r="H926" t="str">
            <v>q</v>
          </cell>
          <cell r="I926">
            <v>39911</v>
          </cell>
          <cell r="J926" t="str">
            <v>Winter</v>
          </cell>
          <cell r="K926">
            <v>0.46875</v>
          </cell>
          <cell r="L926">
            <v>39912</v>
          </cell>
          <cell r="M926">
            <v>0.52083333333333304</v>
          </cell>
          <cell r="N926" t="str">
            <v>&lt;MDL</v>
          </cell>
          <cell r="O926" t="str">
            <v>TMMHg</v>
          </cell>
          <cell r="P926">
            <v>2.1000000000000001E-2</v>
          </cell>
        </row>
        <row r="927">
          <cell r="A927" t="str">
            <v>2009-1113</v>
          </cell>
          <cell r="C927">
            <v>254</v>
          </cell>
          <cell r="D927" t="str">
            <v>518POV021</v>
          </cell>
          <cell r="E927" t="str">
            <v>Q</v>
          </cell>
          <cell r="G927" t="str">
            <v>Field Blank</v>
          </cell>
          <cell r="H927" t="str">
            <v>q</v>
          </cell>
          <cell r="I927">
            <v>39911</v>
          </cell>
          <cell r="J927" t="str">
            <v>Winter</v>
          </cell>
          <cell r="L927">
            <v>39933</v>
          </cell>
          <cell r="M927">
            <v>0.39583333333333298</v>
          </cell>
          <cell r="O927" t="str">
            <v>Chl-a</v>
          </cell>
          <cell r="P927">
            <v>-112</v>
          </cell>
          <cell r="Q927" t="str">
            <v>b,c</v>
          </cell>
        </row>
        <row r="928">
          <cell r="A928" t="str">
            <v>2009-L125</v>
          </cell>
          <cell r="C928">
            <v>254</v>
          </cell>
          <cell r="D928" t="str">
            <v>518POV021</v>
          </cell>
          <cell r="E928" t="str">
            <v>Q</v>
          </cell>
          <cell r="G928" t="str">
            <v>Field Blank</v>
          </cell>
          <cell r="H928" t="str">
            <v>q</v>
          </cell>
          <cell r="I928">
            <v>39911</v>
          </cell>
          <cell r="J928" t="str">
            <v>Winter</v>
          </cell>
          <cell r="K928">
            <v>0.44791666666666702</v>
          </cell>
          <cell r="O928" t="str">
            <v>DOC</v>
          </cell>
          <cell r="P928">
            <v>0.36151061678000002</v>
          </cell>
        </row>
        <row r="929">
          <cell r="A929" t="str">
            <v>2009-L126</v>
          </cell>
          <cell r="C929">
            <v>254</v>
          </cell>
          <cell r="D929" t="str">
            <v>518POV021</v>
          </cell>
          <cell r="E929" t="str">
            <v>Q</v>
          </cell>
          <cell r="G929" t="str">
            <v>Field Blank</v>
          </cell>
          <cell r="H929" t="str">
            <v>q</v>
          </cell>
          <cell r="I929">
            <v>39911</v>
          </cell>
          <cell r="J929" t="str">
            <v>Winter</v>
          </cell>
          <cell r="K929">
            <v>0.44791666666666702</v>
          </cell>
          <cell r="O929" t="str">
            <v>SO4</v>
          </cell>
          <cell r="P929">
            <v>-112</v>
          </cell>
        </row>
        <row r="930">
          <cell r="A930" t="str">
            <v>2009-0783</v>
          </cell>
          <cell r="C930">
            <v>254</v>
          </cell>
          <cell r="D930" t="str">
            <v>518POV021</v>
          </cell>
          <cell r="E930" t="str">
            <v>Q</v>
          </cell>
          <cell r="G930" t="str">
            <v>Field Blank</v>
          </cell>
          <cell r="H930" t="str">
            <v>q</v>
          </cell>
          <cell r="I930">
            <v>39911</v>
          </cell>
          <cell r="J930" t="str">
            <v>Winter</v>
          </cell>
          <cell r="K930">
            <v>0.44791666666666702</v>
          </cell>
          <cell r="L930">
            <v>39912</v>
          </cell>
          <cell r="M930">
            <v>0.52083333333333304</v>
          </cell>
          <cell r="O930" t="str">
            <v>TMMHg</v>
          </cell>
          <cell r="P930">
            <v>-88</v>
          </cell>
        </row>
        <row r="931">
          <cell r="A931" t="str">
            <v>2009-0977</v>
          </cell>
          <cell r="C931">
            <v>254</v>
          </cell>
          <cell r="D931" t="str">
            <v>518POV021</v>
          </cell>
          <cell r="E931" t="str">
            <v>T</v>
          </cell>
          <cell r="G931" t="str">
            <v>Lake Oroville</v>
          </cell>
          <cell r="H931" t="str">
            <v>w</v>
          </cell>
          <cell r="I931">
            <v>39911</v>
          </cell>
          <cell r="J931" t="str">
            <v>Winter</v>
          </cell>
          <cell r="L931">
            <v>39933</v>
          </cell>
          <cell r="M931">
            <v>0.39583333333333298</v>
          </cell>
          <cell r="O931" t="str">
            <v>Chl-a</v>
          </cell>
          <cell r="P931">
            <v>1.9475605416999999</v>
          </cell>
          <cell r="Q931" t="str">
            <v>a,c</v>
          </cell>
        </row>
        <row r="932">
          <cell r="A932" t="str">
            <v>2009-L127</v>
          </cell>
          <cell r="C932">
            <v>254</v>
          </cell>
          <cell r="D932" t="str">
            <v>518POV021</v>
          </cell>
          <cell r="E932" t="str">
            <v>T</v>
          </cell>
          <cell r="G932" t="str">
            <v>Lake Oroville</v>
          </cell>
          <cell r="H932" t="str">
            <v>w</v>
          </cell>
          <cell r="I932">
            <v>39911</v>
          </cell>
          <cell r="J932" t="str">
            <v>Winter</v>
          </cell>
          <cell r="K932">
            <v>0.46875</v>
          </cell>
          <cell r="O932" t="str">
            <v>DOC</v>
          </cell>
          <cell r="P932">
            <v>0.91493023255999995</v>
          </cell>
        </row>
        <row r="933">
          <cell r="A933" t="str">
            <v>2009-L129</v>
          </cell>
          <cell r="C933">
            <v>254</v>
          </cell>
          <cell r="D933" t="str">
            <v>518POV021</v>
          </cell>
          <cell r="E933" t="str">
            <v>T</v>
          </cell>
          <cell r="G933" t="str">
            <v>Lake Oroville</v>
          </cell>
          <cell r="H933" t="str">
            <v>w</v>
          </cell>
          <cell r="I933">
            <v>39911</v>
          </cell>
          <cell r="J933" t="str">
            <v>Winter</v>
          </cell>
          <cell r="K933">
            <v>0.46875</v>
          </cell>
          <cell r="O933" t="str">
            <v>SO4</v>
          </cell>
          <cell r="P933">
            <v>2.4</v>
          </cell>
        </row>
        <row r="934">
          <cell r="A934" t="str">
            <v>2009-0780</v>
          </cell>
          <cell r="C934">
            <v>254</v>
          </cell>
          <cell r="D934" t="str">
            <v>518POV021</v>
          </cell>
          <cell r="E934" t="str">
            <v>T</v>
          </cell>
          <cell r="G934" t="str">
            <v>Lake Oroville</v>
          </cell>
          <cell r="H934" t="str">
            <v>w</v>
          </cell>
          <cell r="I934">
            <v>39911</v>
          </cell>
          <cell r="J934" t="str">
            <v>Winter</v>
          </cell>
          <cell r="K934">
            <v>0.46875</v>
          </cell>
          <cell r="L934">
            <v>39912</v>
          </cell>
          <cell r="M934">
            <v>0.52083333333333304</v>
          </cell>
          <cell r="O934" t="str">
            <v>TMMHg</v>
          </cell>
          <cell r="P934">
            <v>0.01</v>
          </cell>
        </row>
        <row r="935">
          <cell r="A935" t="str">
            <v>2009-0781</v>
          </cell>
          <cell r="C935">
            <v>254</v>
          </cell>
          <cell r="D935" t="str">
            <v>518POV021</v>
          </cell>
          <cell r="E935" t="str">
            <v>B</v>
          </cell>
          <cell r="G935" t="str">
            <v>Lake Oroville</v>
          </cell>
          <cell r="H935" t="str">
            <v>w</v>
          </cell>
          <cell r="I935">
            <v>39911</v>
          </cell>
          <cell r="J935" t="str">
            <v>Winter</v>
          </cell>
          <cell r="K935">
            <v>0.47916666666666702</v>
          </cell>
          <cell r="L935">
            <v>39912</v>
          </cell>
          <cell r="M935">
            <v>0.52083333333333304</v>
          </cell>
          <cell r="O935" t="str">
            <v>TMMHg</v>
          </cell>
          <cell r="P935">
            <v>0.01</v>
          </cell>
        </row>
        <row r="936">
          <cell r="A936" t="str">
            <v>2009-0975</v>
          </cell>
          <cell r="C936">
            <v>254</v>
          </cell>
          <cell r="D936" t="str">
            <v>515TT0326</v>
          </cell>
          <cell r="E936" t="str">
            <v>T</v>
          </cell>
          <cell r="G936" t="str">
            <v>Thermalito Afterbay</v>
          </cell>
          <cell r="H936" t="str">
            <v>w</v>
          </cell>
          <cell r="I936">
            <v>39911</v>
          </cell>
          <cell r="J936" t="str">
            <v>Winter</v>
          </cell>
          <cell r="L936">
            <v>39933</v>
          </cell>
          <cell r="M936">
            <v>0.39583333333333298</v>
          </cell>
          <cell r="O936" t="str">
            <v>Chl-a</v>
          </cell>
          <cell r="P936">
            <v>0.20654149999999999</v>
          </cell>
          <cell r="Q936" t="str">
            <v>c</v>
          </cell>
        </row>
        <row r="937">
          <cell r="A937" t="str">
            <v>2009-L121</v>
          </cell>
          <cell r="C937">
            <v>254</v>
          </cell>
          <cell r="D937" t="str">
            <v>515TT0326</v>
          </cell>
          <cell r="E937" t="str">
            <v>T</v>
          </cell>
          <cell r="G937" t="str">
            <v>Thermalito Afterbay</v>
          </cell>
          <cell r="H937" t="str">
            <v>w</v>
          </cell>
          <cell r="I937">
            <v>39911</v>
          </cell>
          <cell r="J937" t="str">
            <v>Winter</v>
          </cell>
          <cell r="K937">
            <v>0.36458333333333298</v>
          </cell>
          <cell r="O937" t="str">
            <v>DOC</v>
          </cell>
          <cell r="P937">
            <v>1.0274095046</v>
          </cell>
        </row>
        <row r="938">
          <cell r="A938" t="str">
            <v>2009-L122</v>
          </cell>
          <cell r="C938">
            <v>254</v>
          </cell>
          <cell r="D938" t="str">
            <v>515TT0326</v>
          </cell>
          <cell r="E938" t="str">
            <v>T</v>
          </cell>
          <cell r="G938" t="str">
            <v>Thermalito Afterbay</v>
          </cell>
          <cell r="H938" t="str">
            <v>w</v>
          </cell>
          <cell r="I938">
            <v>39911</v>
          </cell>
          <cell r="J938" t="str">
            <v>Winter</v>
          </cell>
          <cell r="K938">
            <v>0.36458333333333298</v>
          </cell>
          <cell r="O938" t="str">
            <v>SO4</v>
          </cell>
          <cell r="P938">
            <v>2.2000000000000002</v>
          </cell>
        </row>
        <row r="939">
          <cell r="A939" t="str">
            <v>2009-0777</v>
          </cell>
          <cell r="C939">
            <v>254</v>
          </cell>
          <cell r="D939" t="str">
            <v>515TT0326</v>
          </cell>
          <cell r="E939" t="str">
            <v>T</v>
          </cell>
          <cell r="G939" t="str">
            <v>Thermalito Afterbay</v>
          </cell>
          <cell r="H939" t="str">
            <v>w</v>
          </cell>
          <cell r="I939">
            <v>39911</v>
          </cell>
          <cell r="J939" t="str">
            <v>Winter</v>
          </cell>
          <cell r="K939">
            <v>0.36458333333333298</v>
          </cell>
          <cell r="L939">
            <v>39912</v>
          </cell>
          <cell r="M939">
            <v>0.52083333333333304</v>
          </cell>
          <cell r="O939" t="str">
            <v>TMMHg</v>
          </cell>
          <cell r="P939">
            <v>2.1999999999999999E-2</v>
          </cell>
        </row>
        <row r="940">
          <cell r="A940" t="str">
            <v>2009-0976</v>
          </cell>
          <cell r="C940">
            <v>254</v>
          </cell>
          <cell r="D940" t="str">
            <v>515TTO327</v>
          </cell>
          <cell r="E940" t="str">
            <v>T</v>
          </cell>
          <cell r="G940" t="str">
            <v>Thermalito Forebay</v>
          </cell>
          <cell r="H940" t="str">
            <v>w</v>
          </cell>
          <cell r="I940">
            <v>39911</v>
          </cell>
          <cell r="J940" t="str">
            <v>Winter</v>
          </cell>
          <cell r="L940">
            <v>39933</v>
          </cell>
          <cell r="M940">
            <v>0.39583333333333298</v>
          </cell>
          <cell r="O940" t="str">
            <v>Chl-a</v>
          </cell>
          <cell r="P940">
            <v>1.8622555417</v>
          </cell>
          <cell r="Q940" t="str">
            <v>a,c</v>
          </cell>
        </row>
        <row r="941">
          <cell r="A941" t="str">
            <v>2009-L123</v>
          </cell>
          <cell r="C941">
            <v>254</v>
          </cell>
          <cell r="D941" t="str">
            <v>515TTO327</v>
          </cell>
          <cell r="E941" t="str">
            <v>T</v>
          </cell>
          <cell r="G941" t="str">
            <v>Thermalito Forebay</v>
          </cell>
          <cell r="H941" t="str">
            <v>w</v>
          </cell>
          <cell r="I941">
            <v>39911</v>
          </cell>
          <cell r="J941" t="str">
            <v>Winter</v>
          </cell>
          <cell r="K941">
            <v>0.39583333333333298</v>
          </cell>
          <cell r="O941" t="str">
            <v>DOC</v>
          </cell>
          <cell r="P941">
            <v>0.92705763396999996</v>
          </cell>
        </row>
        <row r="942">
          <cell r="A942" t="str">
            <v>2009-L124</v>
          </cell>
          <cell r="C942">
            <v>254</v>
          </cell>
          <cell r="D942" t="str">
            <v>515TTO327</v>
          </cell>
          <cell r="E942" t="str">
            <v>T</v>
          </cell>
          <cell r="G942" t="str">
            <v>Thermalito Forebay</v>
          </cell>
          <cell r="H942" t="str">
            <v>w</v>
          </cell>
          <cell r="I942">
            <v>39911</v>
          </cell>
          <cell r="J942" t="str">
            <v>Winter</v>
          </cell>
          <cell r="K942">
            <v>0.39583333333333298</v>
          </cell>
          <cell r="O942" t="str">
            <v>SO4</v>
          </cell>
          <cell r="P942">
            <v>2.1</v>
          </cell>
        </row>
        <row r="943">
          <cell r="A943" t="str">
            <v>2009-0778</v>
          </cell>
          <cell r="C943">
            <v>254</v>
          </cell>
          <cell r="D943" t="str">
            <v>515TTO327</v>
          </cell>
          <cell r="E943" t="str">
            <v>T</v>
          </cell>
          <cell r="G943" t="str">
            <v>Thermalito Forebay</v>
          </cell>
          <cell r="H943" t="str">
            <v>w</v>
          </cell>
          <cell r="I943">
            <v>39911</v>
          </cell>
          <cell r="J943" t="str">
            <v>Winter</v>
          </cell>
          <cell r="K943">
            <v>0.39583333333333298</v>
          </cell>
          <cell r="L943">
            <v>39912</v>
          </cell>
          <cell r="M943">
            <v>0.52083333333333304</v>
          </cell>
          <cell r="O943" t="str">
            <v>TMMHg</v>
          </cell>
          <cell r="P943">
            <v>2.4E-2</v>
          </cell>
        </row>
        <row r="944">
          <cell r="A944" t="str">
            <v>2009-0779</v>
          </cell>
          <cell r="C944">
            <v>254</v>
          </cell>
          <cell r="D944" t="str">
            <v>515TTO327</v>
          </cell>
          <cell r="E944" t="str">
            <v>B</v>
          </cell>
          <cell r="G944" t="str">
            <v>Thermalito Forebay</v>
          </cell>
          <cell r="H944" t="str">
            <v>w</v>
          </cell>
          <cell r="I944">
            <v>39911</v>
          </cell>
          <cell r="J944" t="str">
            <v>Winter</v>
          </cell>
          <cell r="K944">
            <v>0.40625</v>
          </cell>
          <cell r="L944">
            <v>39912</v>
          </cell>
          <cell r="M944">
            <v>0.52083333333333304</v>
          </cell>
          <cell r="O944" t="str">
            <v>TMMHg</v>
          </cell>
          <cell r="P944">
            <v>0.01</v>
          </cell>
        </row>
        <row r="945">
          <cell r="A945" t="str">
            <v>2009-0830</v>
          </cell>
          <cell r="C945">
            <v>254</v>
          </cell>
          <cell r="D945" t="str">
            <v>801PBB131</v>
          </cell>
          <cell r="E945" t="str">
            <v>T</v>
          </cell>
          <cell r="G945" t="str">
            <v>Big Bear Lake</v>
          </cell>
          <cell r="H945" t="str">
            <v>w</v>
          </cell>
          <cell r="I945">
            <v>39916</v>
          </cell>
          <cell r="J945" t="str">
            <v>Winter</v>
          </cell>
          <cell r="K945">
            <v>0.61458333333333304</v>
          </cell>
          <cell r="L945">
            <v>39918</v>
          </cell>
          <cell r="M945">
            <v>0.54166666666666696</v>
          </cell>
          <cell r="O945" t="str">
            <v>Chl-a</v>
          </cell>
          <cell r="P945">
            <v>3.2604281875000001</v>
          </cell>
          <cell r="Q945" t="str">
            <v>a</v>
          </cell>
        </row>
        <row r="946">
          <cell r="A946" t="str">
            <v>2009-L131</v>
          </cell>
          <cell r="C946">
            <v>254</v>
          </cell>
          <cell r="D946" t="str">
            <v>801PBB131</v>
          </cell>
          <cell r="E946" t="str">
            <v>T</v>
          </cell>
          <cell r="G946" t="str">
            <v>Big Bear Lake</v>
          </cell>
          <cell r="H946" t="str">
            <v>w</v>
          </cell>
          <cell r="I946">
            <v>39916</v>
          </cell>
          <cell r="J946" t="str">
            <v>Winter</v>
          </cell>
          <cell r="K946">
            <v>0.61458333333333304</v>
          </cell>
          <cell r="O946" t="str">
            <v>DOC</v>
          </cell>
          <cell r="P946">
            <v>11.126228513999999</v>
          </cell>
        </row>
        <row r="947">
          <cell r="A947" t="str">
            <v>2009-L132</v>
          </cell>
          <cell r="C947">
            <v>254</v>
          </cell>
          <cell r="D947" t="str">
            <v>801PBB131</v>
          </cell>
          <cell r="E947" t="str">
            <v>T</v>
          </cell>
          <cell r="G947" t="str">
            <v>Big Bear Lake</v>
          </cell>
          <cell r="H947" t="str">
            <v>w</v>
          </cell>
          <cell r="I947">
            <v>39916</v>
          </cell>
          <cell r="J947" t="str">
            <v>Winter</v>
          </cell>
          <cell r="K947">
            <v>0.61458333333333304</v>
          </cell>
          <cell r="O947" t="str">
            <v>SO4</v>
          </cell>
          <cell r="P947">
            <v>15</v>
          </cell>
        </row>
        <row r="948">
          <cell r="A948" t="str">
            <v>2009-0837</v>
          </cell>
          <cell r="C948">
            <v>254</v>
          </cell>
          <cell r="D948" t="str">
            <v>801PBB131</v>
          </cell>
          <cell r="E948" t="str">
            <v>B</v>
          </cell>
          <cell r="G948" t="str">
            <v>Big Bear Lake</v>
          </cell>
          <cell r="H948" t="str">
            <v>s</v>
          </cell>
          <cell r="I948">
            <v>39916</v>
          </cell>
          <cell r="J948" t="str">
            <v>Winter</v>
          </cell>
          <cell r="K948">
            <v>0.61458333333333304</v>
          </cell>
          <cell r="L948">
            <v>39918</v>
          </cell>
          <cell r="M948">
            <v>0.54166666666666696</v>
          </cell>
          <cell r="O948" t="str">
            <v>THg</v>
          </cell>
          <cell r="P948">
            <v>6.6000000000000003E-2</v>
          </cell>
        </row>
        <row r="949">
          <cell r="A949" t="str">
            <v>2009-0822</v>
          </cell>
          <cell r="C949">
            <v>254</v>
          </cell>
          <cell r="D949" t="str">
            <v>801PBB131</v>
          </cell>
          <cell r="E949" t="str">
            <v>T</v>
          </cell>
          <cell r="G949" t="str">
            <v>Big Bear Lake</v>
          </cell>
          <cell r="H949" t="str">
            <v>w</v>
          </cell>
          <cell r="I949">
            <v>39916</v>
          </cell>
          <cell r="J949" t="str">
            <v>Winter</v>
          </cell>
          <cell r="K949">
            <v>0.61458333333333304</v>
          </cell>
          <cell r="L949">
            <v>39918</v>
          </cell>
          <cell r="M949">
            <v>0.54166666666666696</v>
          </cell>
          <cell r="O949" t="str">
            <v>TMMHg</v>
          </cell>
          <cell r="P949">
            <v>0.01</v>
          </cell>
        </row>
        <row r="950">
          <cell r="A950" t="str">
            <v>2009-0823</v>
          </cell>
          <cell r="C950">
            <v>254</v>
          </cell>
          <cell r="D950" t="str">
            <v>801PBB131</v>
          </cell>
          <cell r="E950" t="str">
            <v>B</v>
          </cell>
          <cell r="G950" t="str">
            <v>Big Bear Lake</v>
          </cell>
          <cell r="H950" t="str">
            <v>w</v>
          </cell>
          <cell r="I950">
            <v>39916</v>
          </cell>
          <cell r="J950" t="str">
            <v>Winter</v>
          </cell>
          <cell r="K950">
            <v>0.61458333333333304</v>
          </cell>
          <cell r="L950">
            <v>39918</v>
          </cell>
          <cell r="M950">
            <v>0.54166666666666696</v>
          </cell>
          <cell r="O950" t="str">
            <v>TMMHg</v>
          </cell>
          <cell r="P950">
            <v>2.9000000000000001E-2</v>
          </cell>
        </row>
        <row r="951">
          <cell r="A951" t="str">
            <v>2009-0824</v>
          </cell>
          <cell r="C951">
            <v>254</v>
          </cell>
          <cell r="D951" t="str">
            <v>802PEL058</v>
          </cell>
          <cell r="E951" t="str">
            <v>T</v>
          </cell>
          <cell r="G951" t="str">
            <v>Lake Elsinore</v>
          </cell>
          <cell r="H951" t="str">
            <v>w</v>
          </cell>
          <cell r="I951">
            <v>39917</v>
          </cell>
          <cell r="J951" t="str">
            <v>Winter</v>
          </cell>
          <cell r="K951">
            <v>0.61111111111111105</v>
          </cell>
          <cell r="L951">
            <v>39918</v>
          </cell>
          <cell r="M951">
            <v>0.54166666666666696</v>
          </cell>
          <cell r="O951" t="str">
            <v>Chl-a</v>
          </cell>
          <cell r="P951">
            <v>24.880269562500001</v>
          </cell>
          <cell r="Q951" t="str">
            <v>a</v>
          </cell>
        </row>
        <row r="952">
          <cell r="A952" t="str">
            <v>2009-L139</v>
          </cell>
          <cell r="C952">
            <v>254</v>
          </cell>
          <cell r="D952" t="str">
            <v>802PEL058</v>
          </cell>
          <cell r="E952" t="str">
            <v>T</v>
          </cell>
          <cell r="G952" t="str">
            <v>Lake Elsinore</v>
          </cell>
          <cell r="H952" t="str">
            <v>w</v>
          </cell>
          <cell r="I952">
            <v>39917</v>
          </cell>
          <cell r="J952" t="str">
            <v>Winter</v>
          </cell>
          <cell r="K952">
            <v>0.61111111111111105</v>
          </cell>
          <cell r="O952" t="str">
            <v>DOC</v>
          </cell>
          <cell r="P952">
            <v>20.560321537</v>
          </cell>
        </row>
        <row r="953">
          <cell r="A953" t="str">
            <v>2009-L140</v>
          </cell>
          <cell r="C953">
            <v>254</v>
          </cell>
          <cell r="D953" t="str">
            <v>802PEL058</v>
          </cell>
          <cell r="E953" t="str">
            <v>T</v>
          </cell>
          <cell r="G953" t="str">
            <v>Lake Elsinore</v>
          </cell>
          <cell r="H953" t="str">
            <v>w</v>
          </cell>
          <cell r="I953">
            <v>39917</v>
          </cell>
          <cell r="J953" t="str">
            <v>Winter</v>
          </cell>
          <cell r="K953">
            <v>0.61111111111111105</v>
          </cell>
          <cell r="O953" t="str">
            <v>SO4</v>
          </cell>
          <cell r="P953">
            <v>240</v>
          </cell>
        </row>
        <row r="954">
          <cell r="A954" t="str">
            <v>2009-0831</v>
          </cell>
          <cell r="C954">
            <v>254</v>
          </cell>
          <cell r="D954" t="str">
            <v>802PEL058</v>
          </cell>
          <cell r="E954" t="str">
            <v>B</v>
          </cell>
          <cell r="G954" t="str">
            <v>Lake Elsinore</v>
          </cell>
          <cell r="H954" t="str">
            <v>s</v>
          </cell>
          <cell r="I954">
            <v>39917</v>
          </cell>
          <cell r="J954" t="str">
            <v>Winter</v>
          </cell>
          <cell r="K954">
            <v>0.61111111111111105</v>
          </cell>
          <cell r="L954">
            <v>39918</v>
          </cell>
          <cell r="M954">
            <v>0.54166666666666696</v>
          </cell>
          <cell r="O954" t="str">
            <v>THg</v>
          </cell>
          <cell r="P954">
            <v>3.1E-2</v>
          </cell>
        </row>
        <row r="955">
          <cell r="A955" t="str">
            <v>2009-0811</v>
          </cell>
          <cell r="C955">
            <v>254</v>
          </cell>
          <cell r="D955" t="str">
            <v>802PEL058</v>
          </cell>
          <cell r="E955" t="str">
            <v>T</v>
          </cell>
          <cell r="G955" t="str">
            <v>Lake Elsinore</v>
          </cell>
          <cell r="H955" t="str">
            <v>w</v>
          </cell>
          <cell r="I955">
            <v>39917</v>
          </cell>
          <cell r="J955" t="str">
            <v>Winter</v>
          </cell>
          <cell r="K955">
            <v>0.61111111111111105</v>
          </cell>
          <cell r="L955">
            <v>39918</v>
          </cell>
          <cell r="M955">
            <v>0.54166666666666696</v>
          </cell>
          <cell r="O955" t="str">
            <v>TMMHg</v>
          </cell>
          <cell r="P955">
            <v>0.06</v>
          </cell>
        </row>
        <row r="956">
          <cell r="A956" t="str">
            <v>2009-0812</v>
          </cell>
          <cell r="C956">
            <v>254</v>
          </cell>
          <cell r="D956" t="str">
            <v>802PEL058</v>
          </cell>
          <cell r="E956" t="str">
            <v>B</v>
          </cell>
          <cell r="G956" t="str">
            <v>Lake Elsinore</v>
          </cell>
          <cell r="H956" t="str">
            <v>w</v>
          </cell>
          <cell r="I956">
            <v>39917</v>
          </cell>
          <cell r="J956" t="str">
            <v>Winter</v>
          </cell>
          <cell r="K956">
            <v>0.61111111111111105</v>
          </cell>
          <cell r="L956">
            <v>39918</v>
          </cell>
          <cell r="M956">
            <v>0.54166666666666696</v>
          </cell>
          <cell r="O956" t="str">
            <v>TMMHg</v>
          </cell>
          <cell r="P956">
            <v>0.15</v>
          </cell>
          <cell r="Q956" t="str">
            <v>G</v>
          </cell>
        </row>
        <row r="957">
          <cell r="A957" t="str">
            <v>2009-0827</v>
          </cell>
          <cell r="C957">
            <v>254</v>
          </cell>
          <cell r="D957" t="str">
            <v>802PHM003</v>
          </cell>
          <cell r="E957" t="str">
            <v>T</v>
          </cell>
          <cell r="G957" t="str">
            <v>Lake Hemet</v>
          </cell>
          <cell r="H957" t="str">
            <v>w</v>
          </cell>
          <cell r="I957">
            <v>39917</v>
          </cell>
          <cell r="J957" t="str">
            <v>Winter</v>
          </cell>
          <cell r="K957">
            <v>0.34722222222222199</v>
          </cell>
          <cell r="L957">
            <v>39918</v>
          </cell>
          <cell r="M957">
            <v>0.54166666666666696</v>
          </cell>
          <cell r="O957" t="str">
            <v>Chl-a</v>
          </cell>
          <cell r="P957">
            <v>6.2745381875000001</v>
          </cell>
          <cell r="Q957" t="str">
            <v>a</v>
          </cell>
        </row>
        <row r="958">
          <cell r="A958" t="str">
            <v>2009-L133</v>
          </cell>
          <cell r="C958">
            <v>254</v>
          </cell>
          <cell r="D958" t="str">
            <v>802PHM003</v>
          </cell>
          <cell r="E958" t="str">
            <v>T</v>
          </cell>
          <cell r="G958" t="str">
            <v>Lake Hemet</v>
          </cell>
          <cell r="H958" t="str">
            <v>w</v>
          </cell>
          <cell r="I958">
            <v>39917</v>
          </cell>
          <cell r="J958" t="str">
            <v>Winter</v>
          </cell>
          <cell r="K958">
            <v>0.35416666666666702</v>
          </cell>
          <cell r="O958" t="str">
            <v>DOC</v>
          </cell>
          <cell r="P958">
            <v>8.0033427704999998</v>
          </cell>
        </row>
        <row r="959">
          <cell r="A959" t="str">
            <v>2009-L134</v>
          </cell>
          <cell r="C959">
            <v>254</v>
          </cell>
          <cell r="D959" t="str">
            <v>802PHM003</v>
          </cell>
          <cell r="E959" t="str">
            <v>T</v>
          </cell>
          <cell r="G959" t="str">
            <v>Lake Hemet</v>
          </cell>
          <cell r="H959" t="str">
            <v>w</v>
          </cell>
          <cell r="I959">
            <v>39917</v>
          </cell>
          <cell r="J959" t="str">
            <v>Winter</v>
          </cell>
          <cell r="K959">
            <v>0.35416666666666702</v>
          </cell>
          <cell r="O959" t="str">
            <v>SO4</v>
          </cell>
          <cell r="P959">
            <v>11</v>
          </cell>
        </row>
        <row r="960">
          <cell r="A960" t="str">
            <v>2009-0834</v>
          </cell>
          <cell r="C960">
            <v>254</v>
          </cell>
          <cell r="D960" t="str">
            <v>802PHM003</v>
          </cell>
          <cell r="E960" t="str">
            <v>B</v>
          </cell>
          <cell r="G960" t="str">
            <v>Lake Hemet</v>
          </cell>
          <cell r="H960" t="str">
            <v>s</v>
          </cell>
          <cell r="I960">
            <v>39917</v>
          </cell>
          <cell r="J960" t="str">
            <v>Winter</v>
          </cell>
          <cell r="K960">
            <v>0.34722222222222199</v>
          </cell>
          <cell r="L960">
            <v>39918</v>
          </cell>
          <cell r="M960">
            <v>0.54166666666666696</v>
          </cell>
          <cell r="O960" t="str">
            <v>THg</v>
          </cell>
          <cell r="P960">
            <v>3.6999999999999998E-2</v>
          </cell>
        </row>
        <row r="961">
          <cell r="A961" t="str">
            <v>2009-0817</v>
          </cell>
          <cell r="C961">
            <v>254</v>
          </cell>
          <cell r="D961" t="str">
            <v>802PHM003</v>
          </cell>
          <cell r="E961" t="str">
            <v>T</v>
          </cell>
          <cell r="G961" t="str">
            <v>Lake Hemet</v>
          </cell>
          <cell r="H961" t="str">
            <v>w</v>
          </cell>
          <cell r="I961">
            <v>39917</v>
          </cell>
          <cell r="J961" t="str">
            <v>Winter</v>
          </cell>
          <cell r="K961">
            <v>0.34722222222222199</v>
          </cell>
          <cell r="L961">
            <v>39918</v>
          </cell>
          <cell r="M961">
            <v>0.54166666666666696</v>
          </cell>
          <cell r="O961" t="str">
            <v>TMMHg</v>
          </cell>
          <cell r="P961">
            <v>4.3999999999999997E-2</v>
          </cell>
        </row>
        <row r="962">
          <cell r="A962" t="str">
            <v>2009-0818</v>
          </cell>
          <cell r="C962">
            <v>254</v>
          </cell>
          <cell r="D962" t="str">
            <v>802PHM003</v>
          </cell>
          <cell r="E962" t="str">
            <v>B</v>
          </cell>
          <cell r="G962" t="str">
            <v>Lake Hemet</v>
          </cell>
          <cell r="H962" t="str">
            <v>w</v>
          </cell>
          <cell r="I962">
            <v>39917</v>
          </cell>
          <cell r="J962" t="str">
            <v>Winter</v>
          </cell>
          <cell r="K962">
            <v>0.34722222222222199</v>
          </cell>
          <cell r="L962">
            <v>39918</v>
          </cell>
          <cell r="M962">
            <v>0.54166666666666696</v>
          </cell>
          <cell r="O962" t="str">
            <v>TMMHg</v>
          </cell>
          <cell r="P962">
            <v>2.3E-2</v>
          </cell>
        </row>
        <row r="963">
          <cell r="A963" t="str">
            <v>2009-0825</v>
          </cell>
          <cell r="C963">
            <v>254</v>
          </cell>
          <cell r="D963" t="str">
            <v>801PSR210</v>
          </cell>
          <cell r="E963" t="str">
            <v>T</v>
          </cell>
          <cell r="F963" t="str">
            <v>Dam</v>
          </cell>
          <cell r="G963" t="str">
            <v>Lake Irvine</v>
          </cell>
          <cell r="H963" t="str">
            <v>w</v>
          </cell>
          <cell r="I963">
            <v>39917</v>
          </cell>
          <cell r="J963" t="str">
            <v>Winter</v>
          </cell>
          <cell r="K963">
            <v>0.70833333333333304</v>
          </cell>
          <cell r="L963">
            <v>39918</v>
          </cell>
          <cell r="M963">
            <v>0.54166666666666696</v>
          </cell>
          <cell r="O963" t="str">
            <v>Chl-a</v>
          </cell>
          <cell r="P963">
            <v>3.9286506874999998</v>
          </cell>
          <cell r="Q963" t="str">
            <v>a</v>
          </cell>
        </row>
        <row r="964">
          <cell r="A964" t="str">
            <v>2009-0826</v>
          </cell>
          <cell r="C964">
            <v>254</v>
          </cell>
          <cell r="D964" t="str">
            <v>801PSR211</v>
          </cell>
          <cell r="E964" t="str">
            <v>T</v>
          </cell>
          <cell r="F964" t="str">
            <v>Santiago Flats</v>
          </cell>
          <cell r="G964" t="str">
            <v>Lake Irvine</v>
          </cell>
          <cell r="H964" t="str">
            <v>w</v>
          </cell>
          <cell r="I964">
            <v>39917</v>
          </cell>
          <cell r="J964" t="str">
            <v>Winter</v>
          </cell>
          <cell r="K964">
            <v>0.73958333333333304</v>
          </cell>
          <cell r="L964">
            <v>39918</v>
          </cell>
          <cell r="M964">
            <v>0.54166666666666696</v>
          </cell>
          <cell r="O964" t="str">
            <v>Chl-a</v>
          </cell>
          <cell r="P964">
            <v>4.4618069374999996</v>
          </cell>
          <cell r="Q964" t="str">
            <v>a</v>
          </cell>
        </row>
        <row r="965">
          <cell r="A965" t="str">
            <v>2009-L141</v>
          </cell>
          <cell r="C965">
            <v>254</v>
          </cell>
          <cell r="D965" t="str">
            <v>801PSR210</v>
          </cell>
          <cell r="E965" t="str">
            <v>T</v>
          </cell>
          <cell r="F965" t="str">
            <v>Dam</v>
          </cell>
          <cell r="G965" t="str">
            <v>Lake Irvine</v>
          </cell>
          <cell r="H965" t="str">
            <v>w</v>
          </cell>
          <cell r="I965">
            <v>39917</v>
          </cell>
          <cell r="J965" t="str">
            <v>Winter</v>
          </cell>
          <cell r="K965">
            <v>0.70833333333333304</v>
          </cell>
          <cell r="O965" t="str">
            <v>DOC</v>
          </cell>
          <cell r="P965">
            <v>4.1196946410999997</v>
          </cell>
        </row>
        <row r="966">
          <cell r="A966" t="str">
            <v>2009-L143</v>
          </cell>
          <cell r="C966">
            <v>254</v>
          </cell>
          <cell r="D966" t="str">
            <v>801PSR211</v>
          </cell>
          <cell r="E966" t="str">
            <v>T</v>
          </cell>
          <cell r="F966" t="str">
            <v>Santiago Flats</v>
          </cell>
          <cell r="G966" t="str">
            <v>Lake Irvine</v>
          </cell>
          <cell r="H966" t="str">
            <v>w</v>
          </cell>
          <cell r="I966">
            <v>39917</v>
          </cell>
          <cell r="J966" t="str">
            <v>Winter</v>
          </cell>
          <cell r="K966">
            <v>0.73958333333333304</v>
          </cell>
          <cell r="O966" t="str">
            <v>DOC</v>
          </cell>
          <cell r="P966">
            <v>4.8780343781999997</v>
          </cell>
        </row>
        <row r="967">
          <cell r="A967" t="str">
            <v>2009-L142</v>
          </cell>
          <cell r="C967">
            <v>254</v>
          </cell>
          <cell r="D967" t="str">
            <v>801PSR210</v>
          </cell>
          <cell r="E967" t="str">
            <v>T</v>
          </cell>
          <cell r="F967" t="str">
            <v>Dam</v>
          </cell>
          <cell r="G967" t="str">
            <v>Lake Irvine</v>
          </cell>
          <cell r="H967" t="str">
            <v>w</v>
          </cell>
          <cell r="I967">
            <v>39917</v>
          </cell>
          <cell r="J967" t="str">
            <v>Winter</v>
          </cell>
          <cell r="K967">
            <v>0.70833333333333304</v>
          </cell>
          <cell r="O967" t="str">
            <v>SO4</v>
          </cell>
          <cell r="P967">
            <v>260</v>
          </cell>
        </row>
        <row r="968">
          <cell r="A968" t="str">
            <v>2009-L144</v>
          </cell>
          <cell r="C968">
            <v>254</v>
          </cell>
          <cell r="D968" t="str">
            <v>801PSR211</v>
          </cell>
          <cell r="E968" t="str">
            <v>T</v>
          </cell>
          <cell r="F968" t="str">
            <v>Santiago Flats</v>
          </cell>
          <cell r="G968" t="str">
            <v>Lake Irvine</v>
          </cell>
          <cell r="H968" t="str">
            <v>w</v>
          </cell>
          <cell r="I968">
            <v>39917</v>
          </cell>
          <cell r="J968" t="str">
            <v>Winter</v>
          </cell>
          <cell r="K968">
            <v>0.73958333333333304</v>
          </cell>
          <cell r="O968" t="str">
            <v>SO4</v>
          </cell>
          <cell r="P968">
            <v>270</v>
          </cell>
        </row>
        <row r="969">
          <cell r="A969" t="str">
            <v>2009-0832</v>
          </cell>
          <cell r="C969">
            <v>254</v>
          </cell>
          <cell r="D969" t="str">
            <v>801PSR210</v>
          </cell>
          <cell r="E969" t="str">
            <v>B</v>
          </cell>
          <cell r="F969" t="str">
            <v>Dam</v>
          </cell>
          <cell r="G969" t="str">
            <v>Lake Irvine</v>
          </cell>
          <cell r="H969" t="str">
            <v>s</v>
          </cell>
          <cell r="I969">
            <v>39917</v>
          </cell>
          <cell r="J969" t="str">
            <v>Winter</v>
          </cell>
          <cell r="K969">
            <v>0.70833333333333304</v>
          </cell>
          <cell r="L969">
            <v>39918</v>
          </cell>
          <cell r="M969">
            <v>0.54166666666666696</v>
          </cell>
          <cell r="O969" t="str">
            <v>THg</v>
          </cell>
          <cell r="P969">
            <v>0.17499999999999999</v>
          </cell>
        </row>
        <row r="970">
          <cell r="A970" t="str">
            <v>2009-0833</v>
          </cell>
          <cell r="C970">
            <v>254</v>
          </cell>
          <cell r="D970" t="str">
            <v>801PSR211</v>
          </cell>
          <cell r="E970" t="str">
            <v>B</v>
          </cell>
          <cell r="F970" t="str">
            <v>Santiago Flats</v>
          </cell>
          <cell r="G970" t="str">
            <v>Lake Irvine</v>
          </cell>
          <cell r="H970" t="str">
            <v>s</v>
          </cell>
          <cell r="I970">
            <v>39917</v>
          </cell>
          <cell r="J970" t="str">
            <v>Winter</v>
          </cell>
          <cell r="K970">
            <v>0.73958333333333304</v>
          </cell>
          <cell r="L970">
            <v>39918</v>
          </cell>
          <cell r="M970">
            <v>0.54166666666666696</v>
          </cell>
          <cell r="O970" t="str">
            <v>THg</v>
          </cell>
          <cell r="P970">
            <v>0.17299999999999999</v>
          </cell>
        </row>
        <row r="971">
          <cell r="A971" t="str">
            <v>2009-0813</v>
          </cell>
          <cell r="C971">
            <v>254</v>
          </cell>
          <cell r="D971" t="str">
            <v>801PSR210</v>
          </cell>
          <cell r="E971" t="str">
            <v>T</v>
          </cell>
          <cell r="F971" t="str">
            <v>Dam</v>
          </cell>
          <cell r="G971" t="str">
            <v>Lake Irvine</v>
          </cell>
          <cell r="H971" t="str">
            <v>w</v>
          </cell>
          <cell r="I971">
            <v>39917</v>
          </cell>
          <cell r="J971" t="str">
            <v>Winter</v>
          </cell>
          <cell r="K971">
            <v>0.70833333333333304</v>
          </cell>
          <cell r="L971">
            <v>39918</v>
          </cell>
          <cell r="M971">
            <v>0.54166666666666696</v>
          </cell>
          <cell r="O971" t="str">
            <v>TMMHg</v>
          </cell>
          <cell r="P971">
            <v>6.2E-2</v>
          </cell>
        </row>
        <row r="972">
          <cell r="A972" t="str">
            <v>2009-0814</v>
          </cell>
          <cell r="C972">
            <v>254</v>
          </cell>
          <cell r="D972" t="str">
            <v>801PSR210</v>
          </cell>
          <cell r="E972" t="str">
            <v>B</v>
          </cell>
          <cell r="F972" t="str">
            <v>Dam</v>
          </cell>
          <cell r="G972" t="str">
            <v>Lake Irvine</v>
          </cell>
          <cell r="H972" t="str">
            <v>w</v>
          </cell>
          <cell r="I972">
            <v>39917</v>
          </cell>
          <cell r="J972" t="str">
            <v>Winter</v>
          </cell>
          <cell r="K972">
            <v>0.70833333333333304</v>
          </cell>
          <cell r="L972">
            <v>39918</v>
          </cell>
          <cell r="M972">
            <v>0.54166666666666696</v>
          </cell>
          <cell r="O972" t="str">
            <v>TMMHg</v>
          </cell>
          <cell r="P972">
            <v>0.06</v>
          </cell>
        </row>
        <row r="973">
          <cell r="A973" t="str">
            <v>2009-0815</v>
          </cell>
          <cell r="C973">
            <v>254</v>
          </cell>
          <cell r="D973" t="str">
            <v>801PSR211</v>
          </cell>
          <cell r="E973" t="str">
            <v>T</v>
          </cell>
          <cell r="F973" t="str">
            <v>Santiago Flats</v>
          </cell>
          <cell r="G973" t="str">
            <v>Lake Irvine</v>
          </cell>
          <cell r="H973" t="str">
            <v>w</v>
          </cell>
          <cell r="I973">
            <v>39917</v>
          </cell>
          <cell r="J973" t="str">
            <v>Winter</v>
          </cell>
          <cell r="K973">
            <v>0.73958333333333304</v>
          </cell>
          <cell r="L973">
            <v>39918</v>
          </cell>
          <cell r="M973">
            <v>0.54166666666666696</v>
          </cell>
          <cell r="O973" t="str">
            <v>TMMHg</v>
          </cell>
          <cell r="P973">
            <v>6.2E-2</v>
          </cell>
        </row>
        <row r="974">
          <cell r="A974" t="str">
            <v>2009-0816</v>
          </cell>
          <cell r="C974">
            <v>254</v>
          </cell>
          <cell r="D974" t="str">
            <v>801PSR211</v>
          </cell>
          <cell r="E974" t="str">
            <v>B</v>
          </cell>
          <cell r="F974" t="str">
            <v>Santiago Flats</v>
          </cell>
          <cell r="G974" t="str">
            <v>Lake Irvine</v>
          </cell>
          <cell r="H974" t="str">
            <v>w</v>
          </cell>
          <cell r="I974">
            <v>39917</v>
          </cell>
          <cell r="J974" t="str">
            <v>Winter</v>
          </cell>
          <cell r="K974">
            <v>0.73958333333333304</v>
          </cell>
          <cell r="L974">
            <v>39918</v>
          </cell>
          <cell r="M974">
            <v>0.54166666666666696</v>
          </cell>
          <cell r="O974" t="str">
            <v>TMMHg</v>
          </cell>
          <cell r="P974">
            <v>4.1000000000000002E-2</v>
          </cell>
        </row>
        <row r="975">
          <cell r="A975" t="str">
            <v>2009-0828</v>
          </cell>
          <cell r="C975">
            <v>254</v>
          </cell>
          <cell r="D975" t="str">
            <v>802PPR204</v>
          </cell>
          <cell r="E975" t="str">
            <v>T</v>
          </cell>
          <cell r="F975" t="str">
            <v>Allesandro</v>
          </cell>
          <cell r="G975" t="str">
            <v>Perris Reservoir</v>
          </cell>
          <cell r="H975" t="str">
            <v>w</v>
          </cell>
          <cell r="I975">
            <v>39917</v>
          </cell>
          <cell r="J975" t="str">
            <v>Winter</v>
          </cell>
          <cell r="K975">
            <v>0.47916666666666702</v>
          </cell>
          <cell r="L975">
            <v>39918</v>
          </cell>
          <cell r="M975">
            <v>0.54166666666666696</v>
          </cell>
          <cell r="O975" t="str">
            <v>Chl-a</v>
          </cell>
          <cell r="P975">
            <v>3.2604281875000001</v>
          </cell>
          <cell r="Q975" t="str">
            <v>a</v>
          </cell>
        </row>
        <row r="976">
          <cell r="A976" t="str">
            <v>2009-0829</v>
          </cell>
          <cell r="C976">
            <v>254</v>
          </cell>
          <cell r="D976" t="str">
            <v>802PPR203</v>
          </cell>
          <cell r="E976" t="str">
            <v>T</v>
          </cell>
          <cell r="F976" t="str">
            <v>Dam</v>
          </cell>
          <cell r="G976" t="str">
            <v>Perris Reservoir</v>
          </cell>
          <cell r="H976" t="str">
            <v>w</v>
          </cell>
          <cell r="I976">
            <v>39917</v>
          </cell>
          <cell r="J976" t="str">
            <v>Winter</v>
          </cell>
          <cell r="K976">
            <v>0.45833333333333298</v>
          </cell>
          <cell r="L976">
            <v>39918</v>
          </cell>
          <cell r="M976">
            <v>0.54166666666666696</v>
          </cell>
          <cell r="O976" t="str">
            <v>Chl-a</v>
          </cell>
          <cell r="P976">
            <v>4.5151225625000002</v>
          </cell>
          <cell r="Q976" t="str">
            <v>a</v>
          </cell>
        </row>
        <row r="977">
          <cell r="A977" t="str">
            <v>2009-L137</v>
          </cell>
          <cell r="C977">
            <v>254</v>
          </cell>
          <cell r="D977" t="str">
            <v>802PPR204</v>
          </cell>
          <cell r="E977" t="str">
            <v>T</v>
          </cell>
          <cell r="F977" t="str">
            <v>Allesandro</v>
          </cell>
          <cell r="G977" t="str">
            <v>Perris Reservoir</v>
          </cell>
          <cell r="H977" t="str">
            <v>w</v>
          </cell>
          <cell r="I977">
            <v>39917</v>
          </cell>
          <cell r="J977" t="str">
            <v>Winter</v>
          </cell>
          <cell r="K977">
            <v>0.47916666666666702</v>
          </cell>
          <cell r="O977" t="str">
            <v>DOC</v>
          </cell>
          <cell r="P977">
            <v>7.2908695652000004</v>
          </cell>
        </row>
        <row r="978">
          <cell r="A978" t="str">
            <v>2009-L135</v>
          </cell>
          <cell r="C978">
            <v>254</v>
          </cell>
          <cell r="D978" t="str">
            <v>802PPR203</v>
          </cell>
          <cell r="E978" t="str">
            <v>T</v>
          </cell>
          <cell r="F978" t="str">
            <v>Dam</v>
          </cell>
          <cell r="G978" t="str">
            <v>Perris Reservoir</v>
          </cell>
          <cell r="H978" t="str">
            <v>w</v>
          </cell>
          <cell r="I978">
            <v>39917</v>
          </cell>
          <cell r="J978" t="str">
            <v>Winter</v>
          </cell>
          <cell r="K978">
            <v>0.45833333333333298</v>
          </cell>
          <cell r="O978" t="str">
            <v>DOC</v>
          </cell>
          <cell r="P978">
            <v>3.6966450961000001</v>
          </cell>
        </row>
        <row r="979">
          <cell r="A979" t="str">
            <v>2009-L138</v>
          </cell>
          <cell r="C979">
            <v>254</v>
          </cell>
          <cell r="D979" t="str">
            <v>802PPR204</v>
          </cell>
          <cell r="E979" t="str">
            <v>T</v>
          </cell>
          <cell r="F979" t="str">
            <v>Allesandro</v>
          </cell>
          <cell r="G979" t="str">
            <v>Perris Reservoir</v>
          </cell>
          <cell r="H979" t="str">
            <v>w</v>
          </cell>
          <cell r="I979">
            <v>39917</v>
          </cell>
          <cell r="J979" t="str">
            <v>Winter</v>
          </cell>
          <cell r="K979">
            <v>0.47916666666666702</v>
          </cell>
          <cell r="O979" t="str">
            <v>SO4</v>
          </cell>
          <cell r="P979">
            <v>59</v>
          </cell>
        </row>
        <row r="980">
          <cell r="A980" t="str">
            <v>2009-L136</v>
          </cell>
          <cell r="C980">
            <v>254</v>
          </cell>
          <cell r="D980" t="str">
            <v>802PPR203</v>
          </cell>
          <cell r="E980" t="str">
            <v>T</v>
          </cell>
          <cell r="F980" t="str">
            <v>Dam</v>
          </cell>
          <cell r="G980" t="str">
            <v>Perris Reservoir</v>
          </cell>
          <cell r="H980" t="str">
            <v>w</v>
          </cell>
          <cell r="I980">
            <v>39917</v>
          </cell>
          <cell r="J980" t="str">
            <v>Winter</v>
          </cell>
          <cell r="K980">
            <v>0.45833333333333298</v>
          </cell>
          <cell r="O980" t="str">
            <v>SO4</v>
          </cell>
          <cell r="P980">
            <v>59</v>
          </cell>
        </row>
        <row r="981">
          <cell r="A981" t="str">
            <v>2009-0835</v>
          </cell>
          <cell r="C981">
            <v>254</v>
          </cell>
          <cell r="D981" t="str">
            <v>802PPR204</v>
          </cell>
          <cell r="E981" t="str">
            <v>B</v>
          </cell>
          <cell r="F981" t="str">
            <v>Allesandro</v>
          </cell>
          <cell r="G981" t="str">
            <v>Perris Reservoir</v>
          </cell>
          <cell r="H981" t="str">
            <v>s</v>
          </cell>
          <cell r="I981">
            <v>39917</v>
          </cell>
          <cell r="J981" t="str">
            <v>Winter</v>
          </cell>
          <cell r="K981">
            <v>0.47916666666666702</v>
          </cell>
          <cell r="L981">
            <v>39918</v>
          </cell>
          <cell r="M981">
            <v>0.54166666666666696</v>
          </cell>
          <cell r="O981" t="str">
            <v>THg</v>
          </cell>
          <cell r="P981">
            <v>4.4999999999999998E-2</v>
          </cell>
        </row>
        <row r="982">
          <cell r="A982" t="str">
            <v>2009-0836</v>
          </cell>
          <cell r="C982">
            <v>254</v>
          </cell>
          <cell r="D982" t="str">
            <v>802PPR203</v>
          </cell>
          <cell r="E982" t="str">
            <v>B</v>
          </cell>
          <cell r="F982" t="str">
            <v>Dam</v>
          </cell>
          <cell r="G982" t="str">
            <v>Perris Reservoir</v>
          </cell>
          <cell r="H982" t="str">
            <v>s</v>
          </cell>
          <cell r="I982">
            <v>39917</v>
          </cell>
          <cell r="J982" t="str">
            <v>Winter</v>
          </cell>
          <cell r="K982">
            <v>0.45833333333333298</v>
          </cell>
          <cell r="L982">
            <v>39918</v>
          </cell>
          <cell r="M982">
            <v>0.54166666666666696</v>
          </cell>
          <cell r="O982" t="str">
            <v>THg</v>
          </cell>
          <cell r="P982">
            <v>6.0999999999999999E-2</v>
          </cell>
        </row>
        <row r="983">
          <cell r="A983" t="str">
            <v>2009-0819</v>
          </cell>
          <cell r="C983">
            <v>254</v>
          </cell>
          <cell r="D983" t="str">
            <v>802PPR204</v>
          </cell>
          <cell r="E983" t="str">
            <v>T</v>
          </cell>
          <cell r="F983" t="str">
            <v>Allesandro</v>
          </cell>
          <cell r="G983" t="str">
            <v>Perris Reservoir</v>
          </cell>
          <cell r="H983" t="str">
            <v>w</v>
          </cell>
          <cell r="I983">
            <v>39917</v>
          </cell>
          <cell r="J983" t="str">
            <v>Winter</v>
          </cell>
          <cell r="K983">
            <v>0.47916666666666702</v>
          </cell>
          <cell r="L983">
            <v>39918</v>
          </cell>
          <cell r="M983">
            <v>0.54166666666666696</v>
          </cell>
          <cell r="O983" t="str">
            <v>TMMHg</v>
          </cell>
          <cell r="P983">
            <v>0.01</v>
          </cell>
        </row>
        <row r="984">
          <cell r="A984" t="str">
            <v>2009-0820</v>
          </cell>
          <cell r="C984">
            <v>254</v>
          </cell>
          <cell r="D984" t="str">
            <v>802PPR203</v>
          </cell>
          <cell r="E984" t="str">
            <v>T</v>
          </cell>
          <cell r="F984" t="str">
            <v>Dam</v>
          </cell>
          <cell r="G984" t="str">
            <v>Perris Reservoir</v>
          </cell>
          <cell r="H984" t="str">
            <v>w</v>
          </cell>
          <cell r="I984">
            <v>39917</v>
          </cell>
          <cell r="J984" t="str">
            <v>Winter</v>
          </cell>
          <cell r="K984">
            <v>0.45833333333333298</v>
          </cell>
          <cell r="L984">
            <v>39918</v>
          </cell>
          <cell r="M984">
            <v>0.54166666666666696</v>
          </cell>
          <cell r="O984" t="str">
            <v>TMMHg</v>
          </cell>
          <cell r="P984">
            <v>0.01</v>
          </cell>
        </row>
        <row r="985">
          <cell r="A985" t="str">
            <v>2009-0821</v>
          </cell>
          <cell r="C985">
            <v>254</v>
          </cell>
          <cell r="D985" t="str">
            <v>802PPR203</v>
          </cell>
          <cell r="E985" t="str">
            <v>B</v>
          </cell>
          <cell r="F985" t="str">
            <v>Dam</v>
          </cell>
          <cell r="G985" t="str">
            <v>Perris Reservoir</v>
          </cell>
          <cell r="H985" t="str">
            <v>w</v>
          </cell>
          <cell r="I985">
            <v>39917</v>
          </cell>
          <cell r="J985" t="str">
            <v>Winter</v>
          </cell>
          <cell r="K985">
            <v>0.45833333333333298</v>
          </cell>
          <cell r="L985">
            <v>39918</v>
          </cell>
          <cell r="M985">
            <v>0.54166666666666696</v>
          </cell>
          <cell r="O985" t="str">
            <v>TMMHg</v>
          </cell>
          <cell r="P985">
            <v>3.5000000000000003E-2</v>
          </cell>
        </row>
        <row r="986">
          <cell r="A986" t="str">
            <v>2009-L145</v>
          </cell>
          <cell r="C986">
            <v>254</v>
          </cell>
          <cell r="E986" t="str">
            <v>Q</v>
          </cell>
          <cell r="G986" t="str">
            <v>Field Blank</v>
          </cell>
          <cell r="H986" t="str">
            <v>q</v>
          </cell>
          <cell r="I986">
            <v>39918</v>
          </cell>
          <cell r="J986" t="str">
            <v>Winter</v>
          </cell>
          <cell r="K986">
            <v>0.5</v>
          </cell>
          <cell r="O986" t="str">
            <v>DOC</v>
          </cell>
          <cell r="P986">
            <v>0.23034984833</v>
          </cell>
        </row>
        <row r="987">
          <cell r="A987" t="str">
            <v>2009-L146</v>
          </cell>
          <cell r="C987">
            <v>254</v>
          </cell>
          <cell r="E987" t="str">
            <v>Q</v>
          </cell>
          <cell r="G987" t="str">
            <v>Field Blank</v>
          </cell>
          <cell r="H987" t="str">
            <v>q</v>
          </cell>
          <cell r="I987">
            <v>39918</v>
          </cell>
          <cell r="J987" t="str">
            <v>Winter</v>
          </cell>
          <cell r="K987">
            <v>0.5</v>
          </cell>
          <cell r="O987" t="str">
            <v>SO4</v>
          </cell>
          <cell r="P987">
            <v>-112</v>
          </cell>
        </row>
        <row r="988">
          <cell r="A988" t="str">
            <v>2009-0810</v>
          </cell>
          <cell r="C988">
            <v>254</v>
          </cell>
          <cell r="E988" t="str">
            <v>Q</v>
          </cell>
          <cell r="G988" t="str">
            <v>Field Blank</v>
          </cell>
          <cell r="H988" t="str">
            <v>q</v>
          </cell>
          <cell r="I988">
            <v>39918</v>
          </cell>
          <cell r="J988" t="str">
            <v>Winter</v>
          </cell>
          <cell r="K988">
            <v>0.5</v>
          </cell>
          <cell r="L988">
            <v>39918</v>
          </cell>
          <cell r="M988">
            <v>0.54166666666666696</v>
          </cell>
          <cell r="O988" t="str">
            <v>TMMHg</v>
          </cell>
          <cell r="P988">
            <v>-88</v>
          </cell>
        </row>
        <row r="989">
          <cell r="A989" t="str">
            <v>2009-0978</v>
          </cell>
          <cell r="C989">
            <v>254</v>
          </cell>
          <cell r="D989" t="str">
            <v>514PFL177</v>
          </cell>
          <cell r="E989" t="str">
            <v>T</v>
          </cell>
          <cell r="G989" t="str">
            <v>Folsom Lake</v>
          </cell>
          <cell r="H989" t="str">
            <v>w</v>
          </cell>
          <cell r="I989">
            <v>39919</v>
          </cell>
          <cell r="J989" t="str">
            <v>Winter</v>
          </cell>
          <cell r="L989">
            <v>39933</v>
          </cell>
          <cell r="M989">
            <v>0.39583333333333298</v>
          </cell>
          <cell r="O989" t="str">
            <v>Chl-a</v>
          </cell>
          <cell r="P989">
            <v>0.121947375</v>
          </cell>
        </row>
        <row r="990">
          <cell r="A990" t="str">
            <v>2009-0845</v>
          </cell>
          <cell r="C990">
            <v>254</v>
          </cell>
          <cell r="D990" t="str">
            <v>514PFL177</v>
          </cell>
          <cell r="E990" t="str">
            <v>T</v>
          </cell>
          <cell r="G990" t="str">
            <v>Folsom Lake</v>
          </cell>
          <cell r="H990" t="str">
            <v>w</v>
          </cell>
          <cell r="I990">
            <v>39919</v>
          </cell>
          <cell r="J990" t="str">
            <v>Winter</v>
          </cell>
          <cell r="K990">
            <v>0.36458333333333298</v>
          </cell>
          <cell r="L990">
            <v>39920</v>
          </cell>
          <cell r="M990">
            <v>0.52083333333333304</v>
          </cell>
          <cell r="O990" t="str">
            <v>DMMHg</v>
          </cell>
          <cell r="P990">
            <v>0.01</v>
          </cell>
        </row>
        <row r="991">
          <cell r="A991" t="str">
            <v>2009-L147</v>
          </cell>
          <cell r="C991">
            <v>254</v>
          </cell>
          <cell r="D991" t="str">
            <v>514PFL177</v>
          </cell>
          <cell r="E991" t="str">
            <v>T</v>
          </cell>
          <cell r="G991" t="str">
            <v>Folsom Lake</v>
          </cell>
          <cell r="H991" t="str">
            <v>w</v>
          </cell>
          <cell r="I991">
            <v>39919</v>
          </cell>
          <cell r="J991" t="str">
            <v>Winter</v>
          </cell>
          <cell r="K991">
            <v>0.36458333333333298</v>
          </cell>
          <cell r="O991" t="str">
            <v>SO4</v>
          </cell>
          <cell r="P991">
            <v>2.9</v>
          </cell>
        </row>
        <row r="992">
          <cell r="A992" t="str">
            <v>2009-0844</v>
          </cell>
          <cell r="C992">
            <v>254</v>
          </cell>
          <cell r="D992" t="str">
            <v>514PFL177</v>
          </cell>
          <cell r="E992" t="str">
            <v>T</v>
          </cell>
          <cell r="G992" t="str">
            <v>Folsom Lake</v>
          </cell>
          <cell r="H992" t="str">
            <v>w</v>
          </cell>
          <cell r="I992">
            <v>39919</v>
          </cell>
          <cell r="J992" t="str">
            <v>Winter</v>
          </cell>
          <cell r="K992">
            <v>0.36458333333333298</v>
          </cell>
          <cell r="L992">
            <v>39920</v>
          </cell>
          <cell r="M992">
            <v>0.52083333333333304</v>
          </cell>
          <cell r="O992" t="str">
            <v>THg</v>
          </cell>
          <cell r="P992">
            <v>0.96599999999999997</v>
          </cell>
        </row>
        <row r="993">
          <cell r="A993" t="str">
            <v>2009-0847</v>
          </cell>
          <cell r="C993">
            <v>254</v>
          </cell>
          <cell r="D993" t="str">
            <v>514PFL177</v>
          </cell>
          <cell r="E993" t="str">
            <v>B</v>
          </cell>
          <cell r="G993" t="str">
            <v>Folsom Lake</v>
          </cell>
          <cell r="H993" t="str">
            <v>w</v>
          </cell>
          <cell r="I993">
            <v>39919</v>
          </cell>
          <cell r="J993" t="str">
            <v>Winter</v>
          </cell>
          <cell r="K993">
            <v>0.375</v>
          </cell>
          <cell r="L993">
            <v>39920</v>
          </cell>
          <cell r="M993">
            <v>0.52083333333333304</v>
          </cell>
          <cell r="O993" t="str">
            <v>THg, not receiv</v>
          </cell>
        </row>
        <row r="994">
          <cell r="A994" t="str">
            <v>2009-0843</v>
          </cell>
          <cell r="C994">
            <v>254</v>
          </cell>
          <cell r="D994" t="str">
            <v>514PFL177</v>
          </cell>
          <cell r="E994" t="str">
            <v>T</v>
          </cell>
          <cell r="G994" t="str">
            <v>Folsom Lake</v>
          </cell>
          <cell r="H994" t="str">
            <v>w</v>
          </cell>
          <cell r="I994">
            <v>39919</v>
          </cell>
          <cell r="J994" t="str">
            <v>Winter</v>
          </cell>
          <cell r="K994">
            <v>0.36458333333333298</v>
          </cell>
          <cell r="L994">
            <v>39920</v>
          </cell>
          <cell r="M994">
            <v>0.52083333333333304</v>
          </cell>
          <cell r="O994" t="str">
            <v>TMMHg</v>
          </cell>
          <cell r="P994">
            <v>3.2000000000000001E-2</v>
          </cell>
        </row>
        <row r="995">
          <cell r="A995" t="str">
            <v>2009-0846</v>
          </cell>
          <cell r="C995">
            <v>254</v>
          </cell>
          <cell r="D995" t="str">
            <v>514PFL177</v>
          </cell>
          <cell r="E995" t="str">
            <v>B</v>
          </cell>
          <cell r="G995" t="str">
            <v>Folsom Lake</v>
          </cell>
          <cell r="H995" t="str">
            <v>w</v>
          </cell>
          <cell r="I995">
            <v>39919</v>
          </cell>
          <cell r="J995" t="str">
            <v>Winter</v>
          </cell>
          <cell r="K995">
            <v>0.375</v>
          </cell>
          <cell r="L995">
            <v>39920</v>
          </cell>
          <cell r="M995">
            <v>0.52083333333333304</v>
          </cell>
          <cell r="O995" t="str">
            <v>TMMHg</v>
          </cell>
          <cell r="P995">
            <v>3.1E-2</v>
          </cell>
        </row>
        <row r="996">
          <cell r="A996" t="str">
            <v>2009-0979</v>
          </cell>
          <cell r="C996">
            <v>254</v>
          </cell>
          <cell r="D996" t="str">
            <v>519PLN133</v>
          </cell>
          <cell r="E996" t="str">
            <v>T</v>
          </cell>
          <cell r="G996" t="str">
            <v>Lake Natomas</v>
          </cell>
          <cell r="H996" t="str">
            <v>w</v>
          </cell>
          <cell r="I996">
            <v>39919</v>
          </cell>
          <cell r="J996" t="str">
            <v>Winter</v>
          </cell>
          <cell r="L996">
            <v>39933</v>
          </cell>
          <cell r="M996">
            <v>0.39583333333333298</v>
          </cell>
          <cell r="O996" t="str">
            <v>Chl-a</v>
          </cell>
          <cell r="P996">
            <v>0.65352089999999996</v>
          </cell>
        </row>
        <row r="997">
          <cell r="A997" t="str">
            <v>2009-0840</v>
          </cell>
          <cell r="C997">
            <v>254</v>
          </cell>
          <cell r="D997" t="str">
            <v>519PLN133</v>
          </cell>
          <cell r="E997" t="str">
            <v>T</v>
          </cell>
          <cell r="G997" t="str">
            <v>Lake Natomas</v>
          </cell>
          <cell r="H997" t="str">
            <v>w</v>
          </cell>
          <cell r="I997">
            <v>39919</v>
          </cell>
          <cell r="J997" t="str">
            <v>Winter</v>
          </cell>
          <cell r="K997">
            <v>0.45833333333333298</v>
          </cell>
          <cell r="L997">
            <v>39920</v>
          </cell>
          <cell r="M997">
            <v>0.52083333333333304</v>
          </cell>
          <cell r="O997" t="str">
            <v>DMMHg</v>
          </cell>
          <cell r="P997">
            <v>0.01</v>
          </cell>
        </row>
        <row r="998">
          <cell r="A998" t="str">
            <v>2009-L148</v>
          </cell>
          <cell r="C998">
            <v>254</v>
          </cell>
          <cell r="D998" t="str">
            <v>519PLN133</v>
          </cell>
          <cell r="E998" t="str">
            <v>T</v>
          </cell>
          <cell r="G998" t="str">
            <v>Lake Natomas</v>
          </cell>
          <cell r="H998" t="str">
            <v>w</v>
          </cell>
          <cell r="I998">
            <v>39919</v>
          </cell>
          <cell r="J998" t="str">
            <v>Winter</v>
          </cell>
          <cell r="K998">
            <v>0.45833333333333298</v>
          </cell>
          <cell r="O998" t="str">
            <v>DOC</v>
          </cell>
          <cell r="P998">
            <v>1.1173427705000001</v>
          </cell>
        </row>
        <row r="999">
          <cell r="A999" t="str">
            <v>2009-L149</v>
          </cell>
          <cell r="C999">
            <v>254</v>
          </cell>
          <cell r="D999" t="str">
            <v>519PLN133</v>
          </cell>
          <cell r="E999" t="str">
            <v>T</v>
          </cell>
          <cell r="G999" t="str">
            <v>Lake Natomas</v>
          </cell>
          <cell r="H999" t="str">
            <v>w</v>
          </cell>
          <cell r="I999">
            <v>39919</v>
          </cell>
          <cell r="J999" t="str">
            <v>Winter</v>
          </cell>
          <cell r="K999">
            <v>0.45833333333333298</v>
          </cell>
          <cell r="O999" t="str">
            <v>SO4</v>
          </cell>
          <cell r="P999">
            <v>2.9</v>
          </cell>
        </row>
        <row r="1000">
          <cell r="A1000" t="str">
            <v>2009-0839</v>
          </cell>
          <cell r="C1000">
            <v>254</v>
          </cell>
          <cell r="D1000" t="str">
            <v>519PLN133</v>
          </cell>
          <cell r="E1000" t="str">
            <v>T</v>
          </cell>
          <cell r="G1000" t="str">
            <v>Lake Natomas</v>
          </cell>
          <cell r="H1000" t="str">
            <v>w</v>
          </cell>
          <cell r="I1000">
            <v>39919</v>
          </cell>
          <cell r="J1000" t="str">
            <v>Winter</v>
          </cell>
          <cell r="K1000">
            <v>0.45833333333333298</v>
          </cell>
          <cell r="L1000">
            <v>39920</v>
          </cell>
          <cell r="M1000">
            <v>0.52083333333333304</v>
          </cell>
          <cell r="O1000" t="str">
            <v>THg</v>
          </cell>
          <cell r="P1000">
            <v>1.48</v>
          </cell>
        </row>
        <row r="1001">
          <cell r="A1001" t="str">
            <v>2009-0842</v>
          </cell>
          <cell r="C1001">
            <v>254</v>
          </cell>
          <cell r="D1001" t="str">
            <v>519PLN133</v>
          </cell>
          <cell r="E1001" t="str">
            <v>B</v>
          </cell>
          <cell r="G1001" t="str">
            <v>Lake Natomas</v>
          </cell>
          <cell r="H1001" t="str">
            <v>w</v>
          </cell>
          <cell r="I1001">
            <v>39919</v>
          </cell>
          <cell r="J1001" t="str">
            <v>Winter</v>
          </cell>
          <cell r="K1001">
            <v>0.46875</v>
          </cell>
          <cell r="L1001">
            <v>39920</v>
          </cell>
          <cell r="M1001">
            <v>0.52083333333333304</v>
          </cell>
          <cell r="O1001" t="str">
            <v>THg, not receiv</v>
          </cell>
        </row>
        <row r="1002">
          <cell r="A1002" t="str">
            <v>2009-0838</v>
          </cell>
          <cell r="C1002">
            <v>254</v>
          </cell>
          <cell r="D1002" t="str">
            <v>519PLN133</v>
          </cell>
          <cell r="E1002" t="str">
            <v>T</v>
          </cell>
          <cell r="G1002" t="str">
            <v>Lake Natomas</v>
          </cell>
          <cell r="H1002" t="str">
            <v>w</v>
          </cell>
          <cell r="I1002">
            <v>39919</v>
          </cell>
          <cell r="J1002" t="str">
            <v>Winter</v>
          </cell>
          <cell r="K1002">
            <v>0.45833333333333298</v>
          </cell>
          <cell r="L1002">
            <v>39920</v>
          </cell>
          <cell r="M1002">
            <v>0.52083333333333304</v>
          </cell>
          <cell r="O1002" t="str">
            <v>TMMHg</v>
          </cell>
          <cell r="P1002">
            <v>2.4E-2</v>
          </cell>
        </row>
        <row r="1003">
          <cell r="A1003" t="str">
            <v>2009-0841</v>
          </cell>
          <cell r="C1003">
            <v>254</v>
          </cell>
          <cell r="D1003" t="str">
            <v>519PLN133</v>
          </cell>
          <cell r="E1003" t="str">
            <v>B</v>
          </cell>
          <cell r="G1003" t="str">
            <v>Lake Natomas</v>
          </cell>
          <cell r="H1003" t="str">
            <v>w</v>
          </cell>
          <cell r="I1003">
            <v>39919</v>
          </cell>
          <cell r="J1003" t="str">
            <v>Winter</v>
          </cell>
          <cell r="K1003">
            <v>0.46875</v>
          </cell>
          <cell r="L1003">
            <v>39920</v>
          </cell>
          <cell r="M1003">
            <v>0.52083333333333304</v>
          </cell>
          <cell r="O1003" t="str">
            <v>TMMHg</v>
          </cell>
          <cell r="P1003">
            <v>0.04</v>
          </cell>
        </row>
        <row r="1004">
          <cell r="A1004" t="str">
            <v>2009-L150</v>
          </cell>
          <cell r="B1004" t="str">
            <v>9070624</v>
          </cell>
          <cell r="C1004">
            <v>254</v>
          </cell>
          <cell r="E1004" t="str">
            <v>Q</v>
          </cell>
          <cell r="G1004" t="str">
            <v>Field Blank</v>
          </cell>
          <cell r="H1004" t="str">
            <v>q</v>
          </cell>
          <cell r="I1004">
            <v>39922</v>
          </cell>
          <cell r="J1004" t="str">
            <v>Winter</v>
          </cell>
          <cell r="K1004">
            <v>0.47916666666666702</v>
          </cell>
          <cell r="O1004" t="str">
            <v>DOC</v>
          </cell>
          <cell r="P1004">
            <v>-112</v>
          </cell>
        </row>
        <row r="1005">
          <cell r="A1005" t="str">
            <v>2009-L151</v>
          </cell>
          <cell r="C1005">
            <v>254</v>
          </cell>
          <cell r="E1005" t="str">
            <v>Q</v>
          </cell>
          <cell r="G1005" t="str">
            <v>Field Blank</v>
          </cell>
          <cell r="H1005" t="str">
            <v>q</v>
          </cell>
          <cell r="I1005">
            <v>39922</v>
          </cell>
          <cell r="J1005" t="str">
            <v>Winter</v>
          </cell>
          <cell r="K1005">
            <v>0.47916666666666702</v>
          </cell>
          <cell r="O1005" t="str">
            <v>DOC</v>
          </cell>
          <cell r="P1005">
            <v>0.21436400404</v>
          </cell>
        </row>
        <row r="1006">
          <cell r="A1006" t="str">
            <v>2009-L152</v>
          </cell>
          <cell r="C1006">
            <v>254</v>
          </cell>
          <cell r="E1006" t="str">
            <v>Q</v>
          </cell>
          <cell r="G1006" t="str">
            <v>Field Blank</v>
          </cell>
          <cell r="H1006" t="str">
            <v>q</v>
          </cell>
          <cell r="I1006">
            <v>39922</v>
          </cell>
          <cell r="J1006" t="str">
            <v>Winter</v>
          </cell>
          <cell r="K1006">
            <v>0.47916666666666702</v>
          </cell>
          <cell r="O1006" t="str">
            <v>SO4</v>
          </cell>
          <cell r="P1006">
            <v>-112</v>
          </cell>
        </row>
        <row r="1007">
          <cell r="A1007" t="str">
            <v>2009-0866</v>
          </cell>
          <cell r="C1007">
            <v>254</v>
          </cell>
          <cell r="E1007" t="str">
            <v>Q</v>
          </cell>
          <cell r="G1007" t="str">
            <v>Field Blank</v>
          </cell>
          <cell r="H1007" t="str">
            <v>q</v>
          </cell>
          <cell r="I1007">
            <v>39922</v>
          </cell>
          <cell r="J1007" t="str">
            <v>Winter</v>
          </cell>
          <cell r="L1007">
            <v>39924</v>
          </cell>
          <cell r="M1007">
            <v>0.375</v>
          </cell>
          <cell r="O1007" t="str">
            <v>TMMHg</v>
          </cell>
          <cell r="P1007">
            <v>-88</v>
          </cell>
        </row>
        <row r="1008">
          <cell r="A1008" t="str">
            <v>2009-1071</v>
          </cell>
          <cell r="C1008">
            <v>254</v>
          </cell>
          <cell r="D1008" t="str">
            <v>309NACDAM</v>
          </cell>
          <cell r="E1008" t="str">
            <v>T</v>
          </cell>
          <cell r="F1008" t="str">
            <v>Dam</v>
          </cell>
          <cell r="G1008" t="str">
            <v>Lake Nacimiento</v>
          </cell>
          <cell r="H1008" t="str">
            <v>w</v>
          </cell>
          <cell r="I1008">
            <v>39922</v>
          </cell>
          <cell r="J1008" t="str">
            <v>Winter</v>
          </cell>
          <cell r="L1008">
            <v>39933</v>
          </cell>
          <cell r="M1008">
            <v>0.40277777777777801</v>
          </cell>
          <cell r="O1008" t="str">
            <v>Chl-a</v>
          </cell>
          <cell r="P1008">
            <v>0.30807089999999998</v>
          </cell>
        </row>
        <row r="1009">
          <cell r="A1009" t="str">
            <v>2009-1070</v>
          </cell>
          <cell r="C1009">
            <v>254</v>
          </cell>
          <cell r="D1009" t="str">
            <v>309NACTAB</v>
          </cell>
          <cell r="E1009" t="str">
            <v>T</v>
          </cell>
          <cell r="F1009" t="str">
            <v>Las Tablas</v>
          </cell>
          <cell r="G1009" t="str">
            <v>Lake Nacimiento</v>
          </cell>
          <cell r="H1009" t="str">
            <v>w</v>
          </cell>
          <cell r="I1009">
            <v>39922</v>
          </cell>
          <cell r="J1009" t="str">
            <v>Winter</v>
          </cell>
          <cell r="L1009">
            <v>39933</v>
          </cell>
          <cell r="M1009">
            <v>0.40277777777777801</v>
          </cell>
          <cell r="O1009" t="str">
            <v>Chl-a</v>
          </cell>
          <cell r="P1009">
            <v>1.7915319000000001</v>
          </cell>
        </row>
        <row r="1010">
          <cell r="A1010" t="str">
            <v>2009-L158</v>
          </cell>
          <cell r="C1010">
            <v>254</v>
          </cell>
          <cell r="D1010" t="str">
            <v>309NACDAM</v>
          </cell>
          <cell r="E1010" t="str">
            <v>T</v>
          </cell>
          <cell r="F1010" t="str">
            <v>Dam</v>
          </cell>
          <cell r="G1010" t="str">
            <v>Lake Nacimiento</v>
          </cell>
          <cell r="H1010" t="str">
            <v>w</v>
          </cell>
          <cell r="I1010">
            <v>39922</v>
          </cell>
          <cell r="J1010" t="str">
            <v>Winter</v>
          </cell>
          <cell r="K1010">
            <v>0.64583333333333304</v>
          </cell>
          <cell r="O1010" t="str">
            <v>DOC</v>
          </cell>
          <cell r="P1010">
            <v>5.8268250758000004</v>
          </cell>
        </row>
        <row r="1011">
          <cell r="A1011" t="str">
            <v>2009-L160</v>
          </cell>
          <cell r="C1011">
            <v>254</v>
          </cell>
          <cell r="D1011" t="str">
            <v>309NACTAB</v>
          </cell>
          <cell r="E1011" t="str">
            <v>Q</v>
          </cell>
          <cell r="F1011" t="str">
            <v>Las Tablas</v>
          </cell>
          <cell r="G1011" t="str">
            <v>Lake Nacimiento</v>
          </cell>
          <cell r="H1011" t="str">
            <v>q</v>
          </cell>
          <cell r="I1011">
            <v>39922</v>
          </cell>
          <cell r="J1011" t="str">
            <v>Winter</v>
          </cell>
          <cell r="K1011">
            <v>0.6875</v>
          </cell>
          <cell r="O1011" t="str">
            <v>DOC</v>
          </cell>
          <cell r="P1011">
            <v>15.106218402</v>
          </cell>
        </row>
        <row r="1012">
          <cell r="A1012" t="str">
            <v>2009-L161</v>
          </cell>
          <cell r="C1012">
            <v>254</v>
          </cell>
          <cell r="D1012" t="str">
            <v>309NACTAB</v>
          </cell>
          <cell r="E1012" t="str">
            <v>T</v>
          </cell>
          <cell r="F1012" t="str">
            <v>Las Tablas</v>
          </cell>
          <cell r="G1012" t="str">
            <v>Lake Nacimiento</v>
          </cell>
          <cell r="H1012" t="str">
            <v>w</v>
          </cell>
          <cell r="I1012">
            <v>39922</v>
          </cell>
          <cell r="J1012" t="str">
            <v>Winter</v>
          </cell>
          <cell r="K1012">
            <v>0.69791666666666696</v>
          </cell>
          <cell r="N1012" t="str">
            <v>15.106218402</v>
          </cell>
          <cell r="O1012" t="str">
            <v>DOC</v>
          </cell>
          <cell r="P1012">
            <v>18.121514660999999</v>
          </cell>
        </row>
        <row r="1013">
          <cell r="A1013" t="str">
            <v>2009-L159</v>
          </cell>
          <cell r="C1013">
            <v>254</v>
          </cell>
          <cell r="D1013" t="str">
            <v>309NACDAM</v>
          </cell>
          <cell r="E1013" t="str">
            <v>T</v>
          </cell>
          <cell r="F1013" t="str">
            <v>Dam</v>
          </cell>
          <cell r="G1013" t="str">
            <v>Lake Nacimiento</v>
          </cell>
          <cell r="H1013" t="str">
            <v>w</v>
          </cell>
          <cell r="I1013">
            <v>39922</v>
          </cell>
          <cell r="J1013" t="str">
            <v>Winter</v>
          </cell>
          <cell r="K1013">
            <v>0.64583333333333304</v>
          </cell>
          <cell r="O1013" t="str">
            <v>SO4</v>
          </cell>
          <cell r="P1013">
            <v>34</v>
          </cell>
        </row>
        <row r="1014">
          <cell r="A1014" t="str">
            <v>2009-L162</v>
          </cell>
          <cell r="C1014">
            <v>254</v>
          </cell>
          <cell r="D1014" t="str">
            <v>309NACTAB</v>
          </cell>
          <cell r="E1014" t="str">
            <v>T</v>
          </cell>
          <cell r="F1014" t="str">
            <v>Las Tablas</v>
          </cell>
          <cell r="G1014" t="str">
            <v>Lake Nacimiento</v>
          </cell>
          <cell r="H1014" t="str">
            <v>w</v>
          </cell>
          <cell r="I1014">
            <v>39922</v>
          </cell>
          <cell r="J1014" t="str">
            <v>Winter</v>
          </cell>
          <cell r="K1014">
            <v>0.69791666666666696</v>
          </cell>
          <cell r="O1014" t="str">
            <v>SO4</v>
          </cell>
          <cell r="P1014">
            <v>46</v>
          </cell>
        </row>
        <row r="1015">
          <cell r="A1015" t="str">
            <v>2009-0868</v>
          </cell>
          <cell r="C1015">
            <v>254</v>
          </cell>
          <cell r="D1015" t="str">
            <v>309NACDAM</v>
          </cell>
          <cell r="E1015" t="str">
            <v>T</v>
          </cell>
          <cell r="F1015" t="str">
            <v>Dam</v>
          </cell>
          <cell r="G1015" t="str">
            <v>Lake Nacimiento</v>
          </cell>
          <cell r="H1015" t="str">
            <v>w</v>
          </cell>
          <cell r="I1015">
            <v>39922</v>
          </cell>
          <cell r="J1015" t="str">
            <v>Winter</v>
          </cell>
          <cell r="L1015">
            <v>39924</v>
          </cell>
          <cell r="M1015">
            <v>0.375</v>
          </cell>
          <cell r="O1015" t="str">
            <v>TMMHg</v>
          </cell>
          <cell r="P1015">
            <v>2.1999999999999999E-2</v>
          </cell>
        </row>
        <row r="1016">
          <cell r="A1016" t="str">
            <v>2009-0869</v>
          </cell>
          <cell r="C1016">
            <v>254</v>
          </cell>
          <cell r="D1016" t="str">
            <v>309NACDAM</v>
          </cell>
          <cell r="E1016" t="str">
            <v>B</v>
          </cell>
          <cell r="F1016" t="str">
            <v>Dam</v>
          </cell>
          <cell r="G1016" t="str">
            <v>Lake Nacimiento</v>
          </cell>
          <cell r="H1016" t="str">
            <v>w</v>
          </cell>
          <cell r="I1016">
            <v>39922</v>
          </cell>
          <cell r="J1016" t="str">
            <v>Winter</v>
          </cell>
          <cell r="L1016">
            <v>39924</v>
          </cell>
          <cell r="M1016">
            <v>0.375</v>
          </cell>
          <cell r="O1016" t="str">
            <v>TMMHg</v>
          </cell>
          <cell r="P1016">
            <v>5.3999999999999999E-2</v>
          </cell>
        </row>
        <row r="1017">
          <cell r="A1017" t="str">
            <v>2009-0867</v>
          </cell>
          <cell r="C1017">
            <v>254</v>
          </cell>
          <cell r="D1017" t="str">
            <v>309NACTAB</v>
          </cell>
          <cell r="E1017" t="str">
            <v>T</v>
          </cell>
          <cell r="F1017" t="str">
            <v>Las Tablas</v>
          </cell>
          <cell r="G1017" t="str">
            <v>Lake Nacimiento</v>
          </cell>
          <cell r="H1017" t="str">
            <v>w</v>
          </cell>
          <cell r="I1017">
            <v>39922</v>
          </cell>
          <cell r="J1017" t="str">
            <v>Winter</v>
          </cell>
          <cell r="L1017">
            <v>39924</v>
          </cell>
          <cell r="M1017">
            <v>0.375</v>
          </cell>
          <cell r="O1017" t="str">
            <v>TMMHg</v>
          </cell>
          <cell r="P1017">
            <v>0.26100000000000001</v>
          </cell>
        </row>
        <row r="1018">
          <cell r="A1018" t="str">
            <v>2009-1072</v>
          </cell>
          <cell r="C1018">
            <v>254</v>
          </cell>
          <cell r="D1018" t="str">
            <v>309SANDEL</v>
          </cell>
          <cell r="E1018" t="str">
            <v>T</v>
          </cell>
          <cell r="F1018" t="str">
            <v>Delta</v>
          </cell>
          <cell r="G1018" t="str">
            <v>Lake San Antonio</v>
          </cell>
          <cell r="H1018" t="str">
            <v>w</v>
          </cell>
          <cell r="I1018">
            <v>39922</v>
          </cell>
          <cell r="J1018" t="str">
            <v>Winter</v>
          </cell>
          <cell r="L1018">
            <v>39933</v>
          </cell>
          <cell r="M1018">
            <v>0.40277777777777801</v>
          </cell>
          <cell r="O1018" t="str">
            <v>Chl-a</v>
          </cell>
          <cell r="P1018">
            <v>11.201826075</v>
          </cell>
          <cell r="Q1018" t="str">
            <v>a</v>
          </cell>
        </row>
        <row r="1019">
          <cell r="A1019" t="str">
            <v>2009-1073</v>
          </cell>
          <cell r="C1019">
            <v>254</v>
          </cell>
          <cell r="D1019" t="str">
            <v>309SANAMA</v>
          </cell>
          <cell r="E1019" t="str">
            <v>T</v>
          </cell>
          <cell r="F1019" t="str">
            <v>Marina</v>
          </cell>
          <cell r="G1019" t="str">
            <v>Lake San Antonio</v>
          </cell>
          <cell r="H1019" t="str">
            <v>w</v>
          </cell>
          <cell r="I1019">
            <v>39922</v>
          </cell>
          <cell r="J1019" t="str">
            <v>Winter</v>
          </cell>
          <cell r="L1019">
            <v>39933</v>
          </cell>
          <cell r="M1019">
            <v>0.40277777777777801</v>
          </cell>
          <cell r="O1019" t="str">
            <v>Chl-a</v>
          </cell>
          <cell r="P1019">
            <v>0.63420390000000004</v>
          </cell>
        </row>
        <row r="1020">
          <cell r="A1020" t="str">
            <v>2009-L154</v>
          </cell>
          <cell r="C1020">
            <v>254</v>
          </cell>
          <cell r="D1020" t="str">
            <v>309SANDEL</v>
          </cell>
          <cell r="E1020" t="str">
            <v>Q</v>
          </cell>
          <cell r="F1020" t="str">
            <v>Delta</v>
          </cell>
          <cell r="G1020" t="str">
            <v>Lake San Antonio</v>
          </cell>
          <cell r="H1020" t="str">
            <v>q</v>
          </cell>
          <cell r="I1020">
            <v>39922</v>
          </cell>
          <cell r="J1020" t="str">
            <v>Winter</v>
          </cell>
          <cell r="K1020">
            <v>0.52083333333333304</v>
          </cell>
          <cell r="O1020" t="str">
            <v>DOC</v>
          </cell>
          <cell r="P1020">
            <v>4.3388574317000002</v>
          </cell>
        </row>
        <row r="1021">
          <cell r="A1021" t="str">
            <v>2009-L153</v>
          </cell>
          <cell r="B1021" t="str">
            <v>9070624</v>
          </cell>
          <cell r="C1021">
            <v>254</v>
          </cell>
          <cell r="D1021" t="str">
            <v>309SANDEL</v>
          </cell>
          <cell r="E1021" t="str">
            <v>T</v>
          </cell>
          <cell r="F1021" t="str">
            <v>Delta</v>
          </cell>
          <cell r="G1021" t="str">
            <v>Lake San Antonio</v>
          </cell>
          <cell r="H1021" t="str">
            <v>w</v>
          </cell>
          <cell r="I1021">
            <v>39922</v>
          </cell>
          <cell r="J1021" t="str">
            <v>Winter</v>
          </cell>
          <cell r="K1021">
            <v>0.52083333333333304</v>
          </cell>
          <cell r="N1021" t="str">
            <v>4.3388574317</v>
          </cell>
          <cell r="O1021" t="str">
            <v>DOC</v>
          </cell>
          <cell r="P1021">
            <v>5.5</v>
          </cell>
        </row>
        <row r="1022">
          <cell r="A1022" t="str">
            <v>2009-L156</v>
          </cell>
          <cell r="B1022" t="str">
            <v>9070624</v>
          </cell>
          <cell r="C1022">
            <v>254</v>
          </cell>
          <cell r="D1022" t="str">
            <v>309SANAMA</v>
          </cell>
          <cell r="E1022" t="str">
            <v>T</v>
          </cell>
          <cell r="F1022" t="str">
            <v>Marina</v>
          </cell>
          <cell r="G1022" t="str">
            <v>Lake San Antonio</v>
          </cell>
          <cell r="H1022" t="str">
            <v>w</v>
          </cell>
          <cell r="I1022">
            <v>39922</v>
          </cell>
          <cell r="J1022" t="str">
            <v>Winter</v>
          </cell>
          <cell r="K1022">
            <v>0.5625</v>
          </cell>
          <cell r="O1022" t="str">
            <v>DOC</v>
          </cell>
          <cell r="P1022">
            <v>5.5</v>
          </cell>
        </row>
        <row r="1023">
          <cell r="A1023" t="str">
            <v>2009-L155</v>
          </cell>
          <cell r="C1023">
            <v>254</v>
          </cell>
          <cell r="D1023" t="str">
            <v>309SANDEL</v>
          </cell>
          <cell r="E1023" t="str">
            <v>T</v>
          </cell>
          <cell r="F1023" t="str">
            <v>Delta</v>
          </cell>
          <cell r="G1023" t="str">
            <v>Lake San Antonio</v>
          </cell>
          <cell r="H1023" t="str">
            <v>w</v>
          </cell>
          <cell r="I1023">
            <v>39922</v>
          </cell>
          <cell r="J1023" t="str">
            <v>Winter</v>
          </cell>
          <cell r="K1023">
            <v>0.52083333333333304</v>
          </cell>
          <cell r="O1023" t="str">
            <v>SO4</v>
          </cell>
          <cell r="P1023">
            <v>72</v>
          </cell>
        </row>
        <row r="1024">
          <cell r="A1024" t="str">
            <v>2009-L157</v>
          </cell>
          <cell r="C1024">
            <v>254</v>
          </cell>
          <cell r="D1024" t="str">
            <v>309SANAMA</v>
          </cell>
          <cell r="E1024" t="str">
            <v>T</v>
          </cell>
          <cell r="F1024" t="str">
            <v>Marina</v>
          </cell>
          <cell r="G1024" t="str">
            <v>Lake San Antonio</v>
          </cell>
          <cell r="H1024" t="str">
            <v>w</v>
          </cell>
          <cell r="I1024">
            <v>39922</v>
          </cell>
          <cell r="J1024" t="str">
            <v>Winter</v>
          </cell>
          <cell r="K1024">
            <v>0.5625</v>
          </cell>
          <cell r="O1024" t="str">
            <v>SO4</v>
          </cell>
          <cell r="P1024">
            <v>71</v>
          </cell>
        </row>
        <row r="1025">
          <cell r="A1025" t="str">
            <v>2009-0870</v>
          </cell>
          <cell r="C1025">
            <v>254</v>
          </cell>
          <cell r="D1025" t="str">
            <v>309SANDEL</v>
          </cell>
          <cell r="E1025" t="str">
            <v>T</v>
          </cell>
          <cell r="F1025" t="str">
            <v>Delta</v>
          </cell>
          <cell r="G1025" t="str">
            <v>Lake San Antonio</v>
          </cell>
          <cell r="H1025" t="str">
            <v>w</v>
          </cell>
          <cell r="I1025">
            <v>39922</v>
          </cell>
          <cell r="J1025" t="str">
            <v>Winter</v>
          </cell>
          <cell r="L1025">
            <v>39924</v>
          </cell>
          <cell r="M1025">
            <v>0.375</v>
          </cell>
          <cell r="O1025" t="str">
            <v>TMMHg</v>
          </cell>
          <cell r="P1025">
            <v>3.5000000000000003E-2</v>
          </cell>
        </row>
        <row r="1026">
          <cell r="A1026" t="str">
            <v>2009-0871</v>
          </cell>
          <cell r="C1026">
            <v>254</v>
          </cell>
          <cell r="D1026" t="str">
            <v>309SANAMA</v>
          </cell>
          <cell r="E1026" t="str">
            <v>T</v>
          </cell>
          <cell r="F1026" t="str">
            <v>Marina</v>
          </cell>
          <cell r="G1026" t="str">
            <v>Lake San Antonio</v>
          </cell>
          <cell r="H1026" t="str">
            <v>w</v>
          </cell>
          <cell r="I1026">
            <v>39922</v>
          </cell>
          <cell r="J1026" t="str">
            <v>Winter</v>
          </cell>
          <cell r="L1026">
            <v>39924</v>
          </cell>
          <cell r="M1026">
            <v>0.375</v>
          </cell>
          <cell r="O1026" t="str">
            <v>TMMHg</v>
          </cell>
          <cell r="P1026">
            <v>4.2000000000000003E-2</v>
          </cell>
        </row>
        <row r="1027">
          <cell r="A1027" t="str">
            <v>2009-0872</v>
          </cell>
          <cell r="C1027">
            <v>254</v>
          </cell>
          <cell r="D1027" t="str">
            <v>309SANAMA</v>
          </cell>
          <cell r="E1027" t="str">
            <v>B</v>
          </cell>
          <cell r="F1027" t="str">
            <v>Marina</v>
          </cell>
          <cell r="G1027" t="str">
            <v>Lake San Antonio</v>
          </cell>
          <cell r="H1027" t="str">
            <v>w</v>
          </cell>
          <cell r="I1027">
            <v>39922</v>
          </cell>
          <cell r="J1027" t="str">
            <v>Winter</v>
          </cell>
          <cell r="L1027">
            <v>39924</v>
          </cell>
          <cell r="M1027">
            <v>0.375</v>
          </cell>
          <cell r="O1027" t="str">
            <v>TMMHg</v>
          </cell>
          <cell r="P1027">
            <v>2.9000000000000001E-2</v>
          </cell>
        </row>
        <row r="1028">
          <cell r="A1028" t="str">
            <v>2009-0980</v>
          </cell>
          <cell r="C1028">
            <v>254</v>
          </cell>
          <cell r="D1028" t="str">
            <v>536PDP167</v>
          </cell>
          <cell r="E1028" t="str">
            <v>T</v>
          </cell>
          <cell r="G1028" t="str">
            <v>Don Pedro Reservior</v>
          </cell>
          <cell r="H1028" t="str">
            <v>w</v>
          </cell>
          <cell r="I1028">
            <v>39924</v>
          </cell>
          <cell r="J1028" t="str">
            <v>Winter</v>
          </cell>
          <cell r="L1028">
            <v>39933</v>
          </cell>
          <cell r="M1028">
            <v>0.39583333333333298</v>
          </cell>
          <cell r="O1028" t="str">
            <v>Chl-a</v>
          </cell>
          <cell r="P1028">
            <v>0.48125649999999998</v>
          </cell>
        </row>
        <row r="1029">
          <cell r="A1029" t="str">
            <v>2009-0890</v>
          </cell>
          <cell r="C1029">
            <v>254</v>
          </cell>
          <cell r="D1029" t="str">
            <v>536PDP167</v>
          </cell>
          <cell r="E1029" t="str">
            <v>T</v>
          </cell>
          <cell r="G1029" t="str">
            <v>Don Pedro Reservior</v>
          </cell>
          <cell r="H1029" t="str">
            <v>w</v>
          </cell>
          <cell r="I1029">
            <v>39924</v>
          </cell>
          <cell r="J1029" t="str">
            <v>Winter</v>
          </cell>
          <cell r="K1029">
            <v>0.42708333333333298</v>
          </cell>
          <cell r="L1029">
            <v>39926</v>
          </cell>
          <cell r="M1029">
            <v>0.5</v>
          </cell>
          <cell r="O1029" t="str">
            <v>DMMHg</v>
          </cell>
          <cell r="P1029">
            <v>0.01</v>
          </cell>
          <cell r="Q1029" t="str">
            <v>H</v>
          </cell>
        </row>
        <row r="1030">
          <cell r="A1030" t="str">
            <v>2009-L163</v>
          </cell>
          <cell r="C1030">
            <v>254</v>
          </cell>
          <cell r="D1030" t="str">
            <v>536PDP167</v>
          </cell>
          <cell r="E1030" t="str">
            <v>T</v>
          </cell>
          <cell r="G1030" t="str">
            <v>Don Pedro Reservior</v>
          </cell>
          <cell r="H1030" t="str">
            <v>w</v>
          </cell>
          <cell r="I1030">
            <v>39924</v>
          </cell>
          <cell r="J1030" t="str">
            <v>Winter</v>
          </cell>
          <cell r="K1030">
            <v>0.42708333333333298</v>
          </cell>
          <cell r="O1030" t="str">
            <v>DOC</v>
          </cell>
          <cell r="P1030">
            <v>1.0600626896000001</v>
          </cell>
        </row>
        <row r="1031">
          <cell r="A1031" t="str">
            <v>2009-L164</v>
          </cell>
          <cell r="C1031">
            <v>254</v>
          </cell>
          <cell r="D1031" t="str">
            <v>536PDP167</v>
          </cell>
          <cell r="E1031" t="str">
            <v>T</v>
          </cell>
          <cell r="G1031" t="str">
            <v>Don Pedro Reservior</v>
          </cell>
          <cell r="H1031" t="str">
            <v>w</v>
          </cell>
          <cell r="I1031">
            <v>39924</v>
          </cell>
          <cell r="J1031" t="str">
            <v>Winter</v>
          </cell>
          <cell r="K1031">
            <v>0.42708333333333298</v>
          </cell>
          <cell r="O1031" t="str">
            <v>SO4</v>
          </cell>
          <cell r="P1031">
            <v>1.4</v>
          </cell>
        </row>
        <row r="1032">
          <cell r="A1032" t="str">
            <v>2009-0889</v>
          </cell>
          <cell r="C1032">
            <v>254</v>
          </cell>
          <cell r="D1032" t="str">
            <v>536PDP167</v>
          </cell>
          <cell r="E1032" t="str">
            <v>T</v>
          </cell>
          <cell r="G1032" t="str">
            <v>Don Pedro Reservior</v>
          </cell>
          <cell r="H1032" t="str">
            <v>w</v>
          </cell>
          <cell r="I1032">
            <v>39924</v>
          </cell>
          <cell r="J1032" t="str">
            <v>Winter</v>
          </cell>
          <cell r="K1032">
            <v>0.42708333333333298</v>
          </cell>
          <cell r="L1032">
            <v>39926</v>
          </cell>
          <cell r="M1032">
            <v>0.5</v>
          </cell>
          <cell r="O1032" t="str">
            <v>TMMHg</v>
          </cell>
          <cell r="P1032">
            <v>0.01</v>
          </cell>
          <cell r="Q1032" t="str">
            <v>H</v>
          </cell>
        </row>
        <row r="1033">
          <cell r="A1033" t="str">
            <v>2009-0891</v>
          </cell>
          <cell r="C1033">
            <v>254</v>
          </cell>
          <cell r="D1033" t="str">
            <v>536PDP167</v>
          </cell>
          <cell r="E1033" t="str">
            <v>B</v>
          </cell>
          <cell r="G1033" t="str">
            <v>Don Pedro Reservior</v>
          </cell>
          <cell r="H1033" t="str">
            <v>w</v>
          </cell>
          <cell r="I1033">
            <v>39924</v>
          </cell>
          <cell r="J1033" t="str">
            <v>Winter</v>
          </cell>
          <cell r="K1033">
            <v>0.4375</v>
          </cell>
          <cell r="L1033">
            <v>39926</v>
          </cell>
          <cell r="M1033">
            <v>0.5</v>
          </cell>
          <cell r="O1033" t="str">
            <v>TMMHg</v>
          </cell>
          <cell r="P1033">
            <v>0.01</v>
          </cell>
          <cell r="Q1033" t="str">
            <v>H</v>
          </cell>
        </row>
        <row r="1034">
          <cell r="A1034" t="str">
            <v>2009-0981</v>
          </cell>
          <cell r="C1034">
            <v>254</v>
          </cell>
          <cell r="D1034" t="str">
            <v>537PLM215</v>
          </cell>
          <cell r="E1034" t="str">
            <v>T</v>
          </cell>
          <cell r="G1034" t="str">
            <v>Lake McClure</v>
          </cell>
          <cell r="H1034" t="str">
            <v>w</v>
          </cell>
          <cell r="I1034">
            <v>39924</v>
          </cell>
          <cell r="J1034" t="str">
            <v>Winter</v>
          </cell>
          <cell r="L1034">
            <v>39933</v>
          </cell>
          <cell r="M1034">
            <v>0.39583333333333298</v>
          </cell>
          <cell r="O1034" t="str">
            <v>Chl-a</v>
          </cell>
          <cell r="P1034">
            <v>0.57066225000000004</v>
          </cell>
        </row>
        <row r="1035">
          <cell r="A1035" t="str">
            <v>2009-0893</v>
          </cell>
          <cell r="C1035">
            <v>254</v>
          </cell>
          <cell r="D1035" t="str">
            <v>537PLM215</v>
          </cell>
          <cell r="E1035" t="str">
            <v>T</v>
          </cell>
          <cell r="G1035" t="str">
            <v>Lake McClure</v>
          </cell>
          <cell r="H1035" t="str">
            <v>w</v>
          </cell>
          <cell r="I1035">
            <v>39924</v>
          </cell>
          <cell r="J1035" t="str">
            <v>Winter</v>
          </cell>
          <cell r="K1035">
            <v>0.54166666666666696</v>
          </cell>
          <cell r="L1035">
            <v>39926</v>
          </cell>
          <cell r="M1035">
            <v>0.5</v>
          </cell>
          <cell r="O1035" t="str">
            <v>DMMHg</v>
          </cell>
          <cell r="P1035">
            <v>0.01</v>
          </cell>
        </row>
        <row r="1036">
          <cell r="A1036" t="str">
            <v>2009-L166</v>
          </cell>
          <cell r="C1036">
            <v>254</v>
          </cell>
          <cell r="D1036" t="str">
            <v>537PLM215</v>
          </cell>
          <cell r="E1036" t="str">
            <v>T</v>
          </cell>
          <cell r="G1036" t="str">
            <v>Lake McClure</v>
          </cell>
          <cell r="H1036" t="str">
            <v>w</v>
          </cell>
          <cell r="I1036">
            <v>39924</v>
          </cell>
          <cell r="J1036" t="str">
            <v>Winter</v>
          </cell>
          <cell r="K1036">
            <v>0.54166666666666696</v>
          </cell>
          <cell r="O1036" t="str">
            <v>DOC</v>
          </cell>
          <cell r="P1036">
            <v>1.1276926188</v>
          </cell>
        </row>
        <row r="1037">
          <cell r="A1037" t="str">
            <v>2009-L167</v>
          </cell>
          <cell r="C1037">
            <v>254</v>
          </cell>
          <cell r="D1037" t="str">
            <v>537PLM215</v>
          </cell>
          <cell r="E1037" t="str">
            <v>T</v>
          </cell>
          <cell r="G1037" t="str">
            <v>Lake McClure</v>
          </cell>
          <cell r="H1037" t="str">
            <v>w</v>
          </cell>
          <cell r="I1037">
            <v>39924</v>
          </cell>
          <cell r="J1037" t="str">
            <v>Winter</v>
          </cell>
          <cell r="K1037">
            <v>0.54166666666666696</v>
          </cell>
          <cell r="O1037" t="str">
            <v>SO4</v>
          </cell>
          <cell r="P1037">
            <v>2.8</v>
          </cell>
        </row>
        <row r="1038">
          <cell r="A1038" t="str">
            <v>2009-0892</v>
          </cell>
          <cell r="C1038">
            <v>254</v>
          </cell>
          <cell r="D1038" t="str">
            <v>537PLM215</v>
          </cell>
          <cell r="E1038" t="str">
            <v>T</v>
          </cell>
          <cell r="G1038" t="str">
            <v>Lake McClure</v>
          </cell>
          <cell r="H1038" t="str">
            <v>w</v>
          </cell>
          <cell r="I1038">
            <v>39924</v>
          </cell>
          <cell r="J1038" t="str">
            <v>Winter</v>
          </cell>
          <cell r="K1038">
            <v>0.54166666666666696</v>
          </cell>
          <cell r="L1038">
            <v>39926</v>
          </cell>
          <cell r="M1038">
            <v>0.5</v>
          </cell>
          <cell r="O1038" t="str">
            <v>TMMHg</v>
          </cell>
          <cell r="P1038">
            <v>0.01</v>
          </cell>
        </row>
        <row r="1039">
          <cell r="A1039" t="str">
            <v>2009-0894</v>
          </cell>
          <cell r="C1039">
            <v>254</v>
          </cell>
          <cell r="D1039" t="str">
            <v>537PLM215</v>
          </cell>
          <cell r="E1039" t="str">
            <v>B</v>
          </cell>
          <cell r="G1039" t="str">
            <v>Lake McClure</v>
          </cell>
          <cell r="H1039" t="str">
            <v>w</v>
          </cell>
          <cell r="I1039">
            <v>39924</v>
          </cell>
          <cell r="J1039" t="str">
            <v>Winter</v>
          </cell>
          <cell r="K1039">
            <v>0.55208333333333304</v>
          </cell>
          <cell r="L1039">
            <v>39926</v>
          </cell>
          <cell r="M1039">
            <v>0.5</v>
          </cell>
          <cell r="O1039" t="str">
            <v>TMMHg</v>
          </cell>
          <cell r="P1039">
            <v>0.01</v>
          </cell>
        </row>
        <row r="1040">
          <cell r="A1040" t="str">
            <v>2009-0982</v>
          </cell>
          <cell r="C1040">
            <v>254</v>
          </cell>
          <cell r="D1040" t="str">
            <v>537PLM116</v>
          </cell>
          <cell r="E1040" t="str">
            <v>T</v>
          </cell>
          <cell r="G1040" t="str">
            <v>Lake McSwain</v>
          </cell>
          <cell r="H1040" t="str">
            <v>w</v>
          </cell>
          <cell r="I1040">
            <v>39924</v>
          </cell>
          <cell r="J1040" t="str">
            <v>Winter</v>
          </cell>
          <cell r="L1040">
            <v>39933</v>
          </cell>
          <cell r="M1040">
            <v>0.39583333333333298</v>
          </cell>
          <cell r="O1040" t="str">
            <v>Chl-a</v>
          </cell>
          <cell r="P1040">
            <v>2.8195672083000001</v>
          </cell>
          <cell r="Q1040" t="str">
            <v>a</v>
          </cell>
        </row>
        <row r="1041">
          <cell r="A1041" t="str">
            <v>2009-0896</v>
          </cell>
          <cell r="C1041">
            <v>254</v>
          </cell>
          <cell r="D1041" t="str">
            <v>537PLM116</v>
          </cell>
          <cell r="E1041" t="str">
            <v>T</v>
          </cell>
          <cell r="G1041" t="str">
            <v>Lake McSwain</v>
          </cell>
          <cell r="H1041" t="str">
            <v>w</v>
          </cell>
          <cell r="I1041">
            <v>39924</v>
          </cell>
          <cell r="J1041" t="str">
            <v>Winter</v>
          </cell>
          <cell r="K1041">
            <v>0.59375</v>
          </cell>
          <cell r="L1041">
            <v>39926</v>
          </cell>
          <cell r="M1041">
            <v>0.5</v>
          </cell>
          <cell r="O1041" t="str">
            <v>DMMHg</v>
          </cell>
          <cell r="P1041">
            <v>0.01</v>
          </cell>
        </row>
        <row r="1042">
          <cell r="A1042" t="str">
            <v>2009-L168</v>
          </cell>
          <cell r="C1042">
            <v>254</v>
          </cell>
          <cell r="D1042" t="str">
            <v>537PLM116</v>
          </cell>
          <cell r="E1042" t="str">
            <v>T</v>
          </cell>
          <cell r="G1042" t="str">
            <v>Lake McSwain</v>
          </cell>
          <cell r="H1042" t="str">
            <v>w</v>
          </cell>
          <cell r="I1042">
            <v>39924</v>
          </cell>
          <cell r="J1042" t="str">
            <v>Winter</v>
          </cell>
          <cell r="K1042">
            <v>0.59375</v>
          </cell>
          <cell r="O1042" t="str">
            <v>DOC</v>
          </cell>
          <cell r="P1042">
            <v>1.4655551062000001</v>
          </cell>
        </row>
        <row r="1043">
          <cell r="A1043" t="str">
            <v>2009-L169</v>
          </cell>
          <cell r="C1043">
            <v>254</v>
          </cell>
          <cell r="D1043" t="str">
            <v>537PLM116</v>
          </cell>
          <cell r="E1043" t="str">
            <v>T</v>
          </cell>
          <cell r="G1043" t="str">
            <v>Lake McSwain</v>
          </cell>
          <cell r="H1043" t="str">
            <v>w</v>
          </cell>
          <cell r="I1043">
            <v>39924</v>
          </cell>
          <cell r="J1043" t="str">
            <v>Winter</v>
          </cell>
          <cell r="K1043">
            <v>0.59375</v>
          </cell>
          <cell r="O1043" t="str">
            <v>SO4</v>
          </cell>
          <cell r="P1043">
            <v>3.6</v>
          </cell>
        </row>
        <row r="1044">
          <cell r="A1044" t="str">
            <v>2009-0895</v>
          </cell>
          <cell r="C1044">
            <v>254</v>
          </cell>
          <cell r="D1044" t="str">
            <v>537PLM116</v>
          </cell>
          <cell r="E1044" t="str">
            <v>T</v>
          </cell>
          <cell r="G1044" t="str">
            <v>Lake McSwain</v>
          </cell>
          <cell r="H1044" t="str">
            <v>w</v>
          </cell>
          <cell r="I1044">
            <v>39924</v>
          </cell>
          <cell r="J1044" t="str">
            <v>Winter</v>
          </cell>
          <cell r="K1044">
            <v>0.59375</v>
          </cell>
          <cell r="L1044">
            <v>39926</v>
          </cell>
          <cell r="M1044">
            <v>0.5</v>
          </cell>
          <cell r="O1044" t="str">
            <v>TMMHg</v>
          </cell>
          <cell r="P1044">
            <v>2.1000000000000001E-2</v>
          </cell>
        </row>
        <row r="1045">
          <cell r="A1045" t="str">
            <v>2009-0897</v>
          </cell>
          <cell r="C1045">
            <v>254</v>
          </cell>
          <cell r="D1045" t="str">
            <v>537PLM116</v>
          </cell>
          <cell r="E1045" t="str">
            <v>B</v>
          </cell>
          <cell r="G1045" t="str">
            <v>Lake McSwain</v>
          </cell>
          <cell r="H1045" t="str">
            <v>w</v>
          </cell>
          <cell r="I1045">
            <v>39924</v>
          </cell>
          <cell r="J1045" t="str">
            <v>Winter</v>
          </cell>
          <cell r="K1045">
            <v>0.60416666666666696</v>
          </cell>
          <cell r="L1045">
            <v>39926</v>
          </cell>
          <cell r="M1045">
            <v>0.5</v>
          </cell>
          <cell r="O1045" t="str">
            <v>TMMHg</v>
          </cell>
          <cell r="P1045">
            <v>2.9000000000000001E-2</v>
          </cell>
        </row>
        <row r="1046">
          <cell r="A1046" t="str">
            <v>2009-0984</v>
          </cell>
          <cell r="C1046">
            <v>254</v>
          </cell>
          <cell r="D1046" t="str">
            <v>541POF104</v>
          </cell>
          <cell r="E1046" t="str">
            <v>T</v>
          </cell>
          <cell r="G1046" t="str">
            <v>Oneil Forebay</v>
          </cell>
          <cell r="H1046" t="str">
            <v>w</v>
          </cell>
          <cell r="I1046">
            <v>39925</v>
          </cell>
          <cell r="J1046" t="str">
            <v>Winter</v>
          </cell>
          <cell r="L1046">
            <v>39933</v>
          </cell>
          <cell r="M1046">
            <v>0.39583333333333298</v>
          </cell>
          <cell r="O1046" t="str">
            <v>Chl-a</v>
          </cell>
          <cell r="P1046">
            <v>4.1962951249999998</v>
          </cell>
          <cell r="Q1046" t="str">
            <v>a</v>
          </cell>
        </row>
        <row r="1047">
          <cell r="A1047" t="str">
            <v>2009-0899</v>
          </cell>
          <cell r="C1047">
            <v>254</v>
          </cell>
          <cell r="D1047" t="str">
            <v>541POF104</v>
          </cell>
          <cell r="E1047" t="str">
            <v>T</v>
          </cell>
          <cell r="G1047" t="str">
            <v>Oneil Forebay</v>
          </cell>
          <cell r="H1047" t="str">
            <v>w</v>
          </cell>
          <cell r="I1047">
            <v>39925</v>
          </cell>
          <cell r="J1047" t="str">
            <v>Winter</v>
          </cell>
          <cell r="K1047">
            <v>0.41666666666666702</v>
          </cell>
          <cell r="L1047">
            <v>39926</v>
          </cell>
          <cell r="M1047">
            <v>0.5</v>
          </cell>
          <cell r="O1047" t="str">
            <v>DMMHg</v>
          </cell>
          <cell r="P1047">
            <v>2.7E-2</v>
          </cell>
        </row>
        <row r="1048">
          <cell r="A1048" t="str">
            <v>2009-L170</v>
          </cell>
          <cell r="C1048">
            <v>254</v>
          </cell>
          <cell r="D1048" t="str">
            <v>541POF104</v>
          </cell>
          <cell r="E1048" t="str">
            <v>T</v>
          </cell>
          <cell r="G1048" t="str">
            <v>Oneil Forebay</v>
          </cell>
          <cell r="H1048" t="str">
            <v>w</v>
          </cell>
          <cell r="I1048">
            <v>39925</v>
          </cell>
          <cell r="J1048" t="str">
            <v>Winter</v>
          </cell>
          <cell r="K1048">
            <v>0.41666666666666702</v>
          </cell>
          <cell r="O1048" t="str">
            <v>DOC</v>
          </cell>
          <cell r="P1048">
            <v>3.4745904954000002</v>
          </cell>
        </row>
        <row r="1049">
          <cell r="A1049" t="str">
            <v>2009-L171</v>
          </cell>
          <cell r="C1049">
            <v>254</v>
          </cell>
          <cell r="D1049" t="str">
            <v>541POF104</v>
          </cell>
          <cell r="E1049" t="str">
            <v>T</v>
          </cell>
          <cell r="G1049" t="str">
            <v>Oneil Forebay</v>
          </cell>
          <cell r="H1049" t="str">
            <v>w</v>
          </cell>
          <cell r="I1049">
            <v>39925</v>
          </cell>
          <cell r="J1049" t="str">
            <v>Winter</v>
          </cell>
          <cell r="K1049">
            <v>0.41666666666666702</v>
          </cell>
          <cell r="O1049" t="str">
            <v>SO4</v>
          </cell>
          <cell r="P1049">
            <v>40</v>
          </cell>
        </row>
        <row r="1050">
          <cell r="A1050" t="str">
            <v>2009-0898</v>
          </cell>
          <cell r="C1050">
            <v>254</v>
          </cell>
          <cell r="D1050" t="str">
            <v>541POF104</v>
          </cell>
          <cell r="E1050" t="str">
            <v>T</v>
          </cell>
          <cell r="G1050" t="str">
            <v>Oneil Forebay</v>
          </cell>
          <cell r="H1050" t="str">
            <v>w</v>
          </cell>
          <cell r="I1050">
            <v>39925</v>
          </cell>
          <cell r="J1050" t="str">
            <v>Winter</v>
          </cell>
          <cell r="K1050">
            <v>0.41666666666666702</v>
          </cell>
          <cell r="L1050">
            <v>39926</v>
          </cell>
          <cell r="M1050">
            <v>0.5</v>
          </cell>
          <cell r="O1050" t="str">
            <v>TMMHg</v>
          </cell>
          <cell r="P1050">
            <v>4.9000000000000002E-2</v>
          </cell>
        </row>
        <row r="1051">
          <cell r="A1051" t="str">
            <v>2009-0900</v>
          </cell>
          <cell r="C1051">
            <v>254</v>
          </cell>
          <cell r="D1051" t="str">
            <v>541POF104</v>
          </cell>
          <cell r="E1051" t="str">
            <v>B</v>
          </cell>
          <cell r="G1051" t="str">
            <v>Oneil Forebay</v>
          </cell>
          <cell r="H1051" t="str">
            <v>w</v>
          </cell>
          <cell r="I1051">
            <v>39925</v>
          </cell>
          <cell r="J1051" t="str">
            <v>Winter</v>
          </cell>
          <cell r="K1051">
            <v>0.4375</v>
          </cell>
          <cell r="L1051">
            <v>39926</v>
          </cell>
          <cell r="M1051">
            <v>0.5</v>
          </cell>
          <cell r="O1051" t="str">
            <v>TMMHg</v>
          </cell>
          <cell r="P1051">
            <v>5.6000000000000001E-2</v>
          </cell>
        </row>
        <row r="1052">
          <cell r="A1052" t="str">
            <v>2009-0983</v>
          </cell>
          <cell r="C1052">
            <v>254</v>
          </cell>
          <cell r="D1052" t="str">
            <v>542PLS200</v>
          </cell>
          <cell r="E1052" t="str">
            <v>T</v>
          </cell>
          <cell r="G1052" t="str">
            <v>San Luis Reservoir</v>
          </cell>
          <cell r="H1052" t="str">
            <v>w</v>
          </cell>
          <cell r="I1052">
            <v>39925</v>
          </cell>
          <cell r="J1052" t="str">
            <v>Winter</v>
          </cell>
          <cell r="L1052">
            <v>39933</v>
          </cell>
          <cell r="M1052">
            <v>0.39583333333333298</v>
          </cell>
          <cell r="O1052" t="str">
            <v>Chl-a</v>
          </cell>
          <cell r="P1052">
            <v>1.77903225</v>
          </cell>
        </row>
        <row r="1053">
          <cell r="A1053" t="str">
            <v>2009-0902</v>
          </cell>
          <cell r="C1053">
            <v>254</v>
          </cell>
          <cell r="D1053" t="str">
            <v>542PLS200</v>
          </cell>
          <cell r="E1053" t="str">
            <v>T</v>
          </cell>
          <cell r="G1053" t="str">
            <v>San Luis Reservoir</v>
          </cell>
          <cell r="H1053" t="str">
            <v>w</v>
          </cell>
          <cell r="I1053">
            <v>39925</v>
          </cell>
          <cell r="J1053" t="str">
            <v>Winter</v>
          </cell>
          <cell r="K1053">
            <v>0.46875</v>
          </cell>
          <cell r="L1053">
            <v>39926</v>
          </cell>
          <cell r="M1053">
            <v>0.5</v>
          </cell>
          <cell r="O1053" t="str">
            <v>DMMHg</v>
          </cell>
          <cell r="P1053">
            <v>0.01</v>
          </cell>
        </row>
        <row r="1054">
          <cell r="A1054" t="str">
            <v>2009-L165</v>
          </cell>
          <cell r="C1054">
            <v>254</v>
          </cell>
          <cell r="D1054" t="str">
            <v>542PLS200</v>
          </cell>
          <cell r="E1054" t="str">
            <v>T</v>
          </cell>
          <cell r="G1054" t="str">
            <v>San Luis Reservoir</v>
          </cell>
          <cell r="H1054" t="str">
            <v>w</v>
          </cell>
          <cell r="I1054">
            <v>39925</v>
          </cell>
          <cell r="J1054" t="str">
            <v>Winter</v>
          </cell>
          <cell r="K1054">
            <v>0.46875</v>
          </cell>
          <cell r="O1054" t="str">
            <v>DOC</v>
          </cell>
          <cell r="P1054">
            <v>2.7173447927000001</v>
          </cell>
        </row>
        <row r="1055">
          <cell r="A1055" t="str">
            <v>2009-L172</v>
          </cell>
          <cell r="C1055">
            <v>254</v>
          </cell>
          <cell r="D1055" t="str">
            <v>542PLS200</v>
          </cell>
          <cell r="E1055" t="str">
            <v>T</v>
          </cell>
          <cell r="G1055" t="str">
            <v>San Luis Reservoir</v>
          </cell>
          <cell r="H1055" t="str">
            <v>w</v>
          </cell>
          <cell r="I1055">
            <v>39925</v>
          </cell>
          <cell r="J1055" t="str">
            <v>Winter</v>
          </cell>
          <cell r="K1055">
            <v>0.46875</v>
          </cell>
          <cell r="O1055" t="str">
            <v>SO4</v>
          </cell>
          <cell r="P1055">
            <v>56</v>
          </cell>
        </row>
        <row r="1056">
          <cell r="A1056" t="str">
            <v>2009-0901</v>
          </cell>
          <cell r="C1056">
            <v>254</v>
          </cell>
          <cell r="D1056" t="str">
            <v>542PLS200</v>
          </cell>
          <cell r="E1056" t="str">
            <v>T</v>
          </cell>
          <cell r="G1056" t="str">
            <v>San Luis Reservoir</v>
          </cell>
          <cell r="H1056" t="str">
            <v>w</v>
          </cell>
          <cell r="I1056">
            <v>39925</v>
          </cell>
          <cell r="J1056" t="str">
            <v>Winter</v>
          </cell>
          <cell r="K1056">
            <v>0.46875</v>
          </cell>
          <cell r="L1056">
            <v>39926</v>
          </cell>
          <cell r="M1056">
            <v>0.5</v>
          </cell>
          <cell r="O1056" t="str">
            <v>TMMHg</v>
          </cell>
          <cell r="P1056">
            <v>6.0999999999999999E-2</v>
          </cell>
        </row>
        <row r="1057">
          <cell r="A1057" t="str">
            <v>2009-0903</v>
          </cell>
          <cell r="C1057">
            <v>254</v>
          </cell>
          <cell r="D1057" t="str">
            <v>542PLS200</v>
          </cell>
          <cell r="E1057" t="str">
            <v>B</v>
          </cell>
          <cell r="G1057" t="str">
            <v>San Luis Reservoir</v>
          </cell>
          <cell r="H1057" t="str">
            <v>w</v>
          </cell>
          <cell r="I1057">
            <v>39925</v>
          </cell>
          <cell r="J1057" t="str">
            <v>Winter</v>
          </cell>
          <cell r="K1057">
            <v>0.47916666666666702</v>
          </cell>
          <cell r="L1057">
            <v>39926</v>
          </cell>
          <cell r="M1057">
            <v>0.5</v>
          </cell>
          <cell r="O1057" t="str">
            <v>TMMHg</v>
          </cell>
          <cell r="P1057">
            <v>0.01</v>
          </cell>
        </row>
        <row r="1058">
          <cell r="A1058" t="str">
            <v>2009-L184</v>
          </cell>
          <cell r="B1058" t="str">
            <v>9070624</v>
          </cell>
          <cell r="C1058">
            <v>254</v>
          </cell>
          <cell r="E1058" t="str">
            <v>Q</v>
          </cell>
          <cell r="G1058" t="str">
            <v>Field Blank</v>
          </cell>
          <cell r="H1058" t="str">
            <v>q</v>
          </cell>
          <cell r="I1058">
            <v>39966</v>
          </cell>
          <cell r="J1058" t="str">
            <v>Summer</v>
          </cell>
          <cell r="K1058">
            <v>0.6875</v>
          </cell>
          <cell r="O1058" t="str">
            <v>DOC</v>
          </cell>
          <cell r="P1058">
            <v>-112</v>
          </cell>
        </row>
        <row r="1059">
          <cell r="A1059" t="str">
            <v>2009-L183</v>
          </cell>
          <cell r="B1059" t="str">
            <v>9060685</v>
          </cell>
          <cell r="C1059">
            <v>254</v>
          </cell>
          <cell r="E1059" t="str">
            <v>Q</v>
          </cell>
          <cell r="G1059" t="str">
            <v>Field Blank</v>
          </cell>
          <cell r="H1059" t="str">
            <v>q</v>
          </cell>
          <cell r="I1059">
            <v>39966</v>
          </cell>
          <cell r="J1059" t="str">
            <v>Summer</v>
          </cell>
          <cell r="K1059">
            <v>0.6875</v>
          </cell>
          <cell r="O1059" t="str">
            <v>SO4</v>
          </cell>
          <cell r="P1059">
            <v>-112</v>
          </cell>
        </row>
        <row r="1060">
          <cell r="A1060" t="str">
            <v>2009-1430</v>
          </cell>
          <cell r="C1060">
            <v>254</v>
          </cell>
          <cell r="E1060" t="str">
            <v>Q</v>
          </cell>
          <cell r="G1060" t="str">
            <v>Field Blank</v>
          </cell>
          <cell r="H1060" t="str">
            <v>q</v>
          </cell>
          <cell r="I1060">
            <v>39966</v>
          </cell>
          <cell r="J1060" t="str">
            <v>Summer</v>
          </cell>
          <cell r="K1060">
            <v>0.6875</v>
          </cell>
          <cell r="L1060">
            <v>39968</v>
          </cell>
          <cell r="M1060">
            <v>0.48611111111111099</v>
          </cell>
          <cell r="O1060" t="str">
            <v>THg</v>
          </cell>
          <cell r="P1060">
            <v>-88</v>
          </cell>
        </row>
        <row r="1061">
          <cell r="A1061" t="str">
            <v>2009-1414</v>
          </cell>
          <cell r="C1061">
            <v>254</v>
          </cell>
          <cell r="E1061" t="str">
            <v>Q</v>
          </cell>
          <cell r="G1061" t="str">
            <v>Field Blank</v>
          </cell>
          <cell r="H1061" t="str">
            <v>q</v>
          </cell>
          <cell r="I1061">
            <v>39966</v>
          </cell>
          <cell r="J1061" t="str">
            <v>Summer</v>
          </cell>
          <cell r="K1061">
            <v>0.6875</v>
          </cell>
          <cell r="L1061">
            <v>39968</v>
          </cell>
          <cell r="M1061">
            <v>0.48611111111111099</v>
          </cell>
          <cell r="O1061" t="str">
            <v>TMMHg</v>
          </cell>
          <cell r="P1061">
            <v>-88</v>
          </cell>
        </row>
        <row r="1062">
          <cell r="A1062" t="str">
            <v>2009-1421</v>
          </cell>
          <cell r="C1062">
            <v>254</v>
          </cell>
          <cell r="D1062" t="str">
            <v>114LKMN02</v>
          </cell>
          <cell r="E1062" t="str">
            <v>T</v>
          </cell>
          <cell r="F1062" t="str">
            <v>Dam</v>
          </cell>
          <cell r="G1062" t="str">
            <v>Lake Mendocino</v>
          </cell>
          <cell r="H1062" t="str">
            <v>w</v>
          </cell>
          <cell r="I1062">
            <v>39966</v>
          </cell>
          <cell r="J1062" t="str">
            <v>Summer</v>
          </cell>
          <cell r="K1062">
            <v>0.47916666666666702</v>
          </cell>
          <cell r="L1062">
            <v>39968</v>
          </cell>
          <cell r="M1062">
            <v>0.48611111111111099</v>
          </cell>
          <cell r="O1062" t="str">
            <v>Chl-a</v>
          </cell>
          <cell r="P1062">
            <v>0.66251266666999997</v>
          </cell>
        </row>
        <row r="1063">
          <cell r="A1063" t="str">
            <v>2009-1422</v>
          </cell>
          <cell r="C1063">
            <v>254</v>
          </cell>
          <cell r="D1063" t="str">
            <v>114LKMN03</v>
          </cell>
          <cell r="E1063" t="str">
            <v>T</v>
          </cell>
          <cell r="F1063" t="str">
            <v>Russian R</v>
          </cell>
          <cell r="G1063" t="str">
            <v>Lake Mendocino</v>
          </cell>
          <cell r="H1063" t="str">
            <v>w</v>
          </cell>
          <cell r="I1063">
            <v>39966</v>
          </cell>
          <cell r="J1063" t="str">
            <v>Summer</v>
          </cell>
          <cell r="K1063">
            <v>0.5625</v>
          </cell>
          <cell r="L1063">
            <v>39968</v>
          </cell>
          <cell r="M1063">
            <v>0.48611111111111099</v>
          </cell>
          <cell r="O1063" t="str">
            <v>Chl-a</v>
          </cell>
          <cell r="P1063">
            <v>0.66727266666999996</v>
          </cell>
        </row>
        <row r="1064">
          <cell r="A1064" t="str">
            <v>2009-L182</v>
          </cell>
          <cell r="B1064" t="str">
            <v>9070624</v>
          </cell>
          <cell r="C1064">
            <v>254</v>
          </cell>
          <cell r="D1064" t="str">
            <v>114LKMN02</v>
          </cell>
          <cell r="E1064" t="str">
            <v>T</v>
          </cell>
          <cell r="F1064" t="str">
            <v>Dam</v>
          </cell>
          <cell r="G1064" t="str">
            <v>Lake Mendocino</v>
          </cell>
          <cell r="H1064" t="str">
            <v>w</v>
          </cell>
          <cell r="I1064">
            <v>39966</v>
          </cell>
          <cell r="J1064" t="str">
            <v>Summer</v>
          </cell>
          <cell r="K1064">
            <v>0.58333333333333304</v>
          </cell>
          <cell r="O1064" t="str">
            <v>DOC</v>
          </cell>
          <cell r="P1064">
            <v>8.3000000000000007</v>
          </cell>
        </row>
        <row r="1065">
          <cell r="A1065" t="str">
            <v>2009-L180</v>
          </cell>
          <cell r="B1065" t="str">
            <v>9070624</v>
          </cell>
          <cell r="C1065">
            <v>254</v>
          </cell>
          <cell r="D1065" t="str">
            <v>114LKMN03</v>
          </cell>
          <cell r="E1065" t="str">
            <v>T</v>
          </cell>
          <cell r="F1065" t="str">
            <v>Russian R</v>
          </cell>
          <cell r="G1065" t="str">
            <v>Lake Mendocino</v>
          </cell>
          <cell r="H1065" t="str">
            <v>w</v>
          </cell>
          <cell r="I1065">
            <v>39966</v>
          </cell>
          <cell r="J1065" t="str">
            <v>Summer</v>
          </cell>
          <cell r="K1065">
            <v>0.5625</v>
          </cell>
          <cell r="O1065" t="str">
            <v>DOC</v>
          </cell>
          <cell r="P1065">
            <v>8.6999999999999993</v>
          </cell>
        </row>
        <row r="1066">
          <cell r="A1066" t="str">
            <v>2009-L181</v>
          </cell>
          <cell r="B1066" t="str">
            <v>9060685</v>
          </cell>
          <cell r="C1066">
            <v>254</v>
          </cell>
          <cell r="D1066" t="str">
            <v>114LKMN02</v>
          </cell>
          <cell r="E1066" t="str">
            <v>T</v>
          </cell>
          <cell r="F1066" t="str">
            <v>Dam</v>
          </cell>
          <cell r="G1066" t="str">
            <v>Lake Mendocino</v>
          </cell>
          <cell r="H1066" t="str">
            <v>w</v>
          </cell>
          <cell r="I1066">
            <v>39966</v>
          </cell>
          <cell r="J1066" t="str">
            <v>Summer</v>
          </cell>
          <cell r="K1066">
            <v>0.58333333333333304</v>
          </cell>
          <cell r="O1066" t="str">
            <v>SO4</v>
          </cell>
          <cell r="P1066">
            <v>8.3000000000000007</v>
          </cell>
        </row>
        <row r="1067">
          <cell r="A1067" t="str">
            <v>2009-L179</v>
          </cell>
          <cell r="B1067" t="str">
            <v>9060685</v>
          </cell>
          <cell r="C1067">
            <v>254</v>
          </cell>
          <cell r="D1067" t="str">
            <v>114LKMN03</v>
          </cell>
          <cell r="E1067" t="str">
            <v>T</v>
          </cell>
          <cell r="F1067" t="str">
            <v>Russian R</v>
          </cell>
          <cell r="G1067" t="str">
            <v>Lake Mendocino</v>
          </cell>
          <cell r="H1067" t="str">
            <v>w</v>
          </cell>
          <cell r="I1067">
            <v>39966</v>
          </cell>
          <cell r="J1067" t="str">
            <v>Summer</v>
          </cell>
          <cell r="K1067">
            <v>0.5625</v>
          </cell>
          <cell r="O1067" t="str">
            <v>SO4</v>
          </cell>
          <cell r="P1067">
            <v>8.3000000000000007</v>
          </cell>
        </row>
        <row r="1068">
          <cell r="A1068" t="str">
            <v>2009-1428</v>
          </cell>
          <cell r="C1068">
            <v>254</v>
          </cell>
          <cell r="D1068" t="str">
            <v>114LKMN02</v>
          </cell>
          <cell r="E1068" t="str">
            <v>T</v>
          </cell>
          <cell r="F1068" t="str">
            <v>Dam</v>
          </cell>
          <cell r="G1068" t="str">
            <v>Lake Mendocino</v>
          </cell>
          <cell r="H1068" t="str">
            <v>w</v>
          </cell>
          <cell r="I1068">
            <v>39966</v>
          </cell>
          <cell r="J1068" t="str">
            <v>Summer</v>
          </cell>
          <cell r="K1068">
            <v>0.47916666666666702</v>
          </cell>
          <cell r="L1068">
            <v>39968</v>
          </cell>
          <cell r="M1068">
            <v>0.48611111111111099</v>
          </cell>
          <cell r="O1068" t="str">
            <v>THg</v>
          </cell>
          <cell r="P1068">
            <v>0.81200000000000006</v>
          </cell>
          <cell r="Q1068" t="str">
            <v>H</v>
          </cell>
        </row>
        <row r="1069">
          <cell r="A1069" t="str">
            <v>2009-1429</v>
          </cell>
          <cell r="C1069">
            <v>254</v>
          </cell>
          <cell r="D1069" t="str">
            <v>114LKMN03</v>
          </cell>
          <cell r="E1069" t="str">
            <v>T</v>
          </cell>
          <cell r="F1069" t="str">
            <v>Russian R</v>
          </cell>
          <cell r="G1069" t="str">
            <v>Lake Mendocino</v>
          </cell>
          <cell r="H1069" t="str">
            <v>w</v>
          </cell>
          <cell r="I1069">
            <v>39966</v>
          </cell>
          <cell r="J1069" t="str">
            <v>Summer</v>
          </cell>
          <cell r="K1069">
            <v>0.5625</v>
          </cell>
          <cell r="L1069">
            <v>39968</v>
          </cell>
          <cell r="M1069">
            <v>0.48611111111111099</v>
          </cell>
          <cell r="O1069" t="str">
            <v>THg</v>
          </cell>
          <cell r="P1069">
            <v>0.73599999999999999</v>
          </cell>
        </row>
        <row r="1070">
          <cell r="A1070" t="str">
            <v>2009-1410</v>
          </cell>
          <cell r="C1070">
            <v>254</v>
          </cell>
          <cell r="D1070" t="str">
            <v>114LKMN02</v>
          </cell>
          <cell r="E1070" t="str">
            <v>T</v>
          </cell>
          <cell r="F1070" t="str">
            <v>Dam</v>
          </cell>
          <cell r="G1070" t="str">
            <v>Lake Mendocino</v>
          </cell>
          <cell r="H1070" t="str">
            <v>w</v>
          </cell>
          <cell r="I1070">
            <v>39966</v>
          </cell>
          <cell r="J1070" t="str">
            <v>Summer</v>
          </cell>
          <cell r="K1070">
            <v>0.47916666666666702</v>
          </cell>
          <cell r="L1070">
            <v>39968</v>
          </cell>
          <cell r="M1070">
            <v>0.48611111111111099</v>
          </cell>
          <cell r="O1070" t="str">
            <v>TMMHg</v>
          </cell>
          <cell r="P1070">
            <v>0.01</v>
          </cell>
          <cell r="Q1070" t="str">
            <v>H</v>
          </cell>
        </row>
        <row r="1071">
          <cell r="A1071" t="str">
            <v>2009-1411</v>
          </cell>
          <cell r="C1071">
            <v>254</v>
          </cell>
          <cell r="D1071" t="str">
            <v>114LKMN02</v>
          </cell>
          <cell r="E1071" t="str">
            <v>B</v>
          </cell>
          <cell r="F1071" t="str">
            <v>Dam</v>
          </cell>
          <cell r="G1071" t="str">
            <v>Lake Mendocino</v>
          </cell>
          <cell r="H1071" t="str">
            <v>w</v>
          </cell>
          <cell r="I1071">
            <v>39966</v>
          </cell>
          <cell r="J1071" t="str">
            <v>Summer</v>
          </cell>
          <cell r="K1071">
            <v>0.58333333333333304</v>
          </cell>
          <cell r="L1071">
            <v>39968</v>
          </cell>
          <cell r="M1071">
            <v>0.48611111111111099</v>
          </cell>
          <cell r="O1071" t="str">
            <v>TMMHg</v>
          </cell>
          <cell r="P1071">
            <v>0.01</v>
          </cell>
        </row>
        <row r="1072">
          <cell r="A1072" t="str">
            <v>2009-1412</v>
          </cell>
          <cell r="C1072">
            <v>254</v>
          </cell>
          <cell r="D1072" t="str">
            <v>114LKMN03</v>
          </cell>
          <cell r="E1072" t="str">
            <v>T</v>
          </cell>
          <cell r="F1072" t="str">
            <v>Russian R</v>
          </cell>
          <cell r="G1072" t="str">
            <v>Lake Mendocino</v>
          </cell>
          <cell r="H1072" t="str">
            <v>w</v>
          </cell>
          <cell r="I1072">
            <v>39966</v>
          </cell>
          <cell r="J1072" t="str">
            <v>Summer</v>
          </cell>
          <cell r="K1072">
            <v>0.5625</v>
          </cell>
          <cell r="L1072">
            <v>39968</v>
          </cell>
          <cell r="M1072">
            <v>0.48611111111111099</v>
          </cell>
          <cell r="O1072" t="str">
            <v>TMMHg</v>
          </cell>
          <cell r="P1072">
            <v>3.9E-2</v>
          </cell>
        </row>
        <row r="1073">
          <cell r="A1073" t="str">
            <v>2009-1413</v>
          </cell>
          <cell r="C1073">
            <v>254</v>
          </cell>
          <cell r="D1073" t="str">
            <v>114LKMN03</v>
          </cell>
          <cell r="E1073" t="str">
            <v>B</v>
          </cell>
          <cell r="F1073" t="str">
            <v>Russian R</v>
          </cell>
          <cell r="G1073" t="str">
            <v>Lake Mendocino</v>
          </cell>
          <cell r="H1073" t="str">
            <v>w</v>
          </cell>
          <cell r="I1073">
            <v>39966</v>
          </cell>
          <cell r="J1073" t="str">
            <v>Summer</v>
          </cell>
          <cell r="K1073">
            <v>0.5625</v>
          </cell>
          <cell r="L1073">
            <v>39968</v>
          </cell>
          <cell r="M1073">
            <v>0.48611111111111099</v>
          </cell>
          <cell r="O1073" t="str">
            <v>TMMHg</v>
          </cell>
          <cell r="P1073">
            <v>2.1000000000000001E-2</v>
          </cell>
        </row>
        <row r="1074">
          <cell r="A1074" t="str">
            <v>2009-1423</v>
          </cell>
          <cell r="C1074">
            <v>254</v>
          </cell>
          <cell r="D1074" t="str">
            <v>111LKPL06</v>
          </cell>
          <cell r="E1074" t="str">
            <v>T</v>
          </cell>
          <cell r="G1074" t="str">
            <v>Lake Pillsbury</v>
          </cell>
          <cell r="H1074" t="str">
            <v>w</v>
          </cell>
          <cell r="I1074">
            <v>39966</v>
          </cell>
          <cell r="J1074" t="str">
            <v>Summer</v>
          </cell>
          <cell r="K1074">
            <v>0.77083333333333304</v>
          </cell>
          <cell r="L1074">
            <v>39968</v>
          </cell>
          <cell r="M1074">
            <v>0.48611111111111099</v>
          </cell>
          <cell r="O1074" t="str">
            <v>Chl-a</v>
          </cell>
          <cell r="P1074">
            <v>0.84458266667000004</v>
          </cell>
        </row>
        <row r="1075">
          <cell r="A1075" t="str">
            <v>2009-1424</v>
          </cell>
          <cell r="C1075">
            <v>254</v>
          </cell>
          <cell r="D1075" t="str">
            <v>111LKPL07</v>
          </cell>
          <cell r="E1075" t="str">
            <v>T</v>
          </cell>
          <cell r="G1075" t="str">
            <v>Lake Pillsbury</v>
          </cell>
          <cell r="H1075" t="str">
            <v>w</v>
          </cell>
          <cell r="I1075">
            <v>39966</v>
          </cell>
          <cell r="J1075" t="str">
            <v>Summer</v>
          </cell>
          <cell r="K1075">
            <v>0.72916666666666696</v>
          </cell>
          <cell r="L1075">
            <v>39968</v>
          </cell>
          <cell r="M1075">
            <v>0.48611111111111099</v>
          </cell>
          <cell r="O1075" t="str">
            <v>Chl-a</v>
          </cell>
          <cell r="P1075">
            <v>0.87552266667</v>
          </cell>
        </row>
        <row r="1076">
          <cell r="A1076" t="str">
            <v>2009-L186</v>
          </cell>
          <cell r="B1076" t="str">
            <v>9070624</v>
          </cell>
          <cell r="C1076">
            <v>254</v>
          </cell>
          <cell r="D1076" t="str">
            <v>111LKPL07</v>
          </cell>
          <cell r="E1076" t="str">
            <v>T</v>
          </cell>
          <cell r="G1076" t="str">
            <v>Lake Pillsbury</v>
          </cell>
          <cell r="H1076" t="str">
            <v>w</v>
          </cell>
          <cell r="I1076">
            <v>39966</v>
          </cell>
          <cell r="J1076" t="str">
            <v>Summer</v>
          </cell>
          <cell r="K1076">
            <v>0.72916666666666696</v>
          </cell>
          <cell r="O1076" t="str">
            <v>DOC</v>
          </cell>
          <cell r="P1076">
            <v>9.3000000000000007</v>
          </cell>
        </row>
        <row r="1077">
          <cell r="A1077" t="str">
            <v>2009-L188</v>
          </cell>
          <cell r="B1077" t="str">
            <v>9070624</v>
          </cell>
          <cell r="C1077">
            <v>254</v>
          </cell>
          <cell r="D1077" t="str">
            <v>111LKPL06</v>
          </cell>
          <cell r="E1077" t="str">
            <v>T</v>
          </cell>
          <cell r="G1077" t="str">
            <v>Lake Pillsbury</v>
          </cell>
          <cell r="H1077" t="str">
            <v>w</v>
          </cell>
          <cell r="I1077">
            <v>39966</v>
          </cell>
          <cell r="J1077" t="str">
            <v>Summer</v>
          </cell>
          <cell r="K1077">
            <v>0.77083333333333304</v>
          </cell>
          <cell r="O1077" t="str">
            <v>DOC</v>
          </cell>
          <cell r="P1077">
            <v>7.8</v>
          </cell>
        </row>
        <row r="1078">
          <cell r="A1078" t="str">
            <v>2009-L185</v>
          </cell>
          <cell r="B1078" t="str">
            <v>9060685</v>
          </cell>
          <cell r="C1078">
            <v>254</v>
          </cell>
          <cell r="D1078" t="str">
            <v>111LKPL07</v>
          </cell>
          <cell r="E1078" t="str">
            <v>T</v>
          </cell>
          <cell r="G1078" t="str">
            <v>Lake Pillsbury</v>
          </cell>
          <cell r="H1078" t="str">
            <v>w</v>
          </cell>
          <cell r="I1078">
            <v>39966</v>
          </cell>
          <cell r="J1078" t="str">
            <v>Summer</v>
          </cell>
          <cell r="K1078">
            <v>0.72916666666666696</v>
          </cell>
          <cell r="O1078" t="str">
            <v>SO4</v>
          </cell>
          <cell r="P1078">
            <v>6.1</v>
          </cell>
        </row>
        <row r="1079">
          <cell r="A1079" t="str">
            <v>2009-L187</v>
          </cell>
          <cell r="B1079" t="str">
            <v>9060685</v>
          </cell>
          <cell r="C1079">
            <v>254</v>
          </cell>
          <cell r="D1079" t="str">
            <v>111LKPL06</v>
          </cell>
          <cell r="E1079" t="str">
            <v>T</v>
          </cell>
          <cell r="G1079" t="str">
            <v>Lake Pillsbury</v>
          </cell>
          <cell r="H1079" t="str">
            <v>w</v>
          </cell>
          <cell r="I1079">
            <v>39966</v>
          </cell>
          <cell r="J1079" t="str">
            <v>Summer</v>
          </cell>
          <cell r="K1079">
            <v>0.77083333333333304</v>
          </cell>
          <cell r="O1079" t="str">
            <v>SO4</v>
          </cell>
          <cell r="P1079">
            <v>6.3</v>
          </cell>
        </row>
        <row r="1080">
          <cell r="A1080" t="str">
            <v>2009-1431</v>
          </cell>
          <cell r="C1080">
            <v>254</v>
          </cell>
          <cell r="D1080" t="str">
            <v>111LKPL06</v>
          </cell>
          <cell r="E1080" t="str">
            <v>T</v>
          </cell>
          <cell r="G1080" t="str">
            <v>Lake Pillsbury</v>
          </cell>
          <cell r="H1080" t="str">
            <v>w</v>
          </cell>
          <cell r="I1080">
            <v>39966</v>
          </cell>
          <cell r="J1080" t="str">
            <v>Summer</v>
          </cell>
          <cell r="K1080">
            <v>0.77083333333333304</v>
          </cell>
          <cell r="L1080">
            <v>39968</v>
          </cell>
          <cell r="M1080">
            <v>0.48611111111111099</v>
          </cell>
          <cell r="O1080" t="str">
            <v>THg</v>
          </cell>
          <cell r="P1080">
            <v>1.56</v>
          </cell>
        </row>
        <row r="1081">
          <cell r="A1081" t="str">
            <v>2009-1432</v>
          </cell>
          <cell r="C1081">
            <v>254</v>
          </cell>
          <cell r="D1081" t="str">
            <v>111LKPL07</v>
          </cell>
          <cell r="E1081" t="str">
            <v>T</v>
          </cell>
          <cell r="G1081" t="str">
            <v>Lake Pillsbury</v>
          </cell>
          <cell r="H1081" t="str">
            <v>w</v>
          </cell>
          <cell r="I1081">
            <v>39966</v>
          </cell>
          <cell r="J1081" t="str">
            <v>Summer</v>
          </cell>
          <cell r="K1081">
            <v>0.72916666666666696</v>
          </cell>
          <cell r="L1081">
            <v>39968</v>
          </cell>
          <cell r="M1081">
            <v>0.48611111111111099</v>
          </cell>
          <cell r="O1081" t="str">
            <v>THg</v>
          </cell>
          <cell r="P1081">
            <v>1.43</v>
          </cell>
        </row>
        <row r="1082">
          <cell r="A1082" t="str">
            <v>2009-1415</v>
          </cell>
          <cell r="C1082">
            <v>254</v>
          </cell>
          <cell r="D1082" t="str">
            <v>111LKPL06</v>
          </cell>
          <cell r="E1082" t="str">
            <v>T</v>
          </cell>
          <cell r="G1082" t="str">
            <v>Lake Pillsbury</v>
          </cell>
          <cell r="H1082" t="str">
            <v>w</v>
          </cell>
          <cell r="I1082">
            <v>39966</v>
          </cell>
          <cell r="J1082" t="str">
            <v>Summer</v>
          </cell>
          <cell r="K1082">
            <v>0.77083333333333304</v>
          </cell>
          <cell r="L1082">
            <v>39968</v>
          </cell>
          <cell r="M1082">
            <v>0.48611111111111099</v>
          </cell>
          <cell r="O1082" t="str">
            <v>TMMHg</v>
          </cell>
          <cell r="P1082">
            <v>9.9000000000000005E-2</v>
          </cell>
        </row>
        <row r="1083">
          <cell r="A1083" t="str">
            <v>2009-1416</v>
          </cell>
          <cell r="C1083">
            <v>254</v>
          </cell>
          <cell r="D1083" t="str">
            <v>111LKPL06</v>
          </cell>
          <cell r="E1083" t="str">
            <v>B</v>
          </cell>
          <cell r="G1083" t="str">
            <v>Lake Pillsbury</v>
          </cell>
          <cell r="H1083" t="str">
            <v>w</v>
          </cell>
          <cell r="I1083">
            <v>39966</v>
          </cell>
          <cell r="J1083" t="str">
            <v>Summer</v>
          </cell>
          <cell r="K1083">
            <v>0.77083333333333304</v>
          </cell>
          <cell r="L1083">
            <v>39968</v>
          </cell>
          <cell r="M1083">
            <v>0.48611111111111099</v>
          </cell>
          <cell r="O1083" t="str">
            <v>TMMHg</v>
          </cell>
          <cell r="P1083">
            <v>0.10199999999999999</v>
          </cell>
        </row>
        <row r="1084">
          <cell r="A1084" t="str">
            <v>2009-1417</v>
          </cell>
          <cell r="C1084">
            <v>254</v>
          </cell>
          <cell r="D1084" t="str">
            <v>111LKPL07</v>
          </cell>
          <cell r="E1084" t="str">
            <v>T</v>
          </cell>
          <cell r="G1084" t="str">
            <v>Lake Pillsbury</v>
          </cell>
          <cell r="H1084" t="str">
            <v>w</v>
          </cell>
          <cell r="I1084">
            <v>39966</v>
          </cell>
          <cell r="J1084" t="str">
            <v>Summer</v>
          </cell>
          <cell r="K1084">
            <v>0.72916666666666696</v>
          </cell>
          <cell r="L1084">
            <v>39968</v>
          </cell>
          <cell r="M1084">
            <v>0.48611111111111099</v>
          </cell>
          <cell r="O1084" t="str">
            <v>TMMHg</v>
          </cell>
          <cell r="P1084">
            <v>0.11600000000000001</v>
          </cell>
        </row>
        <row r="1085">
          <cell r="A1085" t="str">
            <v>2009-1418</v>
          </cell>
          <cell r="C1085">
            <v>254</v>
          </cell>
          <cell r="D1085" t="str">
            <v>111LKPL07</v>
          </cell>
          <cell r="E1085" t="str">
            <v>B</v>
          </cell>
          <cell r="G1085" t="str">
            <v>Lake Pillsbury</v>
          </cell>
          <cell r="H1085" t="str">
            <v>w</v>
          </cell>
          <cell r="I1085">
            <v>39966</v>
          </cell>
          <cell r="J1085" t="str">
            <v>Summer</v>
          </cell>
          <cell r="K1085">
            <v>0.72916666666666696</v>
          </cell>
          <cell r="L1085">
            <v>39968</v>
          </cell>
          <cell r="M1085">
            <v>0.48611111111111099</v>
          </cell>
          <cell r="O1085" t="str">
            <v>TMMHg</v>
          </cell>
          <cell r="P1085">
            <v>4.9000000000000002E-2</v>
          </cell>
        </row>
        <row r="1086">
          <cell r="A1086" t="str">
            <v>2009-1420</v>
          </cell>
          <cell r="C1086">
            <v>254</v>
          </cell>
          <cell r="D1086" t="str">
            <v>114LKSN07</v>
          </cell>
          <cell r="E1086" t="str">
            <v>T</v>
          </cell>
          <cell r="F1086" t="str">
            <v>Dam</v>
          </cell>
          <cell r="G1086" t="str">
            <v>Lake Sonoma</v>
          </cell>
          <cell r="H1086" t="str">
            <v>w</v>
          </cell>
          <cell r="I1086">
            <v>39966</v>
          </cell>
          <cell r="J1086" t="str">
            <v>Summer</v>
          </cell>
          <cell r="K1086">
            <v>0.45833333333333298</v>
          </cell>
          <cell r="L1086">
            <v>39968</v>
          </cell>
          <cell r="M1086">
            <v>0.48611111111111099</v>
          </cell>
          <cell r="O1086" t="str">
            <v>Chl-a</v>
          </cell>
          <cell r="P1086">
            <v>1.1837326667000001</v>
          </cell>
        </row>
        <row r="1087">
          <cell r="A1087" t="str">
            <v>2009-1419</v>
          </cell>
          <cell r="C1087">
            <v>254</v>
          </cell>
          <cell r="D1087" t="str">
            <v>114LKSN04</v>
          </cell>
          <cell r="E1087" t="str">
            <v>T</v>
          </cell>
          <cell r="F1087" t="str">
            <v>Smith Creek</v>
          </cell>
          <cell r="G1087" t="str">
            <v>Lake Sonoma</v>
          </cell>
          <cell r="H1087" t="str">
            <v>w</v>
          </cell>
          <cell r="I1087">
            <v>39966</v>
          </cell>
          <cell r="J1087" t="str">
            <v>Summer</v>
          </cell>
          <cell r="K1087">
            <v>0.41666666666666702</v>
          </cell>
          <cell r="L1087">
            <v>39968</v>
          </cell>
          <cell r="M1087">
            <v>0.48611111111111099</v>
          </cell>
          <cell r="O1087" t="str">
            <v>Chl-a</v>
          </cell>
          <cell r="P1087">
            <v>0.72756600000000005</v>
          </cell>
        </row>
        <row r="1088">
          <cell r="A1088" t="str">
            <v>2009-L176</v>
          </cell>
          <cell r="B1088" t="str">
            <v>9070624</v>
          </cell>
          <cell r="C1088">
            <v>254</v>
          </cell>
          <cell r="D1088" t="str">
            <v>114LKSN07</v>
          </cell>
          <cell r="E1088" t="str">
            <v>T</v>
          </cell>
          <cell r="F1088" t="str">
            <v>Dam</v>
          </cell>
          <cell r="G1088" t="str">
            <v>Lake Sonoma</v>
          </cell>
          <cell r="H1088" t="str">
            <v>w</v>
          </cell>
          <cell r="I1088">
            <v>39966</v>
          </cell>
          <cell r="J1088" t="str">
            <v>Summer</v>
          </cell>
          <cell r="K1088">
            <v>0.45833333333333298</v>
          </cell>
          <cell r="O1088" t="str">
            <v>DOC</v>
          </cell>
          <cell r="P1088">
            <v>6.3</v>
          </cell>
        </row>
        <row r="1089">
          <cell r="A1089" t="str">
            <v>2009-L174</v>
          </cell>
          <cell r="B1089" t="str">
            <v>9070624</v>
          </cell>
          <cell r="C1089">
            <v>254</v>
          </cell>
          <cell r="D1089" t="str">
            <v>114LKSN04</v>
          </cell>
          <cell r="E1089" t="str">
            <v>T</v>
          </cell>
          <cell r="F1089" t="str">
            <v>Smith Creek</v>
          </cell>
          <cell r="G1089" t="str">
            <v>Lake Sonoma</v>
          </cell>
          <cell r="H1089" t="str">
            <v>w</v>
          </cell>
          <cell r="I1089">
            <v>39966</v>
          </cell>
          <cell r="J1089" t="str">
            <v>Summer</v>
          </cell>
          <cell r="K1089">
            <v>0.41666666666666702</v>
          </cell>
          <cell r="O1089" t="str">
            <v>DOC</v>
          </cell>
          <cell r="P1089">
            <v>5.9</v>
          </cell>
        </row>
        <row r="1090">
          <cell r="A1090" t="str">
            <v>2009-L175</v>
          </cell>
          <cell r="B1090" t="str">
            <v>9060685</v>
          </cell>
          <cell r="C1090">
            <v>254</v>
          </cell>
          <cell r="D1090" t="str">
            <v>114LKSN07</v>
          </cell>
          <cell r="E1090" t="str">
            <v>T</v>
          </cell>
          <cell r="F1090" t="str">
            <v>Dam</v>
          </cell>
          <cell r="G1090" t="str">
            <v>Lake Sonoma</v>
          </cell>
          <cell r="H1090" t="str">
            <v>w</v>
          </cell>
          <cell r="I1090">
            <v>39966</v>
          </cell>
          <cell r="J1090" t="str">
            <v>Summer</v>
          </cell>
          <cell r="K1090">
            <v>0.45833333333333298</v>
          </cell>
          <cell r="O1090" t="str">
            <v>SO4</v>
          </cell>
          <cell r="P1090">
            <v>7</v>
          </cell>
        </row>
        <row r="1091">
          <cell r="A1091" t="str">
            <v>2009-L173</v>
          </cell>
          <cell r="B1091" t="str">
            <v>9060685</v>
          </cell>
          <cell r="C1091">
            <v>254</v>
          </cell>
          <cell r="D1091" t="str">
            <v>114LKSN04</v>
          </cell>
          <cell r="E1091" t="str">
            <v>T</v>
          </cell>
          <cell r="F1091" t="str">
            <v>Smith Creek</v>
          </cell>
          <cell r="G1091" t="str">
            <v>Lake Sonoma</v>
          </cell>
          <cell r="H1091" t="str">
            <v>w</v>
          </cell>
          <cell r="I1091">
            <v>39966</v>
          </cell>
          <cell r="J1091" t="str">
            <v>Summer</v>
          </cell>
          <cell r="K1091">
            <v>0.41666666666666702</v>
          </cell>
          <cell r="O1091" t="str">
            <v>SO4</v>
          </cell>
          <cell r="P1091">
            <v>7.1</v>
          </cell>
        </row>
        <row r="1092">
          <cell r="A1092" t="str">
            <v>2009-1426</v>
          </cell>
          <cell r="C1092">
            <v>254</v>
          </cell>
          <cell r="D1092" t="str">
            <v>114LKSN07</v>
          </cell>
          <cell r="E1092" t="str">
            <v>T</v>
          </cell>
          <cell r="F1092" t="str">
            <v>Dam</v>
          </cell>
          <cell r="G1092" t="str">
            <v>Lake Sonoma</v>
          </cell>
          <cell r="H1092" t="str">
            <v>w</v>
          </cell>
          <cell r="I1092">
            <v>39966</v>
          </cell>
          <cell r="J1092" t="str">
            <v>Summer</v>
          </cell>
          <cell r="K1092">
            <v>0.45833333333333298</v>
          </cell>
          <cell r="L1092">
            <v>39968</v>
          </cell>
          <cell r="M1092">
            <v>0.48611111111111099</v>
          </cell>
          <cell r="O1092" t="str">
            <v>THg</v>
          </cell>
          <cell r="P1092">
            <v>0.95699999999999996</v>
          </cell>
          <cell r="Q1092" t="str">
            <v>H</v>
          </cell>
        </row>
        <row r="1093">
          <cell r="C1093" t="str">
            <v>R1 Data</v>
          </cell>
          <cell r="D1093" t="str">
            <v>LKSN07T</v>
          </cell>
          <cell r="E1093" t="str">
            <v>Q</v>
          </cell>
          <cell r="F1093" t="str">
            <v>Dam</v>
          </cell>
          <cell r="G1093" t="str">
            <v>Lake Sonoma</v>
          </cell>
          <cell r="H1093" t="str">
            <v>w</v>
          </cell>
          <cell r="I1093">
            <v>39966</v>
          </cell>
          <cell r="O1093" t="str">
            <v>THg</v>
          </cell>
          <cell r="P1093">
            <v>1.24</v>
          </cell>
          <cell r="R1093" t="str">
            <v>SN07T Dup</v>
          </cell>
        </row>
        <row r="1094">
          <cell r="A1094" t="str">
            <v>2009-1425</v>
          </cell>
          <cell r="C1094">
            <v>254</v>
          </cell>
          <cell r="D1094" t="str">
            <v>114LKSN04</v>
          </cell>
          <cell r="E1094" t="str">
            <v>T</v>
          </cell>
          <cell r="F1094" t="str">
            <v>Smith Creek</v>
          </cell>
          <cell r="G1094" t="str">
            <v>Lake Sonoma</v>
          </cell>
          <cell r="H1094" t="str">
            <v>w</v>
          </cell>
          <cell r="I1094">
            <v>39966</v>
          </cell>
          <cell r="J1094" t="str">
            <v>Summer</v>
          </cell>
          <cell r="K1094">
            <v>0.41666666666666702</v>
          </cell>
          <cell r="L1094">
            <v>39968</v>
          </cell>
          <cell r="M1094">
            <v>0.48611111111111099</v>
          </cell>
          <cell r="O1094" t="str">
            <v>THg</v>
          </cell>
          <cell r="P1094">
            <v>1.6</v>
          </cell>
          <cell r="Q1094" t="str">
            <v>H</v>
          </cell>
        </row>
        <row r="1095">
          <cell r="A1095" t="str">
            <v>2009-1407</v>
          </cell>
          <cell r="C1095">
            <v>254</v>
          </cell>
          <cell r="D1095" t="str">
            <v>114LKSN07</v>
          </cell>
          <cell r="E1095" t="str">
            <v>T</v>
          </cell>
          <cell r="F1095" t="str">
            <v>Dam</v>
          </cell>
          <cell r="G1095" t="str">
            <v>Lake Sonoma</v>
          </cell>
          <cell r="H1095" t="str">
            <v>w</v>
          </cell>
          <cell r="I1095">
            <v>39966</v>
          </cell>
          <cell r="J1095" t="str">
            <v>Summer</v>
          </cell>
          <cell r="K1095">
            <v>0.45833333333333298</v>
          </cell>
          <cell r="L1095">
            <v>39968</v>
          </cell>
          <cell r="M1095">
            <v>0.48611111111111099</v>
          </cell>
          <cell r="O1095" t="str">
            <v>TMMHg</v>
          </cell>
          <cell r="P1095">
            <v>3.1E-2</v>
          </cell>
          <cell r="Q1095" t="str">
            <v>H</v>
          </cell>
        </row>
        <row r="1096">
          <cell r="A1096" t="str">
            <v>2009-1408</v>
          </cell>
          <cell r="C1096">
            <v>254</v>
          </cell>
          <cell r="D1096" t="str">
            <v>114LKSN07</v>
          </cell>
          <cell r="E1096" t="str">
            <v>B</v>
          </cell>
          <cell r="F1096" t="str">
            <v>Dam</v>
          </cell>
          <cell r="G1096" t="str">
            <v>Lake Sonoma</v>
          </cell>
          <cell r="H1096" t="str">
            <v>w</v>
          </cell>
          <cell r="I1096">
            <v>39966</v>
          </cell>
          <cell r="J1096" t="str">
            <v>Summer</v>
          </cell>
          <cell r="K1096">
            <v>0.45833333333333298</v>
          </cell>
          <cell r="L1096">
            <v>39968</v>
          </cell>
          <cell r="M1096">
            <v>0.48611111111111099</v>
          </cell>
          <cell r="O1096" t="str">
            <v>TMMHg</v>
          </cell>
          <cell r="P1096">
            <v>0.01</v>
          </cell>
          <cell r="Q1096" t="str">
            <v>H</v>
          </cell>
        </row>
        <row r="1097">
          <cell r="C1097" t="str">
            <v>R1 Data</v>
          </cell>
          <cell r="D1097" t="str">
            <v>LKSN07T</v>
          </cell>
          <cell r="E1097" t="str">
            <v>Q</v>
          </cell>
          <cell r="F1097" t="str">
            <v>Dam</v>
          </cell>
          <cell r="G1097" t="str">
            <v>Lake Sonoma</v>
          </cell>
          <cell r="H1097" t="str">
            <v>w</v>
          </cell>
          <cell r="I1097">
            <v>39966</v>
          </cell>
          <cell r="O1097" t="str">
            <v>TMMHg</v>
          </cell>
          <cell r="P1097">
            <v>3.5999999999999997E-2</v>
          </cell>
          <cell r="R1097" t="str">
            <v>SN07T Dup</v>
          </cell>
        </row>
        <row r="1098">
          <cell r="A1098" t="str">
            <v>2009-1405</v>
          </cell>
          <cell r="C1098">
            <v>254</v>
          </cell>
          <cell r="D1098" t="str">
            <v>114LKSN04</v>
          </cell>
          <cell r="E1098" t="str">
            <v>T</v>
          </cell>
          <cell r="F1098" t="str">
            <v>Smith Creek</v>
          </cell>
          <cell r="G1098" t="str">
            <v>Lake Sonoma</v>
          </cell>
          <cell r="H1098" t="str">
            <v>w</v>
          </cell>
          <cell r="I1098">
            <v>39966</v>
          </cell>
          <cell r="J1098" t="str">
            <v>Summer</v>
          </cell>
          <cell r="K1098">
            <v>0.41666666666666702</v>
          </cell>
          <cell r="L1098">
            <v>39968</v>
          </cell>
          <cell r="M1098">
            <v>0.48611111111111099</v>
          </cell>
          <cell r="O1098" t="str">
            <v>TMMHg</v>
          </cell>
          <cell r="P1098">
            <v>2.5999999999999999E-2</v>
          </cell>
          <cell r="Q1098" t="str">
            <v>H</v>
          </cell>
        </row>
        <row r="1099">
          <cell r="A1099" t="str">
            <v>2009-1406</v>
          </cell>
          <cell r="C1099">
            <v>254</v>
          </cell>
          <cell r="D1099" t="str">
            <v>114LKSN04</v>
          </cell>
          <cell r="E1099" t="str">
            <v>B</v>
          </cell>
          <cell r="F1099" t="str">
            <v>Smith Creek</v>
          </cell>
          <cell r="G1099" t="str">
            <v>Lake Sonoma</v>
          </cell>
          <cell r="H1099" t="str">
            <v>w</v>
          </cell>
          <cell r="I1099">
            <v>39966</v>
          </cell>
          <cell r="J1099" t="str">
            <v>Summer</v>
          </cell>
          <cell r="K1099">
            <v>0.41666666666666702</v>
          </cell>
          <cell r="L1099">
            <v>39968</v>
          </cell>
          <cell r="M1099">
            <v>0.48611111111111099</v>
          </cell>
          <cell r="O1099" t="str">
            <v>TMMHg</v>
          </cell>
          <cell r="P1099">
            <v>2.4E-2</v>
          </cell>
          <cell r="Q1099" t="str">
            <v>H</v>
          </cell>
        </row>
        <row r="1100">
          <cell r="A1100" t="str">
            <v>2009-2632</v>
          </cell>
          <cell r="C1100">
            <v>254</v>
          </cell>
          <cell r="D1100" t="str">
            <v>536PDP167</v>
          </cell>
          <cell r="E1100" t="str">
            <v>T</v>
          </cell>
          <cell r="G1100" t="str">
            <v>Don Pedro Reservior</v>
          </cell>
          <cell r="H1100" t="str">
            <v>w</v>
          </cell>
          <cell r="I1100">
            <v>39967</v>
          </cell>
          <cell r="J1100" t="str">
            <v>Summer</v>
          </cell>
          <cell r="L1100">
            <v>40094</v>
          </cell>
          <cell r="M1100">
            <v>0.5625</v>
          </cell>
          <cell r="O1100" t="str">
            <v>Chl-a</v>
          </cell>
          <cell r="P1100">
            <v>1.157751</v>
          </cell>
          <cell r="Q1100" t="str">
            <v>c</v>
          </cell>
        </row>
        <row r="1101">
          <cell r="A1101" t="str">
            <v>2009-L190</v>
          </cell>
          <cell r="B1101" t="str">
            <v>9070624</v>
          </cell>
          <cell r="C1101">
            <v>254</v>
          </cell>
          <cell r="D1101" t="str">
            <v>536PDP167</v>
          </cell>
          <cell r="E1101" t="str">
            <v>T</v>
          </cell>
          <cell r="G1101" t="str">
            <v>Don Pedro Reservior</v>
          </cell>
          <cell r="H1101" t="str">
            <v>w</v>
          </cell>
          <cell r="I1101">
            <v>39967</v>
          </cell>
          <cell r="J1101" t="str">
            <v>Summer</v>
          </cell>
          <cell r="K1101">
            <v>0.39583333333333298</v>
          </cell>
          <cell r="O1101" t="str">
            <v>DOC</v>
          </cell>
          <cell r="P1101">
            <v>2.8</v>
          </cell>
        </row>
        <row r="1102">
          <cell r="A1102" t="str">
            <v>2009-L189</v>
          </cell>
          <cell r="B1102" t="str">
            <v>9060685</v>
          </cell>
          <cell r="C1102">
            <v>254</v>
          </cell>
          <cell r="D1102" t="str">
            <v>536PDP167</v>
          </cell>
          <cell r="E1102" t="str">
            <v>T</v>
          </cell>
          <cell r="G1102" t="str">
            <v>Don Pedro Reservior</v>
          </cell>
          <cell r="H1102" t="str">
            <v>w</v>
          </cell>
          <cell r="I1102">
            <v>39967</v>
          </cell>
          <cell r="J1102" t="str">
            <v>Summer</v>
          </cell>
          <cell r="K1102">
            <v>0.39583333333333298</v>
          </cell>
          <cell r="O1102" t="str">
            <v>SO4</v>
          </cell>
          <cell r="P1102">
            <v>1.3</v>
          </cell>
        </row>
        <row r="1103">
          <cell r="A1103" t="str">
            <v>2009-1433</v>
          </cell>
          <cell r="C1103">
            <v>254</v>
          </cell>
          <cell r="D1103" t="str">
            <v>536PDP167</v>
          </cell>
          <cell r="E1103" t="str">
            <v>T</v>
          </cell>
          <cell r="G1103" t="str">
            <v>Don Pedro Reservior</v>
          </cell>
          <cell r="H1103" t="str">
            <v>w</v>
          </cell>
          <cell r="I1103">
            <v>39967</v>
          </cell>
          <cell r="J1103" t="str">
            <v>Summer</v>
          </cell>
          <cell r="K1103">
            <v>0.39583333333333298</v>
          </cell>
          <cell r="L1103">
            <v>39969</v>
          </cell>
          <cell r="M1103">
            <v>0.47916666666666702</v>
          </cell>
          <cell r="O1103" t="str">
            <v>TMMHg</v>
          </cell>
          <cell r="P1103">
            <v>0.01</v>
          </cell>
          <cell r="Q1103" t="str">
            <v>H</v>
          </cell>
        </row>
        <row r="1104">
          <cell r="A1104" t="str">
            <v>2009-1434</v>
          </cell>
          <cell r="C1104">
            <v>254</v>
          </cell>
          <cell r="D1104" t="str">
            <v>536PDP167</v>
          </cell>
          <cell r="E1104" t="str">
            <v>B</v>
          </cell>
          <cell r="G1104" t="str">
            <v>Don Pedro Reservior</v>
          </cell>
          <cell r="H1104" t="str">
            <v>w</v>
          </cell>
          <cell r="I1104">
            <v>39967</v>
          </cell>
          <cell r="J1104" t="str">
            <v>Summer</v>
          </cell>
          <cell r="K1104">
            <v>0.40625</v>
          </cell>
          <cell r="L1104">
            <v>39969</v>
          </cell>
          <cell r="M1104">
            <v>0.47916666666666702</v>
          </cell>
          <cell r="O1104" t="str">
            <v>TMMHg</v>
          </cell>
          <cell r="P1104">
            <v>0.01</v>
          </cell>
          <cell r="Q1104" t="str">
            <v>H</v>
          </cell>
        </row>
        <row r="1105">
          <cell r="A1105" t="str">
            <v>2009-2633</v>
          </cell>
          <cell r="C1105">
            <v>254</v>
          </cell>
          <cell r="D1105" t="str">
            <v>537PLM215</v>
          </cell>
          <cell r="E1105" t="str">
            <v>T</v>
          </cell>
          <cell r="G1105" t="str">
            <v>Lake McClure</v>
          </cell>
          <cell r="H1105" t="str">
            <v>w</v>
          </cell>
          <cell r="I1105">
            <v>39967</v>
          </cell>
          <cell r="J1105" t="str">
            <v>Summer</v>
          </cell>
          <cell r="L1105">
            <v>40094</v>
          </cell>
          <cell r="M1105">
            <v>0.5625</v>
          </cell>
          <cell r="O1105" t="str">
            <v>Chl-a</v>
          </cell>
          <cell r="P1105">
            <v>1.6440643333</v>
          </cell>
          <cell r="Q1105" t="str">
            <v>c</v>
          </cell>
        </row>
        <row r="1106">
          <cell r="A1106" t="str">
            <v>2009-L192</v>
          </cell>
          <cell r="B1106" t="str">
            <v>9070624</v>
          </cell>
          <cell r="C1106">
            <v>254</v>
          </cell>
          <cell r="D1106" t="str">
            <v>537PLM215</v>
          </cell>
          <cell r="E1106" t="str">
            <v>T</v>
          </cell>
          <cell r="G1106" t="str">
            <v>Lake McClure</v>
          </cell>
          <cell r="H1106" t="str">
            <v>w</v>
          </cell>
          <cell r="I1106">
            <v>39967</v>
          </cell>
          <cell r="J1106" t="str">
            <v>Summer</v>
          </cell>
          <cell r="K1106">
            <v>0.40625</v>
          </cell>
          <cell r="O1106" t="str">
            <v>DOC</v>
          </cell>
          <cell r="P1106">
            <v>3.6</v>
          </cell>
        </row>
        <row r="1107">
          <cell r="A1107" t="str">
            <v>2009-L191</v>
          </cell>
          <cell r="B1107" t="str">
            <v>9060685</v>
          </cell>
          <cell r="C1107">
            <v>254</v>
          </cell>
          <cell r="D1107" t="str">
            <v>537PLM215</v>
          </cell>
          <cell r="E1107" t="str">
            <v>T</v>
          </cell>
          <cell r="G1107" t="str">
            <v>Lake McClure</v>
          </cell>
          <cell r="H1107" t="str">
            <v>w</v>
          </cell>
          <cell r="I1107">
            <v>39967</v>
          </cell>
          <cell r="J1107" t="str">
            <v>Summer</v>
          </cell>
          <cell r="K1107">
            <v>0.40625</v>
          </cell>
          <cell r="O1107" t="str">
            <v>SO4</v>
          </cell>
          <cell r="P1107">
            <v>2.6</v>
          </cell>
        </row>
        <row r="1108">
          <cell r="A1108" t="str">
            <v>2009-1435</v>
          </cell>
          <cell r="C1108">
            <v>254</v>
          </cell>
          <cell r="D1108" t="str">
            <v>537PLM215</v>
          </cell>
          <cell r="E1108" t="str">
            <v>T</v>
          </cell>
          <cell r="G1108" t="str">
            <v>Lake McClure</v>
          </cell>
          <cell r="H1108" t="str">
            <v>w</v>
          </cell>
          <cell r="I1108">
            <v>39967</v>
          </cell>
          <cell r="J1108" t="str">
            <v>Summer</v>
          </cell>
          <cell r="K1108">
            <v>0.40625</v>
          </cell>
          <cell r="L1108">
            <v>39969</v>
          </cell>
          <cell r="M1108">
            <v>0.47916666666666702</v>
          </cell>
          <cell r="O1108" t="str">
            <v>TMMHg</v>
          </cell>
          <cell r="P1108">
            <v>4.1000000000000002E-2</v>
          </cell>
          <cell r="Q1108" t="str">
            <v>H</v>
          </cell>
        </row>
        <row r="1109">
          <cell r="A1109" t="str">
            <v>2009-2634</v>
          </cell>
          <cell r="C1109">
            <v>254</v>
          </cell>
          <cell r="D1109" t="str">
            <v>537PLM116</v>
          </cell>
          <cell r="E1109" t="str">
            <v>T</v>
          </cell>
          <cell r="G1109" t="str">
            <v>Lake McSwain</v>
          </cell>
          <cell r="H1109" t="str">
            <v>w</v>
          </cell>
          <cell r="I1109">
            <v>39967</v>
          </cell>
          <cell r="J1109" t="str">
            <v>Summer</v>
          </cell>
          <cell r="L1109">
            <v>40094</v>
          </cell>
          <cell r="M1109">
            <v>0.5625</v>
          </cell>
          <cell r="O1109" t="str">
            <v>Chl-a</v>
          </cell>
          <cell r="P1109">
            <v>0.77676060000000002</v>
          </cell>
          <cell r="Q1109" t="str">
            <v>c</v>
          </cell>
        </row>
        <row r="1110">
          <cell r="A1110" t="str">
            <v>2009-L194</v>
          </cell>
          <cell r="B1110" t="str">
            <v>9070624</v>
          </cell>
          <cell r="C1110">
            <v>254</v>
          </cell>
          <cell r="D1110" t="str">
            <v>537PLM116</v>
          </cell>
          <cell r="E1110" t="str">
            <v>T</v>
          </cell>
          <cell r="G1110" t="str">
            <v>Lake McSwain</v>
          </cell>
          <cell r="H1110" t="str">
            <v>w</v>
          </cell>
          <cell r="I1110">
            <v>39967</v>
          </cell>
          <cell r="J1110" t="str">
            <v>Summer</v>
          </cell>
          <cell r="K1110">
            <v>0.47916666666666702</v>
          </cell>
          <cell r="O1110" t="str">
            <v>DOC</v>
          </cell>
          <cell r="P1110">
            <v>3.2</v>
          </cell>
        </row>
        <row r="1111">
          <cell r="A1111" t="str">
            <v>2009-L193</v>
          </cell>
          <cell r="B1111" t="str">
            <v>9060685</v>
          </cell>
          <cell r="C1111">
            <v>254</v>
          </cell>
          <cell r="D1111" t="str">
            <v>537PLM116</v>
          </cell>
          <cell r="E1111" t="str">
            <v>T</v>
          </cell>
          <cell r="G1111" t="str">
            <v>Lake McSwain</v>
          </cell>
          <cell r="H1111" t="str">
            <v>w</v>
          </cell>
          <cell r="I1111">
            <v>39967</v>
          </cell>
          <cell r="J1111" t="str">
            <v>Summer</v>
          </cell>
          <cell r="K1111">
            <v>0.47916666666666702</v>
          </cell>
          <cell r="O1111" t="str">
            <v>SO4</v>
          </cell>
          <cell r="P1111">
            <v>2.2999999999999998</v>
          </cell>
        </row>
        <row r="1112">
          <cell r="A1112" t="str">
            <v>2009-1437</v>
          </cell>
          <cell r="C1112">
            <v>254</v>
          </cell>
          <cell r="D1112" t="str">
            <v>537PLM116</v>
          </cell>
          <cell r="E1112" t="str">
            <v>T</v>
          </cell>
          <cell r="G1112" t="str">
            <v>Lake McSwain</v>
          </cell>
          <cell r="H1112" t="str">
            <v>w</v>
          </cell>
          <cell r="I1112">
            <v>39967</v>
          </cell>
          <cell r="J1112" t="str">
            <v>Summer</v>
          </cell>
          <cell r="K1112">
            <v>0.47916666666666702</v>
          </cell>
          <cell r="L1112">
            <v>39969</v>
          </cell>
          <cell r="M1112">
            <v>0.47916666666666702</v>
          </cell>
          <cell r="O1112" t="str">
            <v>TMMHg</v>
          </cell>
          <cell r="P1112">
            <v>0.01</v>
          </cell>
        </row>
        <row r="1113">
          <cell r="A1113" t="str">
            <v>2009-1436</v>
          </cell>
          <cell r="C1113">
            <v>254</v>
          </cell>
          <cell r="D1113" t="str">
            <v>537PLM215</v>
          </cell>
          <cell r="E1113" t="str">
            <v>B</v>
          </cell>
          <cell r="G1113" t="str">
            <v>Lake McClure</v>
          </cell>
          <cell r="H1113" t="str">
            <v>w</v>
          </cell>
          <cell r="I1113">
            <v>39968</v>
          </cell>
          <cell r="J1113" t="str">
            <v>Summer</v>
          </cell>
          <cell r="K1113">
            <v>0.41666666666666702</v>
          </cell>
          <cell r="L1113">
            <v>39969</v>
          </cell>
          <cell r="M1113">
            <v>0.47916666666666702</v>
          </cell>
          <cell r="O1113" t="str">
            <v>TMMHg</v>
          </cell>
          <cell r="P1113">
            <v>0.01</v>
          </cell>
          <cell r="Q1113" t="str">
            <v>H</v>
          </cell>
        </row>
        <row r="1114">
          <cell r="A1114" t="str">
            <v>2009-1438</v>
          </cell>
          <cell r="C1114">
            <v>254</v>
          </cell>
          <cell r="D1114" t="str">
            <v>537PLM116</v>
          </cell>
          <cell r="E1114" t="str">
            <v>B</v>
          </cell>
          <cell r="G1114" t="str">
            <v>Lake McSwain</v>
          </cell>
          <cell r="H1114" t="str">
            <v>w</v>
          </cell>
          <cell r="I1114">
            <v>39968</v>
          </cell>
          <cell r="J1114" t="str">
            <v>Summer</v>
          </cell>
          <cell r="K1114">
            <v>0.48958333333333298</v>
          </cell>
          <cell r="L1114">
            <v>39969</v>
          </cell>
          <cell r="M1114">
            <v>0.47916666666666702</v>
          </cell>
          <cell r="O1114" t="str">
            <v>TMMHg</v>
          </cell>
          <cell r="P1114">
            <v>2.7E-2</v>
          </cell>
        </row>
        <row r="1115">
          <cell r="A1115" t="str">
            <v>2009-1510</v>
          </cell>
          <cell r="C1115">
            <v>254</v>
          </cell>
          <cell r="D1115" t="str">
            <v>801PBB131</v>
          </cell>
          <cell r="E1115" t="str">
            <v>T</v>
          </cell>
          <cell r="G1115" t="str">
            <v>Big Bear Lake</v>
          </cell>
          <cell r="H1115" t="str">
            <v>w</v>
          </cell>
          <cell r="I1115">
            <v>39973</v>
          </cell>
          <cell r="J1115" t="str">
            <v>Summer</v>
          </cell>
          <cell r="K1115">
            <v>0.60416666666666696</v>
          </cell>
          <cell r="L1115">
            <v>39975</v>
          </cell>
          <cell r="M1115">
            <v>0.4375</v>
          </cell>
          <cell r="O1115" t="str">
            <v>Chl-a</v>
          </cell>
          <cell r="P1115">
            <v>2.8424339999999999</v>
          </cell>
        </row>
        <row r="1116">
          <cell r="A1116" t="str">
            <v>2009-L196</v>
          </cell>
          <cell r="B1116" t="str">
            <v>9070624</v>
          </cell>
          <cell r="C1116">
            <v>254</v>
          </cell>
          <cell r="D1116" t="str">
            <v>801PBB131</v>
          </cell>
          <cell r="E1116" t="str">
            <v>T</v>
          </cell>
          <cell r="G1116" t="str">
            <v>Big Bear Lake</v>
          </cell>
          <cell r="H1116" t="str">
            <v>w</v>
          </cell>
          <cell r="I1116">
            <v>39973</v>
          </cell>
          <cell r="J1116" t="str">
            <v>Summer</v>
          </cell>
          <cell r="K1116">
            <v>0.60416666666666696</v>
          </cell>
          <cell r="O1116" t="str">
            <v>DOC</v>
          </cell>
          <cell r="P1116">
            <v>21</v>
          </cell>
        </row>
        <row r="1117">
          <cell r="A1117" t="str">
            <v>2009-L195</v>
          </cell>
          <cell r="B1117" t="str">
            <v>9060753</v>
          </cell>
          <cell r="C1117">
            <v>254</v>
          </cell>
          <cell r="D1117" t="str">
            <v>801PBB131</v>
          </cell>
          <cell r="E1117" t="str">
            <v>T</v>
          </cell>
          <cell r="G1117" t="str">
            <v>Big Bear Lake</v>
          </cell>
          <cell r="H1117" t="str">
            <v>w</v>
          </cell>
          <cell r="I1117">
            <v>39973</v>
          </cell>
          <cell r="J1117" t="str">
            <v>Summer</v>
          </cell>
          <cell r="K1117">
            <v>0.60416666666666696</v>
          </cell>
          <cell r="O1117" t="str">
            <v>SO4</v>
          </cell>
          <cell r="P1117">
            <v>15</v>
          </cell>
        </row>
        <row r="1118">
          <cell r="A1118" t="str">
            <v>2009-1502</v>
          </cell>
          <cell r="C1118">
            <v>254</v>
          </cell>
          <cell r="D1118" t="str">
            <v>801PBB131</v>
          </cell>
          <cell r="E1118" t="str">
            <v>T</v>
          </cell>
          <cell r="G1118" t="str">
            <v>Big Bear Lake</v>
          </cell>
          <cell r="H1118" t="str">
            <v>w</v>
          </cell>
          <cell r="I1118">
            <v>39973</v>
          </cell>
          <cell r="J1118" t="str">
            <v>Summer</v>
          </cell>
          <cell r="K1118">
            <v>0.60416666666666696</v>
          </cell>
          <cell r="L1118">
            <v>39975</v>
          </cell>
          <cell r="M1118">
            <v>0.4375</v>
          </cell>
          <cell r="O1118" t="str">
            <v>TMMHg</v>
          </cell>
          <cell r="P1118">
            <v>0.01</v>
          </cell>
        </row>
        <row r="1119">
          <cell r="A1119" t="str">
            <v>2009-1503</v>
          </cell>
          <cell r="C1119">
            <v>254</v>
          </cell>
          <cell r="D1119" t="str">
            <v>801PBB131</v>
          </cell>
          <cell r="E1119" t="str">
            <v>B</v>
          </cell>
          <cell r="G1119" t="str">
            <v>Big Bear Lake</v>
          </cell>
          <cell r="H1119" t="str">
            <v>w</v>
          </cell>
          <cell r="I1119">
            <v>39973</v>
          </cell>
          <cell r="J1119" t="str">
            <v>Summer</v>
          </cell>
          <cell r="K1119">
            <v>0.60416666666666696</v>
          </cell>
          <cell r="L1119">
            <v>39975</v>
          </cell>
          <cell r="M1119">
            <v>0.4375</v>
          </cell>
          <cell r="O1119" t="str">
            <v>TMMHg</v>
          </cell>
          <cell r="P1119">
            <v>0.01</v>
          </cell>
        </row>
        <row r="1120">
          <cell r="A1120" t="str">
            <v>2009-1508</v>
          </cell>
          <cell r="C1120">
            <v>254</v>
          </cell>
          <cell r="D1120" t="str">
            <v>802PPR204</v>
          </cell>
          <cell r="E1120" t="str">
            <v>T</v>
          </cell>
          <cell r="F1120" t="str">
            <v>Allesandro</v>
          </cell>
          <cell r="G1120" t="str">
            <v>Perris Reservoir</v>
          </cell>
          <cell r="H1120" t="str">
            <v>w</v>
          </cell>
          <cell r="I1120">
            <v>39973</v>
          </cell>
          <cell r="J1120" t="str">
            <v>Summer</v>
          </cell>
          <cell r="K1120">
            <v>0.77083333333333304</v>
          </cell>
          <cell r="L1120">
            <v>39975</v>
          </cell>
          <cell r="M1120">
            <v>0.4375</v>
          </cell>
          <cell r="O1120" t="str">
            <v>Chl-a</v>
          </cell>
          <cell r="P1120">
            <v>5.1364432777999998</v>
          </cell>
          <cell r="Q1120" t="str">
            <v>a</v>
          </cell>
        </row>
        <row r="1121">
          <cell r="A1121" t="str">
            <v>2009-1509</v>
          </cell>
          <cell r="C1121">
            <v>254</v>
          </cell>
          <cell r="D1121" t="str">
            <v>802PPR203</v>
          </cell>
          <cell r="E1121" t="str">
            <v>T</v>
          </cell>
          <cell r="F1121" t="str">
            <v>Dam</v>
          </cell>
          <cell r="G1121" t="str">
            <v>Perris Reservoir</v>
          </cell>
          <cell r="H1121" t="str">
            <v>w</v>
          </cell>
          <cell r="I1121">
            <v>39973</v>
          </cell>
          <cell r="J1121" t="str">
            <v>Summer</v>
          </cell>
          <cell r="K1121">
            <v>0.75</v>
          </cell>
          <cell r="L1121">
            <v>39975</v>
          </cell>
          <cell r="M1121">
            <v>0.4375</v>
          </cell>
          <cell r="O1121" t="str">
            <v>Chl-a</v>
          </cell>
          <cell r="P1121">
            <v>3.98492325</v>
          </cell>
          <cell r="Q1121" t="str">
            <v>a</v>
          </cell>
        </row>
        <row r="1122">
          <cell r="A1122" t="str">
            <v>2009-L200</v>
          </cell>
          <cell r="B1122" t="str">
            <v>9070624</v>
          </cell>
          <cell r="C1122">
            <v>254</v>
          </cell>
          <cell r="D1122" t="str">
            <v>802PPR204</v>
          </cell>
          <cell r="E1122" t="str">
            <v>T</v>
          </cell>
          <cell r="F1122" t="str">
            <v>Allesandro</v>
          </cell>
          <cell r="G1122" t="str">
            <v>Perris Reservoir</v>
          </cell>
          <cell r="H1122" t="str">
            <v>w</v>
          </cell>
          <cell r="I1122">
            <v>39973</v>
          </cell>
          <cell r="J1122" t="str">
            <v>Summer</v>
          </cell>
          <cell r="K1122">
            <v>0.77083333333333304</v>
          </cell>
          <cell r="O1122" t="str">
            <v>DOC</v>
          </cell>
          <cell r="P1122">
            <v>8.6</v>
          </cell>
        </row>
        <row r="1123">
          <cell r="A1123" t="str">
            <v>2009-L198</v>
          </cell>
          <cell r="B1123" t="str">
            <v>9070624</v>
          </cell>
          <cell r="C1123">
            <v>254</v>
          </cell>
          <cell r="D1123" t="str">
            <v>802PPR203</v>
          </cell>
          <cell r="E1123" t="str">
            <v>T</v>
          </cell>
          <cell r="F1123" t="str">
            <v>Dam</v>
          </cell>
          <cell r="G1123" t="str">
            <v>Perris Reservoir</v>
          </cell>
          <cell r="H1123" t="str">
            <v>w</v>
          </cell>
          <cell r="I1123">
            <v>39973</v>
          </cell>
          <cell r="J1123" t="str">
            <v>Summer</v>
          </cell>
          <cell r="K1123">
            <v>0.75</v>
          </cell>
          <cell r="O1123" t="str">
            <v>DOC</v>
          </cell>
          <cell r="P1123">
            <v>11</v>
          </cell>
        </row>
        <row r="1124">
          <cell r="A1124" t="str">
            <v>2009-L199</v>
          </cell>
          <cell r="B1124" t="str">
            <v>9060753</v>
          </cell>
          <cell r="C1124">
            <v>254</v>
          </cell>
          <cell r="D1124" t="str">
            <v>802PPR204</v>
          </cell>
          <cell r="E1124" t="str">
            <v>T</v>
          </cell>
          <cell r="F1124" t="str">
            <v>Allesandro</v>
          </cell>
          <cell r="G1124" t="str">
            <v>Perris Reservoir</v>
          </cell>
          <cell r="H1124" t="str">
            <v>w</v>
          </cell>
          <cell r="I1124">
            <v>39973</v>
          </cell>
          <cell r="J1124" t="str">
            <v>Summer</v>
          </cell>
          <cell r="K1124">
            <v>0.77083333333333304</v>
          </cell>
          <cell r="O1124" t="str">
            <v>SO4</v>
          </cell>
          <cell r="P1124">
            <v>59</v>
          </cell>
        </row>
        <row r="1125">
          <cell r="A1125" t="str">
            <v>2009-L197</v>
          </cell>
          <cell r="B1125" t="str">
            <v>9060753</v>
          </cell>
          <cell r="C1125">
            <v>254</v>
          </cell>
          <cell r="D1125" t="str">
            <v>802PPR203</v>
          </cell>
          <cell r="E1125" t="str">
            <v>T</v>
          </cell>
          <cell r="F1125" t="str">
            <v>Dam</v>
          </cell>
          <cell r="G1125" t="str">
            <v>Perris Reservoir</v>
          </cell>
          <cell r="H1125" t="str">
            <v>w</v>
          </cell>
          <cell r="I1125">
            <v>39973</v>
          </cell>
          <cell r="J1125" t="str">
            <v>Summer</v>
          </cell>
          <cell r="K1125">
            <v>0.75</v>
          </cell>
          <cell r="O1125" t="str">
            <v>SO4</v>
          </cell>
          <cell r="P1125">
            <v>59</v>
          </cell>
        </row>
        <row r="1126">
          <cell r="A1126" t="str">
            <v>2009-1499</v>
          </cell>
          <cell r="C1126">
            <v>254</v>
          </cell>
          <cell r="D1126" t="str">
            <v>802PPR204</v>
          </cell>
          <cell r="E1126" t="str">
            <v>T</v>
          </cell>
          <cell r="F1126" t="str">
            <v>Allesandro</v>
          </cell>
          <cell r="G1126" t="str">
            <v>Perris Reservoir</v>
          </cell>
          <cell r="H1126" t="str">
            <v>w</v>
          </cell>
          <cell r="I1126">
            <v>39973</v>
          </cell>
          <cell r="J1126" t="str">
            <v>Summer</v>
          </cell>
          <cell r="K1126">
            <v>0.77083333333333304</v>
          </cell>
          <cell r="L1126">
            <v>39975</v>
          </cell>
          <cell r="M1126">
            <v>0.4375</v>
          </cell>
          <cell r="O1126" t="str">
            <v>TMMHg</v>
          </cell>
          <cell r="P1126">
            <v>0.01</v>
          </cell>
        </row>
        <row r="1127">
          <cell r="A1127" t="str">
            <v>2009-1500</v>
          </cell>
          <cell r="C1127">
            <v>254</v>
          </cell>
          <cell r="D1127" t="str">
            <v>802PPR203</v>
          </cell>
          <cell r="E1127" t="str">
            <v>T</v>
          </cell>
          <cell r="F1127" t="str">
            <v>Dam</v>
          </cell>
          <cell r="G1127" t="str">
            <v>Perris Reservoir</v>
          </cell>
          <cell r="H1127" t="str">
            <v>w</v>
          </cell>
          <cell r="I1127">
            <v>39973</v>
          </cell>
          <cell r="J1127" t="str">
            <v>Summer</v>
          </cell>
          <cell r="K1127">
            <v>0.75</v>
          </cell>
          <cell r="L1127">
            <v>39975</v>
          </cell>
          <cell r="M1127">
            <v>0.4375</v>
          </cell>
          <cell r="O1127" t="str">
            <v>TMMHg</v>
          </cell>
          <cell r="P1127">
            <v>0.01</v>
          </cell>
        </row>
        <row r="1128">
          <cell r="A1128" t="str">
            <v>2009-1501</v>
          </cell>
          <cell r="C1128">
            <v>254</v>
          </cell>
          <cell r="D1128" t="str">
            <v>802PPR203</v>
          </cell>
          <cell r="E1128" t="str">
            <v>B</v>
          </cell>
          <cell r="F1128" t="str">
            <v>Dam</v>
          </cell>
          <cell r="G1128" t="str">
            <v>Perris Reservoir</v>
          </cell>
          <cell r="H1128" t="str">
            <v>w</v>
          </cell>
          <cell r="I1128">
            <v>39973</v>
          </cell>
          <cell r="J1128" t="str">
            <v>Summer</v>
          </cell>
          <cell r="K1128">
            <v>0.75</v>
          </cell>
          <cell r="L1128">
            <v>39975</v>
          </cell>
          <cell r="M1128">
            <v>0.4375</v>
          </cell>
          <cell r="O1128" t="str">
            <v>TMMHg</v>
          </cell>
          <cell r="P1128">
            <v>3.2000000000000001E-2</v>
          </cell>
        </row>
        <row r="1129">
          <cell r="A1129" t="str">
            <v>2009-1504</v>
          </cell>
          <cell r="C1129">
            <v>254</v>
          </cell>
          <cell r="D1129" t="str">
            <v>802PEL058</v>
          </cell>
          <cell r="E1129" t="str">
            <v>T</v>
          </cell>
          <cell r="G1129" t="str">
            <v>Lake Elsinore</v>
          </cell>
          <cell r="H1129" t="str">
            <v>w</v>
          </cell>
          <cell r="I1129">
            <v>39974</v>
          </cell>
          <cell r="J1129" t="str">
            <v>Summer</v>
          </cell>
          <cell r="K1129">
            <v>0.51041666666666696</v>
          </cell>
          <cell r="L1129">
            <v>39975</v>
          </cell>
          <cell r="M1129">
            <v>0.4375</v>
          </cell>
          <cell r="O1129" t="str">
            <v>Chl-a</v>
          </cell>
          <cell r="P1129">
            <v>87.520001800000003</v>
          </cell>
          <cell r="Q1129" t="str">
            <v>a</v>
          </cell>
        </row>
        <row r="1130">
          <cell r="A1130" t="str">
            <v>2009-L204</v>
          </cell>
          <cell r="B1130" t="str">
            <v>9070624</v>
          </cell>
          <cell r="C1130">
            <v>254</v>
          </cell>
          <cell r="D1130" t="str">
            <v>802PEL058</v>
          </cell>
          <cell r="E1130" t="str">
            <v>T</v>
          </cell>
          <cell r="G1130" t="str">
            <v>Lake Elsinore</v>
          </cell>
          <cell r="H1130" t="str">
            <v>w</v>
          </cell>
          <cell r="I1130">
            <v>39974</v>
          </cell>
          <cell r="J1130" t="str">
            <v>Summer</v>
          </cell>
          <cell r="K1130">
            <v>0.51041666666666696</v>
          </cell>
          <cell r="O1130" t="str">
            <v>DOC</v>
          </cell>
          <cell r="P1130">
            <v>38</v>
          </cell>
        </row>
        <row r="1131">
          <cell r="A1131" t="str">
            <v>2009-L203</v>
          </cell>
          <cell r="B1131" t="str">
            <v>9060753</v>
          </cell>
          <cell r="C1131">
            <v>254</v>
          </cell>
          <cell r="D1131" t="str">
            <v>802PEL058</v>
          </cell>
          <cell r="E1131" t="str">
            <v>T</v>
          </cell>
          <cell r="G1131" t="str">
            <v>Lake Elsinore</v>
          </cell>
          <cell r="H1131" t="str">
            <v>w</v>
          </cell>
          <cell r="I1131">
            <v>39974</v>
          </cell>
          <cell r="J1131" t="str">
            <v>Summer</v>
          </cell>
          <cell r="K1131">
            <v>0.51041666666666696</v>
          </cell>
          <cell r="O1131" t="str">
            <v>SO4</v>
          </cell>
          <cell r="P1131">
            <v>250</v>
          </cell>
        </row>
        <row r="1132">
          <cell r="A1132" t="str">
            <v>2009-1492</v>
          </cell>
          <cell r="C1132">
            <v>254</v>
          </cell>
          <cell r="D1132" t="str">
            <v>802PEL058</v>
          </cell>
          <cell r="E1132" t="str">
            <v>T</v>
          </cell>
          <cell r="G1132" t="str">
            <v>Lake Elsinore</v>
          </cell>
          <cell r="H1132" t="str">
            <v>w</v>
          </cell>
          <cell r="I1132">
            <v>39974</v>
          </cell>
          <cell r="J1132" t="str">
            <v>Summer</v>
          </cell>
          <cell r="K1132">
            <v>0.51041666666666696</v>
          </cell>
          <cell r="L1132">
            <v>39975</v>
          </cell>
          <cell r="M1132">
            <v>0.4375</v>
          </cell>
          <cell r="O1132" t="str">
            <v>TMMHg</v>
          </cell>
          <cell r="P1132">
            <v>3.4000000000000002E-2</v>
          </cell>
        </row>
        <row r="1133">
          <cell r="A1133" t="str">
            <v>2009-1493</v>
          </cell>
          <cell r="C1133">
            <v>254</v>
          </cell>
          <cell r="D1133" t="str">
            <v>802PEL058</v>
          </cell>
          <cell r="E1133" t="str">
            <v>B</v>
          </cell>
          <cell r="G1133" t="str">
            <v>Lake Elsinore</v>
          </cell>
          <cell r="H1133" t="str">
            <v>w</v>
          </cell>
          <cell r="I1133">
            <v>39974</v>
          </cell>
          <cell r="J1133" t="str">
            <v>Summer</v>
          </cell>
          <cell r="K1133">
            <v>0.51041666666666696</v>
          </cell>
          <cell r="L1133">
            <v>39975</v>
          </cell>
          <cell r="M1133">
            <v>0.4375</v>
          </cell>
          <cell r="O1133" t="str">
            <v>TMMHg</v>
          </cell>
          <cell r="P1133">
            <v>5.7000000000000002E-2</v>
          </cell>
        </row>
        <row r="1134">
          <cell r="A1134" t="str">
            <v>2009-1507</v>
          </cell>
          <cell r="C1134">
            <v>254</v>
          </cell>
          <cell r="D1134" t="str">
            <v>802PHM003</v>
          </cell>
          <cell r="E1134" t="str">
            <v>T</v>
          </cell>
          <cell r="G1134" t="str">
            <v>Lake Hemet</v>
          </cell>
          <cell r="H1134" t="str">
            <v>w</v>
          </cell>
          <cell r="I1134">
            <v>39974</v>
          </cell>
          <cell r="J1134" t="str">
            <v>Summer</v>
          </cell>
          <cell r="K1134">
            <v>0.33333333333333298</v>
          </cell>
          <cell r="L1134">
            <v>39975</v>
          </cell>
          <cell r="M1134">
            <v>0.4375</v>
          </cell>
          <cell r="O1134" t="str">
            <v>Chl-a</v>
          </cell>
          <cell r="P1134">
            <v>5.1668411667000003</v>
          </cell>
          <cell r="Q1134" t="str">
            <v>a</v>
          </cell>
        </row>
        <row r="1135">
          <cell r="A1135" t="str">
            <v>2009-L202</v>
          </cell>
          <cell r="B1135" t="str">
            <v>9070624</v>
          </cell>
          <cell r="C1135">
            <v>254</v>
          </cell>
          <cell r="D1135" t="str">
            <v>802PHM003</v>
          </cell>
          <cell r="E1135" t="str">
            <v>T</v>
          </cell>
          <cell r="G1135" t="str">
            <v>Lake Hemet</v>
          </cell>
          <cell r="H1135" t="str">
            <v>w</v>
          </cell>
          <cell r="I1135">
            <v>39974</v>
          </cell>
          <cell r="J1135" t="str">
            <v>Summer</v>
          </cell>
          <cell r="K1135">
            <v>0.33333333333333298</v>
          </cell>
          <cell r="O1135" t="str">
            <v>DOC</v>
          </cell>
          <cell r="P1135">
            <v>23</v>
          </cell>
        </row>
        <row r="1136">
          <cell r="A1136" t="str">
            <v>2009-L201</v>
          </cell>
          <cell r="B1136" t="str">
            <v>9060753</v>
          </cell>
          <cell r="C1136">
            <v>254</v>
          </cell>
          <cell r="D1136" t="str">
            <v>802PHM003</v>
          </cell>
          <cell r="E1136" t="str">
            <v>T</v>
          </cell>
          <cell r="G1136" t="str">
            <v>Lake Hemet</v>
          </cell>
          <cell r="H1136" t="str">
            <v>w</v>
          </cell>
          <cell r="I1136">
            <v>39974</v>
          </cell>
          <cell r="J1136" t="str">
            <v>Summer</v>
          </cell>
          <cell r="K1136">
            <v>0.33333333333333298</v>
          </cell>
          <cell r="O1136" t="str">
            <v>SO4</v>
          </cell>
          <cell r="P1136">
            <v>11</v>
          </cell>
        </row>
        <row r="1137">
          <cell r="A1137" t="str">
            <v>2009-1497</v>
          </cell>
          <cell r="C1137">
            <v>254</v>
          </cell>
          <cell r="D1137" t="str">
            <v>802PHM003</v>
          </cell>
          <cell r="E1137" t="str">
            <v>T</v>
          </cell>
          <cell r="G1137" t="str">
            <v>Lake Hemet</v>
          </cell>
          <cell r="H1137" t="str">
            <v>w</v>
          </cell>
          <cell r="I1137">
            <v>39974</v>
          </cell>
          <cell r="J1137" t="str">
            <v>Summer</v>
          </cell>
          <cell r="K1137">
            <v>0.33333333333333298</v>
          </cell>
          <cell r="L1137">
            <v>39975</v>
          </cell>
          <cell r="M1137">
            <v>0.4375</v>
          </cell>
          <cell r="O1137" t="str">
            <v>TMMHg</v>
          </cell>
          <cell r="P1137">
            <v>0.01</v>
          </cell>
        </row>
        <row r="1138">
          <cell r="A1138" t="str">
            <v>2009-1498</v>
          </cell>
          <cell r="C1138">
            <v>254</v>
          </cell>
          <cell r="D1138" t="str">
            <v>802PHM003</v>
          </cell>
          <cell r="E1138" t="str">
            <v>B</v>
          </cell>
          <cell r="G1138" t="str">
            <v>Lake Hemet</v>
          </cell>
          <cell r="H1138" t="str">
            <v>w</v>
          </cell>
          <cell r="I1138">
            <v>39974</v>
          </cell>
          <cell r="J1138" t="str">
            <v>Summer</v>
          </cell>
          <cell r="K1138">
            <v>0.33333333333333298</v>
          </cell>
          <cell r="L1138">
            <v>39975</v>
          </cell>
          <cell r="M1138">
            <v>0.4375</v>
          </cell>
          <cell r="O1138" t="str">
            <v>TMMHg</v>
          </cell>
          <cell r="P1138">
            <v>0.04</v>
          </cell>
        </row>
        <row r="1139">
          <cell r="A1139" t="str">
            <v>2009-1505</v>
          </cell>
          <cell r="C1139">
            <v>254</v>
          </cell>
          <cell r="D1139" t="str">
            <v>801PSR210</v>
          </cell>
          <cell r="E1139" t="str">
            <v>T</v>
          </cell>
          <cell r="F1139" t="str">
            <v>Dam</v>
          </cell>
          <cell r="G1139" t="str">
            <v>Lake Irvine</v>
          </cell>
          <cell r="H1139" t="str">
            <v>w</v>
          </cell>
          <cell r="I1139">
            <v>39974</v>
          </cell>
          <cell r="J1139" t="str">
            <v>Summer</v>
          </cell>
          <cell r="K1139">
            <v>0.57291666666666696</v>
          </cell>
          <cell r="L1139">
            <v>39975</v>
          </cell>
          <cell r="M1139">
            <v>0.4375</v>
          </cell>
          <cell r="O1139" t="str">
            <v>Chl-a</v>
          </cell>
          <cell r="P1139">
            <v>12.030364499999999</v>
          </cell>
          <cell r="Q1139" t="str">
            <v>a</v>
          </cell>
        </row>
        <row r="1140">
          <cell r="A1140" t="str">
            <v>2009-1506</v>
          </cell>
          <cell r="C1140">
            <v>254</v>
          </cell>
          <cell r="D1140" t="str">
            <v>801PSR211</v>
          </cell>
          <cell r="E1140" t="str">
            <v>T</v>
          </cell>
          <cell r="F1140" t="str">
            <v>Santiago Flats</v>
          </cell>
          <cell r="G1140" t="str">
            <v>Lake Irvine</v>
          </cell>
          <cell r="H1140" t="str">
            <v>w</v>
          </cell>
          <cell r="I1140">
            <v>39974</v>
          </cell>
          <cell r="J1140" t="str">
            <v>Summer</v>
          </cell>
          <cell r="K1140">
            <v>0.60416666666666696</v>
          </cell>
          <cell r="L1140">
            <v>39975</v>
          </cell>
          <cell r="M1140">
            <v>0.4375</v>
          </cell>
          <cell r="O1140" t="str">
            <v>Chl-a</v>
          </cell>
          <cell r="P1140">
            <v>13.020295750000001</v>
          </cell>
          <cell r="Q1140" t="str">
            <v>a</v>
          </cell>
        </row>
        <row r="1141">
          <cell r="A1141" t="str">
            <v>2009-L206</v>
          </cell>
          <cell r="B1141" t="str">
            <v>9070624</v>
          </cell>
          <cell r="C1141">
            <v>254</v>
          </cell>
          <cell r="D1141" t="str">
            <v>801PSR210</v>
          </cell>
          <cell r="E1141" t="str">
            <v>T</v>
          </cell>
          <cell r="F1141" t="str">
            <v>Dam</v>
          </cell>
          <cell r="G1141" t="str">
            <v>Lake Irvine</v>
          </cell>
          <cell r="H1141" t="str">
            <v>w</v>
          </cell>
          <cell r="I1141">
            <v>39974</v>
          </cell>
          <cell r="J1141" t="str">
            <v>Summer</v>
          </cell>
          <cell r="K1141">
            <v>0.57291666666666696</v>
          </cell>
          <cell r="O1141" t="str">
            <v>DOC</v>
          </cell>
          <cell r="P1141">
            <v>10</v>
          </cell>
        </row>
        <row r="1142">
          <cell r="A1142" t="str">
            <v>2009-L208</v>
          </cell>
          <cell r="B1142" t="str">
            <v>9070624</v>
          </cell>
          <cell r="C1142">
            <v>254</v>
          </cell>
          <cell r="D1142" t="str">
            <v>801PSR211</v>
          </cell>
          <cell r="E1142" t="str">
            <v>T</v>
          </cell>
          <cell r="F1142" t="str">
            <v>Santiago Flats</v>
          </cell>
          <cell r="G1142" t="str">
            <v>Lake Irvine</v>
          </cell>
          <cell r="H1142" t="str">
            <v>w</v>
          </cell>
          <cell r="I1142">
            <v>39974</v>
          </cell>
          <cell r="J1142" t="str">
            <v>Summer</v>
          </cell>
          <cell r="K1142">
            <v>0.60416666666666696</v>
          </cell>
          <cell r="O1142" t="str">
            <v>DOC</v>
          </cell>
          <cell r="P1142">
            <v>12</v>
          </cell>
        </row>
        <row r="1143">
          <cell r="A1143" t="str">
            <v>2009-L205</v>
          </cell>
          <cell r="B1143" t="str">
            <v>9060753</v>
          </cell>
          <cell r="C1143">
            <v>254</v>
          </cell>
          <cell r="D1143" t="str">
            <v>801PSR210</v>
          </cell>
          <cell r="E1143" t="str">
            <v>T</v>
          </cell>
          <cell r="F1143" t="str">
            <v>Dam</v>
          </cell>
          <cell r="G1143" t="str">
            <v>Lake Irvine</v>
          </cell>
          <cell r="H1143" t="str">
            <v>w</v>
          </cell>
          <cell r="I1143">
            <v>39974</v>
          </cell>
          <cell r="J1143" t="str">
            <v>Summer</v>
          </cell>
          <cell r="K1143">
            <v>0.57291666666666696</v>
          </cell>
          <cell r="O1143" t="str">
            <v>SO4</v>
          </cell>
          <cell r="P1143">
            <v>270</v>
          </cell>
        </row>
        <row r="1144">
          <cell r="A1144" t="str">
            <v>2009-L207</v>
          </cell>
          <cell r="B1144" t="str">
            <v>9060753</v>
          </cell>
          <cell r="C1144">
            <v>254</v>
          </cell>
          <cell r="D1144" t="str">
            <v>801PSR211</v>
          </cell>
          <cell r="E1144" t="str">
            <v>T</v>
          </cell>
          <cell r="F1144" t="str">
            <v>Santiago Flats</v>
          </cell>
          <cell r="G1144" t="str">
            <v>Lake Irvine</v>
          </cell>
          <cell r="H1144" t="str">
            <v>w</v>
          </cell>
          <cell r="I1144">
            <v>39974</v>
          </cell>
          <cell r="J1144" t="str">
            <v>Summer</v>
          </cell>
          <cell r="K1144">
            <v>0.60416666666666696</v>
          </cell>
          <cell r="O1144" t="str">
            <v>SO4</v>
          </cell>
          <cell r="P1144">
            <v>270</v>
          </cell>
        </row>
        <row r="1145">
          <cell r="A1145" t="str">
            <v>2009-1494</v>
          </cell>
          <cell r="C1145">
            <v>254</v>
          </cell>
          <cell r="D1145" t="str">
            <v>801PSR210</v>
          </cell>
          <cell r="E1145" t="str">
            <v>T</v>
          </cell>
          <cell r="F1145" t="str">
            <v>Dam</v>
          </cell>
          <cell r="G1145" t="str">
            <v>Lake Irvine</v>
          </cell>
          <cell r="H1145" t="str">
            <v>w</v>
          </cell>
          <cell r="I1145">
            <v>39974</v>
          </cell>
          <cell r="J1145" t="str">
            <v>Summer</v>
          </cell>
          <cell r="K1145">
            <v>0.57291666666666696</v>
          </cell>
          <cell r="L1145">
            <v>39975</v>
          </cell>
          <cell r="M1145">
            <v>0.4375</v>
          </cell>
          <cell r="O1145" t="str">
            <v>TMMHg</v>
          </cell>
          <cell r="P1145">
            <v>0.191</v>
          </cell>
        </row>
        <row r="1146">
          <cell r="A1146" t="str">
            <v>2009-1495</v>
          </cell>
          <cell r="C1146">
            <v>254</v>
          </cell>
          <cell r="D1146" t="str">
            <v>801PSR210</v>
          </cell>
          <cell r="E1146" t="str">
            <v>B</v>
          </cell>
          <cell r="F1146" t="str">
            <v>Dam</v>
          </cell>
          <cell r="G1146" t="str">
            <v>Lake Irvine</v>
          </cell>
          <cell r="H1146" t="str">
            <v>w</v>
          </cell>
          <cell r="I1146">
            <v>39974</v>
          </cell>
          <cell r="J1146" t="str">
            <v>Summer</v>
          </cell>
          <cell r="K1146">
            <v>0.57291666666666696</v>
          </cell>
          <cell r="L1146">
            <v>39975</v>
          </cell>
          <cell r="M1146">
            <v>0.4375</v>
          </cell>
          <cell r="O1146" t="str">
            <v>TMMHg</v>
          </cell>
          <cell r="P1146">
            <v>0.32100000000000001</v>
          </cell>
        </row>
        <row r="1147">
          <cell r="A1147" t="str">
            <v>2009-1496</v>
          </cell>
          <cell r="C1147">
            <v>254</v>
          </cell>
          <cell r="D1147" t="str">
            <v>801PSR211</v>
          </cell>
          <cell r="E1147" t="str">
            <v>T</v>
          </cell>
          <cell r="F1147" t="str">
            <v>Santiago Flats</v>
          </cell>
          <cell r="G1147" t="str">
            <v>Lake Irvine</v>
          </cell>
          <cell r="H1147" t="str">
            <v>w</v>
          </cell>
          <cell r="I1147">
            <v>39974</v>
          </cell>
          <cell r="J1147" t="str">
            <v>Summer</v>
          </cell>
          <cell r="K1147">
            <v>0.60416666666666696</v>
          </cell>
          <cell r="L1147">
            <v>39975</v>
          </cell>
          <cell r="M1147">
            <v>0.4375</v>
          </cell>
          <cell r="O1147" t="str">
            <v>TMMHg</v>
          </cell>
          <cell r="P1147">
            <v>0.29299999999999998</v>
          </cell>
        </row>
        <row r="1148">
          <cell r="A1148" t="str">
            <v>2009-1561</v>
          </cell>
          <cell r="C1148">
            <v>254</v>
          </cell>
          <cell r="D1148" t="str">
            <v>542PLS200</v>
          </cell>
          <cell r="E1148" t="str">
            <v>Q</v>
          </cell>
          <cell r="G1148" t="str">
            <v>Duplicate</v>
          </cell>
          <cell r="H1148" t="str">
            <v>q</v>
          </cell>
          <cell r="I1148">
            <v>39982</v>
          </cell>
          <cell r="J1148" t="str">
            <v>Summer</v>
          </cell>
          <cell r="K1148">
            <v>0.47916666666666702</v>
          </cell>
          <cell r="L1148">
            <v>39983</v>
          </cell>
          <cell r="M1148">
            <v>0.4375</v>
          </cell>
          <cell r="N1148" t="str">
            <v>0.034</v>
          </cell>
          <cell r="O1148" t="str">
            <v>TMMHg</v>
          </cell>
          <cell r="P1148">
            <v>2.3E-2</v>
          </cell>
        </row>
        <row r="1149">
          <cell r="A1149" t="str">
            <v>2009-2637</v>
          </cell>
          <cell r="C1149">
            <v>254</v>
          </cell>
          <cell r="D1149" t="str">
            <v>542PLS200</v>
          </cell>
          <cell r="E1149" t="str">
            <v>Q</v>
          </cell>
          <cell r="G1149" t="str">
            <v>Field Blank</v>
          </cell>
          <cell r="H1149" t="str">
            <v>q</v>
          </cell>
          <cell r="I1149">
            <v>39982</v>
          </cell>
          <cell r="J1149" t="str">
            <v>Summer</v>
          </cell>
          <cell r="L1149">
            <v>40094</v>
          </cell>
          <cell r="M1149">
            <v>0.5625</v>
          </cell>
          <cell r="O1149" t="str">
            <v>Chl-a</v>
          </cell>
          <cell r="P1149">
            <v>-88</v>
          </cell>
          <cell r="Q1149" t="str">
            <v>b,c</v>
          </cell>
        </row>
        <row r="1150">
          <cell r="A1150" t="str">
            <v>2009-L220</v>
          </cell>
          <cell r="B1150" t="str">
            <v>9070624</v>
          </cell>
          <cell r="C1150">
            <v>254</v>
          </cell>
          <cell r="D1150" t="str">
            <v>542PLS200</v>
          </cell>
          <cell r="E1150" t="str">
            <v>Q</v>
          </cell>
          <cell r="G1150" t="str">
            <v>Field Blank</v>
          </cell>
          <cell r="H1150" t="str">
            <v>q</v>
          </cell>
          <cell r="I1150">
            <v>39982</v>
          </cell>
          <cell r="J1150" t="str">
            <v>Summer</v>
          </cell>
          <cell r="K1150">
            <v>0</v>
          </cell>
          <cell r="O1150" t="str">
            <v>DOC</v>
          </cell>
          <cell r="P1150">
            <v>-112</v>
          </cell>
        </row>
        <row r="1151">
          <cell r="A1151" t="str">
            <v>2009-L219</v>
          </cell>
          <cell r="B1151" t="str">
            <v>9060685</v>
          </cell>
          <cell r="C1151">
            <v>254</v>
          </cell>
          <cell r="D1151" t="str">
            <v>542PLS200</v>
          </cell>
          <cell r="E1151" t="str">
            <v>Q</v>
          </cell>
          <cell r="G1151" t="str">
            <v>Field Blank</v>
          </cell>
          <cell r="H1151" t="str">
            <v>q</v>
          </cell>
          <cell r="I1151">
            <v>39982</v>
          </cell>
          <cell r="J1151" t="str">
            <v>Summer</v>
          </cell>
          <cell r="K1151">
            <v>0</v>
          </cell>
          <cell r="O1151" t="str">
            <v>SO4</v>
          </cell>
          <cell r="P1151">
            <v>-112</v>
          </cell>
        </row>
        <row r="1152">
          <cell r="A1152" t="str">
            <v>2009-1560</v>
          </cell>
          <cell r="C1152">
            <v>254</v>
          </cell>
          <cell r="D1152" t="str">
            <v>542PLS200</v>
          </cell>
          <cell r="E1152" t="str">
            <v>Q</v>
          </cell>
          <cell r="G1152" t="str">
            <v>Field Blank</v>
          </cell>
          <cell r="H1152" t="str">
            <v>q</v>
          </cell>
          <cell r="I1152">
            <v>39982</v>
          </cell>
          <cell r="J1152" t="str">
            <v>Summer</v>
          </cell>
          <cell r="K1152">
            <v>0.45833333333333298</v>
          </cell>
          <cell r="L1152">
            <v>39983</v>
          </cell>
          <cell r="M1152">
            <v>0.4375</v>
          </cell>
          <cell r="O1152" t="str">
            <v>TMMHg</v>
          </cell>
          <cell r="P1152">
            <v>-88</v>
          </cell>
        </row>
        <row r="1153">
          <cell r="A1153" t="str">
            <v>2009-2636</v>
          </cell>
          <cell r="C1153">
            <v>254</v>
          </cell>
          <cell r="D1153" t="str">
            <v>541POF104</v>
          </cell>
          <cell r="E1153" t="str">
            <v>T</v>
          </cell>
          <cell r="G1153" t="str">
            <v>Oneil Forebay</v>
          </cell>
          <cell r="H1153" t="str">
            <v>w</v>
          </cell>
          <cell r="I1153">
            <v>39982</v>
          </cell>
          <cell r="J1153" t="str">
            <v>Summer</v>
          </cell>
          <cell r="L1153">
            <v>40094</v>
          </cell>
          <cell r="M1153">
            <v>0.5625</v>
          </cell>
          <cell r="O1153" t="str">
            <v>Chl-a</v>
          </cell>
          <cell r="P1153">
            <v>1.4266909999999999</v>
          </cell>
          <cell r="Q1153" t="str">
            <v>c</v>
          </cell>
        </row>
        <row r="1154">
          <cell r="A1154" t="str">
            <v>2009-L222</v>
          </cell>
          <cell r="B1154" t="str">
            <v>9070624</v>
          </cell>
          <cell r="C1154">
            <v>254</v>
          </cell>
          <cell r="D1154" t="str">
            <v>541POF104</v>
          </cell>
          <cell r="E1154" t="str">
            <v>T</v>
          </cell>
          <cell r="G1154" t="str">
            <v>Oneil Forebay</v>
          </cell>
          <cell r="H1154" t="str">
            <v>w</v>
          </cell>
          <cell r="I1154">
            <v>39982</v>
          </cell>
          <cell r="J1154" t="str">
            <v>Summer</v>
          </cell>
          <cell r="K1154">
            <v>0.40625</v>
          </cell>
          <cell r="O1154" t="str">
            <v>DOC</v>
          </cell>
          <cell r="P1154">
            <v>9.1</v>
          </cell>
        </row>
        <row r="1155">
          <cell r="A1155" t="str">
            <v>2009-L221</v>
          </cell>
          <cell r="B1155" t="str">
            <v>9060685</v>
          </cell>
          <cell r="C1155">
            <v>254</v>
          </cell>
          <cell r="D1155" t="str">
            <v>541POF104</v>
          </cell>
          <cell r="E1155" t="str">
            <v>T</v>
          </cell>
          <cell r="G1155" t="str">
            <v>Oneil Forebay</v>
          </cell>
          <cell r="H1155" t="str">
            <v>w</v>
          </cell>
          <cell r="I1155">
            <v>39982</v>
          </cell>
          <cell r="J1155" t="str">
            <v>Summer</v>
          </cell>
          <cell r="K1155">
            <v>0.40625</v>
          </cell>
          <cell r="O1155" t="str">
            <v>SO4</v>
          </cell>
          <cell r="P1155">
            <v>56</v>
          </cell>
        </row>
        <row r="1156">
          <cell r="A1156" t="str">
            <v>2009-1562</v>
          </cell>
          <cell r="C1156">
            <v>254</v>
          </cell>
          <cell r="D1156" t="str">
            <v>541POF104</v>
          </cell>
          <cell r="E1156" t="str">
            <v>T</v>
          </cell>
          <cell r="G1156" t="str">
            <v>Oneil Forebay</v>
          </cell>
          <cell r="H1156" t="str">
            <v>w</v>
          </cell>
          <cell r="I1156">
            <v>39982</v>
          </cell>
          <cell r="J1156" t="str">
            <v>Summer</v>
          </cell>
          <cell r="K1156">
            <v>0.40625</v>
          </cell>
          <cell r="L1156">
            <v>39983</v>
          </cell>
          <cell r="M1156">
            <v>0.4375</v>
          </cell>
          <cell r="O1156" t="str">
            <v>TMMHg</v>
          </cell>
          <cell r="P1156">
            <v>4.8000000000000001E-2</v>
          </cell>
        </row>
        <row r="1157">
          <cell r="A1157" t="str">
            <v>2009-1563</v>
          </cell>
          <cell r="C1157">
            <v>254</v>
          </cell>
          <cell r="D1157" t="str">
            <v>541POF104</v>
          </cell>
          <cell r="E1157" t="str">
            <v>B</v>
          </cell>
          <cell r="G1157" t="str">
            <v>Oneil Forebay</v>
          </cell>
          <cell r="H1157" t="str">
            <v>w</v>
          </cell>
          <cell r="I1157">
            <v>39982</v>
          </cell>
          <cell r="J1157" t="str">
            <v>Summer</v>
          </cell>
          <cell r="K1157">
            <v>0.39583333333333298</v>
          </cell>
          <cell r="L1157">
            <v>39983</v>
          </cell>
          <cell r="M1157">
            <v>0.4375</v>
          </cell>
          <cell r="O1157" t="str">
            <v>TMMHg</v>
          </cell>
          <cell r="P1157">
            <v>0.01</v>
          </cell>
        </row>
        <row r="1158">
          <cell r="A1158" t="str">
            <v>2009-2635</v>
          </cell>
          <cell r="C1158">
            <v>254</v>
          </cell>
          <cell r="D1158" t="str">
            <v>542PLS200</v>
          </cell>
          <cell r="E1158" t="str">
            <v>T</v>
          </cell>
          <cell r="G1158" t="str">
            <v>San Luis Reservoir</v>
          </cell>
          <cell r="H1158" t="str">
            <v>w</v>
          </cell>
          <cell r="I1158">
            <v>39982</v>
          </cell>
          <cell r="J1158" t="str">
            <v>Summer</v>
          </cell>
          <cell r="L1158">
            <v>40094</v>
          </cell>
          <cell r="M1158">
            <v>0.5625</v>
          </cell>
          <cell r="O1158" t="str">
            <v>Chl-a</v>
          </cell>
          <cell r="P1158">
            <v>1.7384710000000001</v>
          </cell>
          <cell r="Q1158" t="str">
            <v>c</v>
          </cell>
        </row>
        <row r="1159">
          <cell r="A1159" t="str">
            <v>2009-L224</v>
          </cell>
          <cell r="B1159" t="str">
            <v>9070624</v>
          </cell>
          <cell r="C1159">
            <v>254</v>
          </cell>
          <cell r="D1159" t="str">
            <v>542PLS200</v>
          </cell>
          <cell r="E1159" t="str">
            <v>T</v>
          </cell>
          <cell r="G1159" t="str">
            <v>San Luis Reservoir</v>
          </cell>
          <cell r="H1159" t="str">
            <v>w</v>
          </cell>
          <cell r="I1159">
            <v>39982</v>
          </cell>
          <cell r="J1159" t="str">
            <v>Summer</v>
          </cell>
          <cell r="K1159">
            <v>0.46875</v>
          </cell>
          <cell r="O1159" t="str">
            <v>DOC</v>
          </cell>
          <cell r="P1159">
            <v>8.4</v>
          </cell>
        </row>
        <row r="1160">
          <cell r="A1160" t="str">
            <v>2009-L223</v>
          </cell>
          <cell r="B1160" t="str">
            <v>9060685</v>
          </cell>
          <cell r="C1160">
            <v>254</v>
          </cell>
          <cell r="D1160" t="str">
            <v>542PLS200</v>
          </cell>
          <cell r="E1160" t="str">
            <v>T</v>
          </cell>
          <cell r="G1160" t="str">
            <v>San Luis Reservoir</v>
          </cell>
          <cell r="H1160" t="str">
            <v>w</v>
          </cell>
          <cell r="I1160">
            <v>39982</v>
          </cell>
          <cell r="J1160" t="str">
            <v>Summer</v>
          </cell>
          <cell r="K1160">
            <v>0.46875</v>
          </cell>
          <cell r="O1160" t="str">
            <v>SO4</v>
          </cell>
          <cell r="P1160">
            <v>57</v>
          </cell>
        </row>
        <row r="1161">
          <cell r="A1161" t="str">
            <v>2009-1564</v>
          </cell>
          <cell r="C1161">
            <v>254</v>
          </cell>
          <cell r="D1161" t="str">
            <v>542PLS200</v>
          </cell>
          <cell r="E1161" t="str">
            <v>T</v>
          </cell>
          <cell r="G1161" t="str">
            <v>San Luis Reservoir</v>
          </cell>
          <cell r="H1161" t="str">
            <v>w</v>
          </cell>
          <cell r="I1161">
            <v>39982</v>
          </cell>
          <cell r="J1161" t="str">
            <v>Summer</v>
          </cell>
          <cell r="K1161">
            <v>0.46875</v>
          </cell>
          <cell r="L1161">
            <v>39983</v>
          </cell>
          <cell r="M1161">
            <v>0.4375</v>
          </cell>
          <cell r="O1161" t="str">
            <v>TMMHg</v>
          </cell>
          <cell r="P1161">
            <v>4.1000000000000002E-2</v>
          </cell>
        </row>
        <row r="1162">
          <cell r="A1162" t="str">
            <v>2009-1565</v>
          </cell>
          <cell r="C1162">
            <v>254</v>
          </cell>
          <cell r="D1162" t="str">
            <v>542PLS200</v>
          </cell>
          <cell r="E1162" t="str">
            <v>B</v>
          </cell>
          <cell r="G1162" t="str">
            <v>San Luis Reservoir</v>
          </cell>
          <cell r="H1162" t="str">
            <v>w</v>
          </cell>
          <cell r="I1162">
            <v>39982</v>
          </cell>
          <cell r="J1162" t="str">
            <v>Summer</v>
          </cell>
          <cell r="K1162">
            <v>0.47916666666666702</v>
          </cell>
          <cell r="L1162">
            <v>39983</v>
          </cell>
          <cell r="M1162">
            <v>0.4375</v>
          </cell>
          <cell r="O1162" t="str">
            <v>TMMHg</v>
          </cell>
          <cell r="P1162">
            <v>3.4000000000000002E-2</v>
          </cell>
        </row>
        <row r="1163">
          <cell r="A1163" t="str">
            <v>2009-2629</v>
          </cell>
          <cell r="C1163">
            <v>254</v>
          </cell>
          <cell r="D1163" t="str">
            <v>514PFL177</v>
          </cell>
          <cell r="E1163" t="str">
            <v>Q</v>
          </cell>
          <cell r="G1163" t="str">
            <v>Duplicate</v>
          </cell>
          <cell r="H1163" t="str">
            <v>q</v>
          </cell>
          <cell r="I1163">
            <v>39988</v>
          </cell>
          <cell r="J1163" t="str">
            <v>Summer</v>
          </cell>
          <cell r="L1163">
            <v>40094</v>
          </cell>
          <cell r="M1163">
            <v>0.5625</v>
          </cell>
          <cell r="O1163" t="str">
            <v>Chl-a</v>
          </cell>
          <cell r="P1163">
            <v>1.1212576667</v>
          </cell>
          <cell r="Q1163" t="str">
            <v>c</v>
          </cell>
        </row>
        <row r="1164">
          <cell r="A1164" t="str">
            <v>2009-L230</v>
          </cell>
          <cell r="B1164" t="str">
            <v>9070623</v>
          </cell>
          <cell r="C1164">
            <v>254</v>
          </cell>
          <cell r="D1164" t="str">
            <v>514PFL177</v>
          </cell>
          <cell r="E1164" t="str">
            <v>Q</v>
          </cell>
          <cell r="G1164" t="str">
            <v>Duplicate</v>
          </cell>
          <cell r="H1164" t="str">
            <v>q</v>
          </cell>
          <cell r="I1164">
            <v>39988</v>
          </cell>
          <cell r="J1164" t="str">
            <v>Summer</v>
          </cell>
          <cell r="K1164">
            <v>0.48958333333333298</v>
          </cell>
          <cell r="O1164" t="str">
            <v>DOC</v>
          </cell>
          <cell r="P1164">
            <v>4.0999999999999996</v>
          </cell>
        </row>
        <row r="1165">
          <cell r="A1165" t="str">
            <v>2009-L229</v>
          </cell>
          <cell r="B1165" t="str">
            <v>9070623</v>
          </cell>
          <cell r="C1165">
            <v>254</v>
          </cell>
          <cell r="D1165" t="str">
            <v>514PFL177</v>
          </cell>
          <cell r="E1165" t="str">
            <v>Q</v>
          </cell>
          <cell r="G1165" t="str">
            <v>Duplicate</v>
          </cell>
          <cell r="H1165" t="str">
            <v>q</v>
          </cell>
          <cell r="I1165">
            <v>39988</v>
          </cell>
          <cell r="J1165" t="str">
            <v>Summer</v>
          </cell>
          <cell r="K1165">
            <v>0.48958333333333298</v>
          </cell>
          <cell r="O1165" t="str">
            <v>SO4</v>
          </cell>
          <cell r="P1165">
            <v>2.2999999999999998</v>
          </cell>
        </row>
        <row r="1166">
          <cell r="A1166" t="str">
            <v>2009-1644</v>
          </cell>
          <cell r="C1166">
            <v>254</v>
          </cell>
          <cell r="D1166" t="str">
            <v>514PFL177</v>
          </cell>
          <cell r="E1166" t="str">
            <v>Q</v>
          </cell>
          <cell r="G1166" t="str">
            <v>Duplicate</v>
          </cell>
          <cell r="H1166" t="str">
            <v>q</v>
          </cell>
          <cell r="I1166">
            <v>39988</v>
          </cell>
          <cell r="J1166" t="str">
            <v>Summer</v>
          </cell>
          <cell r="K1166">
            <v>0.48958333333333298</v>
          </cell>
          <cell r="L1166">
            <v>39990</v>
          </cell>
          <cell r="M1166">
            <v>0.47916666666666702</v>
          </cell>
          <cell r="N1166" t="str">
            <v>0.46274173273</v>
          </cell>
          <cell r="O1166" t="str">
            <v>THg</v>
          </cell>
          <cell r="P1166">
            <v>0.50419344127999999</v>
          </cell>
        </row>
        <row r="1167">
          <cell r="A1167" t="str">
            <v>2009-1640</v>
          </cell>
          <cell r="C1167">
            <v>254</v>
          </cell>
          <cell r="D1167" t="str">
            <v>514PFL177</v>
          </cell>
          <cell r="E1167" t="str">
            <v>Q</v>
          </cell>
          <cell r="G1167" t="str">
            <v>Duplicate</v>
          </cell>
          <cell r="H1167" t="str">
            <v>q</v>
          </cell>
          <cell r="I1167">
            <v>39988</v>
          </cell>
          <cell r="J1167" t="str">
            <v>Summer</v>
          </cell>
          <cell r="K1167">
            <v>0.48958333333333298</v>
          </cell>
          <cell r="L1167">
            <v>39990</v>
          </cell>
          <cell r="M1167">
            <v>0.47916666666666702</v>
          </cell>
          <cell r="N1167" t="str">
            <v>0.095</v>
          </cell>
          <cell r="O1167" t="str">
            <v>TMMHg</v>
          </cell>
          <cell r="P1167">
            <v>5.7000000000000002E-2</v>
          </cell>
        </row>
        <row r="1168">
          <cell r="A1168" t="str">
            <v>2009-2630</v>
          </cell>
          <cell r="C1168">
            <v>254</v>
          </cell>
          <cell r="D1168" t="str">
            <v>514PFL177</v>
          </cell>
          <cell r="E1168" t="str">
            <v>Q</v>
          </cell>
          <cell r="G1168" t="str">
            <v>Field Blank</v>
          </cell>
          <cell r="H1168" t="str">
            <v>q</v>
          </cell>
          <cell r="I1168">
            <v>39988</v>
          </cell>
          <cell r="J1168" t="str">
            <v>Summer</v>
          </cell>
          <cell r="L1168">
            <v>40094</v>
          </cell>
          <cell r="M1168">
            <v>0.5625</v>
          </cell>
          <cell r="O1168" t="str">
            <v>Chl-a</v>
          </cell>
          <cell r="P1168">
            <v>-88</v>
          </cell>
          <cell r="Q1168" t="str">
            <v>b,c</v>
          </cell>
        </row>
        <row r="1169">
          <cell r="A1169" t="str">
            <v>2009-L226</v>
          </cell>
          <cell r="B1169" t="str">
            <v>9070623</v>
          </cell>
          <cell r="C1169">
            <v>254</v>
          </cell>
          <cell r="D1169" t="str">
            <v>514PFL177</v>
          </cell>
          <cell r="E1169" t="str">
            <v>Q</v>
          </cell>
          <cell r="G1169" t="str">
            <v>Field Blank</v>
          </cell>
          <cell r="H1169" t="str">
            <v>q</v>
          </cell>
          <cell r="I1169">
            <v>39988</v>
          </cell>
          <cell r="J1169" t="str">
            <v>Summer</v>
          </cell>
          <cell r="K1169">
            <v>0.45833333333333298</v>
          </cell>
          <cell r="O1169" t="str">
            <v>DOC</v>
          </cell>
          <cell r="P1169">
            <v>-112</v>
          </cell>
        </row>
        <row r="1170">
          <cell r="A1170" t="str">
            <v>2009-L225</v>
          </cell>
          <cell r="B1170" t="str">
            <v>9070623</v>
          </cell>
          <cell r="C1170">
            <v>254</v>
          </cell>
          <cell r="D1170" t="str">
            <v>514PFL177</v>
          </cell>
          <cell r="E1170" t="str">
            <v>Q</v>
          </cell>
          <cell r="G1170" t="str">
            <v>Field Blank</v>
          </cell>
          <cell r="H1170" t="str">
            <v>q</v>
          </cell>
          <cell r="I1170">
            <v>39988</v>
          </cell>
          <cell r="J1170" t="str">
            <v>Summer</v>
          </cell>
          <cell r="K1170">
            <v>0.45833333333333298</v>
          </cell>
          <cell r="O1170" t="str">
            <v>SO4</v>
          </cell>
          <cell r="P1170">
            <v>-112</v>
          </cell>
        </row>
        <row r="1171">
          <cell r="A1171" t="str">
            <v>2009-1645</v>
          </cell>
          <cell r="C1171">
            <v>254</v>
          </cell>
          <cell r="D1171" t="str">
            <v>514PFL177</v>
          </cell>
          <cell r="E1171" t="str">
            <v>Q</v>
          </cell>
          <cell r="G1171" t="str">
            <v>Field Blank</v>
          </cell>
          <cell r="H1171" t="str">
            <v>q</v>
          </cell>
          <cell r="I1171">
            <v>39988</v>
          </cell>
          <cell r="J1171" t="str">
            <v>Summer</v>
          </cell>
          <cell r="K1171">
            <v>0.47916666666666702</v>
          </cell>
          <cell r="L1171">
            <v>39990</v>
          </cell>
          <cell r="M1171">
            <v>0.47916666666666702</v>
          </cell>
          <cell r="O1171" t="str">
            <v>THg</v>
          </cell>
          <cell r="P1171">
            <v>0.10991072324999999</v>
          </cell>
        </row>
        <row r="1172">
          <cell r="A1172" t="str">
            <v>2009-1641</v>
          </cell>
          <cell r="C1172">
            <v>254</v>
          </cell>
          <cell r="D1172" t="str">
            <v>514PFL177</v>
          </cell>
          <cell r="E1172" t="str">
            <v>Q</v>
          </cell>
          <cell r="G1172" t="str">
            <v>Field Blank</v>
          </cell>
          <cell r="H1172" t="str">
            <v>q</v>
          </cell>
          <cell r="I1172">
            <v>39988</v>
          </cell>
          <cell r="J1172" t="str">
            <v>Summer</v>
          </cell>
          <cell r="K1172">
            <v>0.47916666666666702</v>
          </cell>
          <cell r="L1172">
            <v>39990</v>
          </cell>
          <cell r="M1172">
            <v>0.47916666666666702</v>
          </cell>
          <cell r="O1172" t="str">
            <v>TMMHg</v>
          </cell>
          <cell r="P1172">
            <v>-88</v>
          </cell>
        </row>
        <row r="1173">
          <cell r="A1173" t="str">
            <v>2009-2628</v>
          </cell>
          <cell r="C1173">
            <v>254</v>
          </cell>
          <cell r="D1173" t="str">
            <v>514PFL177</v>
          </cell>
          <cell r="E1173" t="str">
            <v>T</v>
          </cell>
          <cell r="G1173" t="str">
            <v>Folsom Lake</v>
          </cell>
          <cell r="H1173" t="str">
            <v>w</v>
          </cell>
          <cell r="I1173">
            <v>39988</v>
          </cell>
          <cell r="J1173" t="str">
            <v>Summer</v>
          </cell>
          <cell r="L1173">
            <v>40094</v>
          </cell>
          <cell r="M1173">
            <v>0.5625</v>
          </cell>
          <cell r="O1173" t="str">
            <v>Chl-a</v>
          </cell>
          <cell r="P1173">
            <v>1.5230809999999999</v>
          </cell>
          <cell r="Q1173" t="str">
            <v>c</v>
          </cell>
        </row>
        <row r="1174">
          <cell r="A1174" t="str">
            <v>2009-L228</v>
          </cell>
          <cell r="B1174" t="str">
            <v>9070623</v>
          </cell>
          <cell r="C1174">
            <v>254</v>
          </cell>
          <cell r="D1174" t="str">
            <v>514PFL177</v>
          </cell>
          <cell r="E1174" t="str">
            <v>T</v>
          </cell>
          <cell r="G1174" t="str">
            <v>Folsom Lake</v>
          </cell>
          <cell r="H1174" t="str">
            <v>w</v>
          </cell>
          <cell r="I1174">
            <v>39988</v>
          </cell>
          <cell r="J1174" t="str">
            <v>Summer</v>
          </cell>
          <cell r="K1174">
            <v>0.48958333333333298</v>
          </cell>
          <cell r="O1174" t="str">
            <v>DOC</v>
          </cell>
          <cell r="P1174">
            <v>3.7</v>
          </cell>
        </row>
        <row r="1175">
          <cell r="A1175" t="str">
            <v>2009-L227</v>
          </cell>
          <cell r="B1175" t="str">
            <v>9070623</v>
          </cell>
          <cell r="C1175">
            <v>254</v>
          </cell>
          <cell r="D1175" t="str">
            <v>514PFL177</v>
          </cell>
          <cell r="E1175" t="str">
            <v>T</v>
          </cell>
          <cell r="G1175" t="str">
            <v>Folsom Lake</v>
          </cell>
          <cell r="H1175" t="str">
            <v>w</v>
          </cell>
          <cell r="I1175">
            <v>39988</v>
          </cell>
          <cell r="J1175" t="str">
            <v>Summer</v>
          </cell>
          <cell r="K1175">
            <v>0.48958333333333298</v>
          </cell>
          <cell r="O1175" t="str">
            <v>SO4</v>
          </cell>
          <cell r="P1175">
            <v>2.4</v>
          </cell>
        </row>
        <row r="1176">
          <cell r="A1176" t="str">
            <v>2009-1643</v>
          </cell>
          <cell r="C1176">
            <v>254</v>
          </cell>
          <cell r="D1176" t="str">
            <v>514PFL177</v>
          </cell>
          <cell r="E1176" t="str">
            <v>T</v>
          </cell>
          <cell r="G1176" t="str">
            <v>Folsom Lake</v>
          </cell>
          <cell r="H1176" t="str">
            <v>w</v>
          </cell>
          <cell r="I1176">
            <v>39988</v>
          </cell>
          <cell r="J1176" t="str">
            <v>Summer</v>
          </cell>
          <cell r="K1176">
            <v>0.48958333333333298</v>
          </cell>
          <cell r="L1176">
            <v>39990</v>
          </cell>
          <cell r="M1176">
            <v>0.47916666666666702</v>
          </cell>
          <cell r="O1176" t="str">
            <v>THg</v>
          </cell>
          <cell r="P1176">
            <v>0.46274173273000002</v>
          </cell>
        </row>
        <row r="1177">
          <cell r="A1177" t="str">
            <v>2009-1638</v>
          </cell>
          <cell r="C1177">
            <v>254</v>
          </cell>
          <cell r="D1177" t="str">
            <v>514PFL177</v>
          </cell>
          <cell r="E1177" t="str">
            <v>T</v>
          </cell>
          <cell r="G1177" t="str">
            <v>Folsom Lake</v>
          </cell>
          <cell r="H1177" t="str">
            <v>w</v>
          </cell>
          <cell r="I1177">
            <v>39988</v>
          </cell>
          <cell r="J1177" t="str">
            <v>Summer</v>
          </cell>
          <cell r="K1177">
            <v>0.48958333333333298</v>
          </cell>
          <cell r="L1177">
            <v>39990</v>
          </cell>
          <cell r="M1177">
            <v>0.47916666666666702</v>
          </cell>
          <cell r="O1177" t="str">
            <v>TMMHg</v>
          </cell>
          <cell r="P1177">
            <v>9.5000000000000001E-2</v>
          </cell>
        </row>
        <row r="1178">
          <cell r="A1178" t="str">
            <v>2009-1639</v>
          </cell>
          <cell r="C1178">
            <v>254</v>
          </cell>
          <cell r="D1178" t="str">
            <v>514PFL177</v>
          </cell>
          <cell r="E1178" t="str">
            <v>B</v>
          </cell>
          <cell r="G1178" t="str">
            <v>Folsom Lake</v>
          </cell>
          <cell r="H1178" t="str">
            <v>w</v>
          </cell>
          <cell r="I1178">
            <v>39988</v>
          </cell>
          <cell r="J1178" t="str">
            <v>Summer</v>
          </cell>
          <cell r="K1178">
            <v>0.5</v>
          </cell>
          <cell r="L1178">
            <v>39990</v>
          </cell>
          <cell r="M1178">
            <v>0.47916666666666702</v>
          </cell>
          <cell r="O1178" t="str">
            <v>TMMHg</v>
          </cell>
          <cell r="P1178">
            <v>0.03</v>
          </cell>
        </row>
        <row r="1179">
          <cell r="A1179" t="str">
            <v>2009-2631</v>
          </cell>
          <cell r="C1179">
            <v>254</v>
          </cell>
          <cell r="D1179" t="str">
            <v>519PLN133</v>
          </cell>
          <cell r="E1179" t="str">
            <v>T</v>
          </cell>
          <cell r="G1179" t="str">
            <v>Lake Natomas</v>
          </cell>
          <cell r="H1179" t="str">
            <v>w</v>
          </cell>
          <cell r="I1179">
            <v>39988</v>
          </cell>
          <cell r="J1179" t="str">
            <v>Summer</v>
          </cell>
          <cell r="L1179">
            <v>40094</v>
          </cell>
          <cell r="M1179">
            <v>0.5625</v>
          </cell>
          <cell r="O1179" t="str">
            <v>Chl-a</v>
          </cell>
          <cell r="P1179">
            <v>0.74244100000000002</v>
          </cell>
          <cell r="Q1179" t="str">
            <v>c</v>
          </cell>
        </row>
        <row r="1180">
          <cell r="A1180" t="str">
            <v>2009-L232</v>
          </cell>
          <cell r="B1180" t="str">
            <v>9070623</v>
          </cell>
          <cell r="C1180">
            <v>254</v>
          </cell>
          <cell r="D1180" t="str">
            <v>519PLN133</v>
          </cell>
          <cell r="E1180" t="str">
            <v>T</v>
          </cell>
          <cell r="G1180" t="str">
            <v>Lake Natomas</v>
          </cell>
          <cell r="H1180" t="str">
            <v>w</v>
          </cell>
          <cell r="I1180">
            <v>39988</v>
          </cell>
          <cell r="J1180" t="str">
            <v>Summer</v>
          </cell>
          <cell r="K1180">
            <v>0.64583333333333304</v>
          </cell>
          <cell r="O1180" t="str">
            <v>DOC</v>
          </cell>
          <cell r="P1180">
            <v>4.3</v>
          </cell>
        </row>
        <row r="1181">
          <cell r="A1181" t="str">
            <v>2009-L231</v>
          </cell>
          <cell r="B1181" t="str">
            <v>9070623</v>
          </cell>
          <cell r="C1181">
            <v>254</v>
          </cell>
          <cell r="D1181" t="str">
            <v>519PLN133</v>
          </cell>
          <cell r="E1181" t="str">
            <v>T</v>
          </cell>
          <cell r="G1181" t="str">
            <v>Lake Natomas</v>
          </cell>
          <cell r="H1181" t="str">
            <v>w</v>
          </cell>
          <cell r="I1181">
            <v>39988</v>
          </cell>
          <cell r="J1181" t="str">
            <v>Summer</v>
          </cell>
          <cell r="K1181">
            <v>0.64583333333333304</v>
          </cell>
          <cell r="O1181" t="str">
            <v>SO4</v>
          </cell>
          <cell r="P1181">
            <v>2</v>
          </cell>
        </row>
        <row r="1182">
          <cell r="A1182" t="str">
            <v>2009-1642</v>
          </cell>
          <cell r="C1182">
            <v>254</v>
          </cell>
          <cell r="D1182" t="str">
            <v>519PLN133</v>
          </cell>
          <cell r="E1182" t="str">
            <v>T</v>
          </cell>
          <cell r="G1182" t="str">
            <v>Lake Natomas</v>
          </cell>
          <cell r="H1182" t="str">
            <v>w</v>
          </cell>
          <cell r="I1182">
            <v>39988</v>
          </cell>
          <cell r="J1182" t="str">
            <v>Summer</v>
          </cell>
          <cell r="K1182">
            <v>0.64583333333333304</v>
          </cell>
          <cell r="L1182">
            <v>39990</v>
          </cell>
          <cell r="M1182">
            <v>0.47916666666666702</v>
          </cell>
          <cell r="O1182" t="str">
            <v>THg</v>
          </cell>
          <cell r="P1182">
            <v>0.87586530766000004</v>
          </cell>
        </row>
        <row r="1183">
          <cell r="A1183" t="str">
            <v>2009-1636</v>
          </cell>
          <cell r="C1183">
            <v>254</v>
          </cell>
          <cell r="D1183" t="str">
            <v>519PLN133</v>
          </cell>
          <cell r="E1183" t="str">
            <v>T</v>
          </cell>
          <cell r="G1183" t="str">
            <v>Lake Natomas</v>
          </cell>
          <cell r="H1183" t="str">
            <v>w</v>
          </cell>
          <cell r="I1183">
            <v>39988</v>
          </cell>
          <cell r="J1183" t="str">
            <v>Summer</v>
          </cell>
          <cell r="K1183">
            <v>0.64583333333333304</v>
          </cell>
          <cell r="L1183">
            <v>39990</v>
          </cell>
          <cell r="M1183">
            <v>0.47916666666666702</v>
          </cell>
          <cell r="O1183" t="str">
            <v>TMMHg</v>
          </cell>
          <cell r="P1183">
            <v>0.01</v>
          </cell>
        </row>
        <row r="1184">
          <cell r="A1184" t="str">
            <v>2009-1637</v>
          </cell>
          <cell r="C1184">
            <v>254</v>
          </cell>
          <cell r="D1184" t="str">
            <v>519PLN133</v>
          </cell>
          <cell r="E1184" t="str">
            <v>B</v>
          </cell>
          <cell r="G1184" t="str">
            <v>Lake Natomas</v>
          </cell>
          <cell r="H1184" t="str">
            <v>w</v>
          </cell>
          <cell r="I1184">
            <v>39988</v>
          </cell>
          <cell r="J1184" t="str">
            <v>Summer</v>
          </cell>
          <cell r="K1184">
            <v>0.65625</v>
          </cell>
          <cell r="L1184">
            <v>39990</v>
          </cell>
          <cell r="M1184">
            <v>0.47916666666666702</v>
          </cell>
          <cell r="O1184" t="str">
            <v>TMMHg</v>
          </cell>
          <cell r="P1184">
            <v>0.01</v>
          </cell>
        </row>
        <row r="1185">
          <cell r="A1185" t="str">
            <v>2009-2618</v>
          </cell>
          <cell r="C1185">
            <v>254</v>
          </cell>
          <cell r="D1185" t="str">
            <v>516PCF037</v>
          </cell>
          <cell r="E1185" t="str">
            <v>T</v>
          </cell>
          <cell r="G1185" t="str">
            <v>Camp Far West</v>
          </cell>
          <cell r="H1185" t="str">
            <v>w</v>
          </cell>
          <cell r="I1185">
            <v>39995</v>
          </cell>
          <cell r="J1185" t="str">
            <v>Summer</v>
          </cell>
          <cell r="L1185">
            <v>40094</v>
          </cell>
          <cell r="M1185">
            <v>0.5625</v>
          </cell>
          <cell r="O1185" t="str">
            <v>Chl-a</v>
          </cell>
          <cell r="P1185">
            <v>0.94910433332999999</v>
          </cell>
          <cell r="Q1185" t="str">
            <v>c</v>
          </cell>
        </row>
        <row r="1186">
          <cell r="A1186" t="str">
            <v>2009-L236</v>
          </cell>
          <cell r="B1186" t="str">
            <v>9070623</v>
          </cell>
          <cell r="C1186">
            <v>254</v>
          </cell>
          <cell r="D1186" t="str">
            <v>516PCF037</v>
          </cell>
          <cell r="E1186" t="str">
            <v>T</v>
          </cell>
          <cell r="G1186" t="str">
            <v>Camp Far West</v>
          </cell>
          <cell r="H1186" t="str">
            <v>w</v>
          </cell>
          <cell r="I1186">
            <v>39995</v>
          </cell>
          <cell r="J1186" t="str">
            <v>Summer</v>
          </cell>
          <cell r="K1186">
            <v>0.5625</v>
          </cell>
          <cell r="O1186" t="str">
            <v>DOC</v>
          </cell>
          <cell r="P1186">
            <v>4.8</v>
          </cell>
        </row>
        <row r="1187">
          <cell r="A1187" t="str">
            <v>2009-L235</v>
          </cell>
          <cell r="B1187" t="str">
            <v>9070623</v>
          </cell>
          <cell r="C1187">
            <v>254</v>
          </cell>
          <cell r="D1187" t="str">
            <v>516PCF037</v>
          </cell>
          <cell r="E1187" t="str">
            <v>T</v>
          </cell>
          <cell r="G1187" t="str">
            <v>Camp Far West</v>
          </cell>
          <cell r="H1187" t="str">
            <v>w</v>
          </cell>
          <cell r="I1187">
            <v>39995</v>
          </cell>
          <cell r="J1187" t="str">
            <v>Summer</v>
          </cell>
          <cell r="K1187">
            <v>0.5625</v>
          </cell>
          <cell r="O1187" t="str">
            <v>SO4</v>
          </cell>
          <cell r="P1187">
            <v>4.5999999999999996</v>
          </cell>
        </row>
        <row r="1188">
          <cell r="A1188" t="str">
            <v>2009-1697</v>
          </cell>
          <cell r="C1188">
            <v>254</v>
          </cell>
          <cell r="D1188" t="str">
            <v>516PCF037</v>
          </cell>
          <cell r="E1188" t="str">
            <v>T</v>
          </cell>
          <cell r="G1188" t="str">
            <v>Camp Far West</v>
          </cell>
          <cell r="H1188" t="str">
            <v>w</v>
          </cell>
          <cell r="I1188">
            <v>39995</v>
          </cell>
          <cell r="J1188" t="str">
            <v>Summer</v>
          </cell>
          <cell r="K1188">
            <v>0.5625</v>
          </cell>
          <cell r="L1188">
            <v>39997</v>
          </cell>
          <cell r="M1188">
            <v>0.53125</v>
          </cell>
          <cell r="O1188" t="str">
            <v>TMMHg</v>
          </cell>
          <cell r="P1188">
            <v>7.0000000000000007E-2</v>
          </cell>
        </row>
        <row r="1189">
          <cell r="A1189" t="str">
            <v>2009-1698</v>
          </cell>
          <cell r="C1189">
            <v>254</v>
          </cell>
          <cell r="D1189" t="str">
            <v>516PCF037</v>
          </cell>
          <cell r="E1189" t="str">
            <v>B</v>
          </cell>
          <cell r="G1189" t="str">
            <v>Camp Far West</v>
          </cell>
          <cell r="H1189" t="str">
            <v>w</v>
          </cell>
          <cell r="I1189">
            <v>39995</v>
          </cell>
          <cell r="J1189" t="str">
            <v>Summer</v>
          </cell>
          <cell r="K1189">
            <v>0.57291666666666696</v>
          </cell>
          <cell r="L1189">
            <v>39997</v>
          </cell>
          <cell r="M1189">
            <v>0.53125</v>
          </cell>
          <cell r="O1189" t="str">
            <v>TMMHg</v>
          </cell>
          <cell r="P1189">
            <v>8.3000000000000004E-2</v>
          </cell>
        </row>
        <row r="1190">
          <cell r="A1190" t="str">
            <v>2009-2619</v>
          </cell>
          <cell r="C1190">
            <v>254</v>
          </cell>
          <cell r="D1190" t="str">
            <v>517PHE065</v>
          </cell>
          <cell r="E1190" t="str">
            <v>T</v>
          </cell>
          <cell r="G1190" t="str">
            <v>Lake Engelbright</v>
          </cell>
          <cell r="H1190" t="str">
            <v>w</v>
          </cell>
          <cell r="I1190">
            <v>39995</v>
          </cell>
          <cell r="J1190" t="str">
            <v>Summer</v>
          </cell>
          <cell r="L1190">
            <v>40094</v>
          </cell>
          <cell r="M1190">
            <v>0.5625</v>
          </cell>
          <cell r="O1190" t="str">
            <v>Chl-a</v>
          </cell>
          <cell r="P1190">
            <v>0.36124433333</v>
          </cell>
          <cell r="Q1190" t="str">
            <v>c</v>
          </cell>
        </row>
        <row r="1191">
          <cell r="A1191" t="str">
            <v>2009-L234</v>
          </cell>
          <cell r="B1191" t="str">
            <v>9070623</v>
          </cell>
          <cell r="C1191">
            <v>254</v>
          </cell>
          <cell r="D1191" t="str">
            <v>517PHE065</v>
          </cell>
          <cell r="E1191" t="str">
            <v>T</v>
          </cell>
          <cell r="G1191" t="str">
            <v>Lake Engelbright</v>
          </cell>
          <cell r="H1191" t="str">
            <v>w</v>
          </cell>
          <cell r="I1191">
            <v>39995</v>
          </cell>
          <cell r="J1191" t="str">
            <v>Summer</v>
          </cell>
          <cell r="K1191">
            <v>0.44791666666666702</v>
          </cell>
          <cell r="O1191" t="str">
            <v>DOC</v>
          </cell>
          <cell r="P1191">
            <v>3.5</v>
          </cell>
        </row>
        <row r="1192">
          <cell r="A1192" t="str">
            <v>2009-L233</v>
          </cell>
          <cell r="B1192" t="str">
            <v>9070623</v>
          </cell>
          <cell r="C1192">
            <v>254</v>
          </cell>
          <cell r="D1192" t="str">
            <v>517PHE065</v>
          </cell>
          <cell r="E1192" t="str">
            <v>T</v>
          </cell>
          <cell r="G1192" t="str">
            <v>Lake Engelbright</v>
          </cell>
          <cell r="H1192" t="str">
            <v>w</v>
          </cell>
          <cell r="I1192">
            <v>39995</v>
          </cell>
          <cell r="J1192" t="str">
            <v>Summer</v>
          </cell>
          <cell r="K1192">
            <v>0.44791666666666702</v>
          </cell>
          <cell r="O1192" t="str">
            <v>SO4</v>
          </cell>
          <cell r="P1192">
            <v>2.5</v>
          </cell>
        </row>
        <row r="1193">
          <cell r="A1193" t="str">
            <v>2009-1705</v>
          </cell>
          <cell r="C1193">
            <v>254</v>
          </cell>
          <cell r="D1193" t="str">
            <v>517PHE065</v>
          </cell>
          <cell r="E1193" t="str">
            <v>T</v>
          </cell>
          <cell r="G1193" t="str">
            <v>Lake Engelbright</v>
          </cell>
          <cell r="H1193" t="str">
            <v>w</v>
          </cell>
          <cell r="I1193">
            <v>39995</v>
          </cell>
          <cell r="J1193" t="str">
            <v>Summer</v>
          </cell>
          <cell r="K1193">
            <v>0.44791666666666702</v>
          </cell>
          <cell r="L1193">
            <v>39997</v>
          </cell>
          <cell r="M1193">
            <v>0.53125</v>
          </cell>
          <cell r="O1193" t="str">
            <v>THg</v>
          </cell>
          <cell r="P1193">
            <v>0.49472010139</v>
          </cell>
          <cell r="Q1193" t="str">
            <v>H</v>
          </cell>
        </row>
        <row r="1194">
          <cell r="A1194" t="str">
            <v>2009-1695</v>
          </cell>
          <cell r="C1194">
            <v>254</v>
          </cell>
          <cell r="D1194" t="str">
            <v>517PHE065</v>
          </cell>
          <cell r="E1194" t="str">
            <v>T</v>
          </cell>
          <cell r="G1194" t="str">
            <v>Lake Engelbright</v>
          </cell>
          <cell r="H1194" t="str">
            <v>w</v>
          </cell>
          <cell r="I1194">
            <v>39995</v>
          </cell>
          <cell r="J1194" t="str">
            <v>Summer</v>
          </cell>
          <cell r="K1194">
            <v>0.44791666666666702</v>
          </cell>
          <cell r="L1194">
            <v>39997</v>
          </cell>
          <cell r="M1194">
            <v>0.53125</v>
          </cell>
          <cell r="O1194" t="str">
            <v>TMMHg</v>
          </cell>
          <cell r="P1194">
            <v>0.01</v>
          </cell>
          <cell r="Q1194" t="str">
            <v>H</v>
          </cell>
        </row>
        <row r="1195">
          <cell r="A1195" t="str">
            <v>2009-1696</v>
          </cell>
          <cell r="C1195">
            <v>254</v>
          </cell>
          <cell r="D1195" t="str">
            <v>517PHE065</v>
          </cell>
          <cell r="E1195" t="str">
            <v>B</v>
          </cell>
          <cell r="G1195" t="str">
            <v>Lake Engelbright</v>
          </cell>
          <cell r="H1195" t="str">
            <v>w</v>
          </cell>
          <cell r="I1195">
            <v>39995</v>
          </cell>
          <cell r="J1195" t="str">
            <v>Summer</v>
          </cell>
          <cell r="K1195">
            <v>0.45833333333333298</v>
          </cell>
          <cell r="L1195">
            <v>39997</v>
          </cell>
          <cell r="M1195">
            <v>0.53125</v>
          </cell>
          <cell r="O1195" t="str">
            <v>TMMHg</v>
          </cell>
          <cell r="Q1195" t="str">
            <v>C</v>
          </cell>
        </row>
        <row r="1196">
          <cell r="A1196" t="str">
            <v>2009-2622</v>
          </cell>
          <cell r="C1196">
            <v>254</v>
          </cell>
          <cell r="D1196" t="str">
            <v>518POV021</v>
          </cell>
          <cell r="E1196" t="str">
            <v>T</v>
          </cell>
          <cell r="G1196" t="str">
            <v>Lake Oroville</v>
          </cell>
          <cell r="H1196" t="str">
            <v>w</v>
          </cell>
          <cell r="I1196">
            <v>39995</v>
          </cell>
          <cell r="J1196" t="str">
            <v>Summer</v>
          </cell>
          <cell r="L1196">
            <v>40094</v>
          </cell>
          <cell r="M1196">
            <v>0.5625</v>
          </cell>
          <cell r="O1196" t="str">
            <v>Chl-a</v>
          </cell>
          <cell r="P1196">
            <v>1.2481910000000001</v>
          </cell>
          <cell r="Q1196" t="str">
            <v>c</v>
          </cell>
        </row>
        <row r="1197">
          <cell r="A1197" t="str">
            <v>2009-L242</v>
          </cell>
          <cell r="B1197" t="str">
            <v>9070623</v>
          </cell>
          <cell r="C1197">
            <v>254</v>
          </cell>
          <cell r="D1197" t="str">
            <v>518POV021</v>
          </cell>
          <cell r="E1197" t="str">
            <v>T</v>
          </cell>
          <cell r="G1197" t="str">
            <v>Lake Oroville</v>
          </cell>
          <cell r="H1197" t="str">
            <v>w</v>
          </cell>
          <cell r="I1197">
            <v>39995</v>
          </cell>
          <cell r="J1197" t="str">
            <v>Summer</v>
          </cell>
          <cell r="K1197">
            <v>0.47916666666666702</v>
          </cell>
          <cell r="O1197" t="str">
            <v>DOC</v>
          </cell>
          <cell r="P1197">
            <v>4.9000000000000004</v>
          </cell>
        </row>
        <row r="1198">
          <cell r="A1198" t="str">
            <v>2009-L241</v>
          </cell>
          <cell r="B1198" t="str">
            <v>9070623</v>
          </cell>
          <cell r="C1198">
            <v>254</v>
          </cell>
          <cell r="D1198" t="str">
            <v>518POV021</v>
          </cell>
          <cell r="E1198" t="str">
            <v>T</v>
          </cell>
          <cell r="G1198" t="str">
            <v>Lake Oroville</v>
          </cell>
          <cell r="H1198" t="str">
            <v>w</v>
          </cell>
          <cell r="I1198">
            <v>39995</v>
          </cell>
          <cell r="J1198" t="str">
            <v>Summer</v>
          </cell>
          <cell r="K1198">
            <v>0.47916666666666702</v>
          </cell>
          <cell r="O1198" t="str">
            <v>SO4</v>
          </cell>
          <cell r="P1198">
            <v>2.1</v>
          </cell>
        </row>
        <row r="1199">
          <cell r="A1199" t="str">
            <v>2009-1702</v>
          </cell>
          <cell r="C1199">
            <v>254</v>
          </cell>
          <cell r="D1199" t="str">
            <v>518POV021</v>
          </cell>
          <cell r="E1199" t="str">
            <v>T</v>
          </cell>
          <cell r="G1199" t="str">
            <v>Lake Oroville</v>
          </cell>
          <cell r="H1199" t="str">
            <v>w</v>
          </cell>
          <cell r="I1199">
            <v>39995</v>
          </cell>
          <cell r="J1199" t="str">
            <v>Summer</v>
          </cell>
          <cell r="K1199">
            <v>0.47916666666666702</v>
          </cell>
          <cell r="L1199">
            <v>39997</v>
          </cell>
          <cell r="M1199">
            <v>0.53125</v>
          </cell>
          <cell r="O1199" t="str">
            <v>TMMHg</v>
          </cell>
          <cell r="P1199">
            <v>0.01</v>
          </cell>
        </row>
        <row r="1200">
          <cell r="A1200" t="str">
            <v>2009-1703</v>
          </cell>
          <cell r="C1200">
            <v>254</v>
          </cell>
          <cell r="D1200" t="str">
            <v>518POV021</v>
          </cell>
          <cell r="E1200" t="str">
            <v>B</v>
          </cell>
          <cell r="G1200" t="str">
            <v>Lake Oroville</v>
          </cell>
          <cell r="H1200" t="str">
            <v>w</v>
          </cell>
          <cell r="I1200">
            <v>39995</v>
          </cell>
          <cell r="J1200" t="str">
            <v>Summer</v>
          </cell>
          <cell r="K1200">
            <v>0.48958333333333298</v>
          </cell>
          <cell r="L1200">
            <v>39997</v>
          </cell>
          <cell r="M1200">
            <v>0.53125</v>
          </cell>
          <cell r="O1200" t="str">
            <v>TMMHg</v>
          </cell>
          <cell r="P1200">
            <v>0.01</v>
          </cell>
        </row>
        <row r="1201">
          <cell r="A1201" t="str">
            <v>2009-2620</v>
          </cell>
          <cell r="C1201">
            <v>254</v>
          </cell>
          <cell r="D1201" t="str">
            <v>515TT0326</v>
          </cell>
          <cell r="E1201" t="str">
            <v>T</v>
          </cell>
          <cell r="G1201" t="str">
            <v>Thermalito Afterbay</v>
          </cell>
          <cell r="H1201" t="str">
            <v>w</v>
          </cell>
          <cell r="I1201">
            <v>39995</v>
          </cell>
          <cell r="J1201" t="str">
            <v>Summer</v>
          </cell>
          <cell r="L1201">
            <v>40094</v>
          </cell>
          <cell r="M1201">
            <v>0.5625</v>
          </cell>
          <cell r="O1201" t="str">
            <v>Chl-a</v>
          </cell>
          <cell r="P1201">
            <v>1.4389876666999999</v>
          </cell>
          <cell r="Q1201" t="str">
            <v>c</v>
          </cell>
        </row>
        <row r="1202">
          <cell r="A1202" t="str">
            <v>2009-L238</v>
          </cell>
          <cell r="B1202" t="str">
            <v>9070623</v>
          </cell>
          <cell r="C1202">
            <v>254</v>
          </cell>
          <cell r="D1202" t="str">
            <v>515TT0326</v>
          </cell>
          <cell r="E1202" t="str">
            <v>T</v>
          </cell>
          <cell r="G1202" t="str">
            <v>Thermalito Afterbay</v>
          </cell>
          <cell r="H1202" t="str">
            <v>w</v>
          </cell>
          <cell r="I1202">
            <v>39995</v>
          </cell>
          <cell r="J1202" t="str">
            <v>Summer</v>
          </cell>
          <cell r="K1202">
            <v>0.39583333333333298</v>
          </cell>
          <cell r="O1202" t="str">
            <v>DOC</v>
          </cell>
          <cell r="P1202">
            <v>4.5</v>
          </cell>
        </row>
        <row r="1203">
          <cell r="A1203" t="str">
            <v>2009-L237</v>
          </cell>
          <cell r="B1203" t="str">
            <v>9070623</v>
          </cell>
          <cell r="C1203">
            <v>254</v>
          </cell>
          <cell r="D1203" t="str">
            <v>515TT0326</v>
          </cell>
          <cell r="E1203" t="str">
            <v>T</v>
          </cell>
          <cell r="G1203" t="str">
            <v>Thermalito Afterbay</v>
          </cell>
          <cell r="H1203" t="str">
            <v>w</v>
          </cell>
          <cell r="I1203">
            <v>39995</v>
          </cell>
          <cell r="J1203" t="str">
            <v>Summer</v>
          </cell>
          <cell r="K1203">
            <v>0.39583333333333298</v>
          </cell>
          <cell r="O1203" t="str">
            <v>SO4</v>
          </cell>
          <cell r="P1203">
            <v>2</v>
          </cell>
        </row>
        <row r="1204">
          <cell r="A1204" t="str">
            <v>2009-1699</v>
          </cell>
          <cell r="C1204">
            <v>254</v>
          </cell>
          <cell r="D1204" t="str">
            <v>515TT0326</v>
          </cell>
          <cell r="E1204" t="str">
            <v>T</v>
          </cell>
          <cell r="G1204" t="str">
            <v>Thermalito Afterbay</v>
          </cell>
          <cell r="H1204" t="str">
            <v>w</v>
          </cell>
          <cell r="I1204">
            <v>39995</v>
          </cell>
          <cell r="J1204" t="str">
            <v>Summer</v>
          </cell>
          <cell r="K1204">
            <v>0.39583333333333298</v>
          </cell>
          <cell r="L1204">
            <v>39997</v>
          </cell>
          <cell r="M1204">
            <v>0.53125</v>
          </cell>
          <cell r="O1204" t="str">
            <v>TMMHg</v>
          </cell>
          <cell r="P1204">
            <v>2.1000000000000001E-2</v>
          </cell>
        </row>
        <row r="1205">
          <cell r="A1205" t="str">
            <v>2009-2621</v>
          </cell>
          <cell r="C1205">
            <v>254</v>
          </cell>
          <cell r="D1205" t="str">
            <v>515TTO327</v>
          </cell>
          <cell r="E1205" t="str">
            <v>T</v>
          </cell>
          <cell r="G1205" t="str">
            <v>Thermalito Forebay</v>
          </cell>
          <cell r="H1205" t="str">
            <v>w</v>
          </cell>
          <cell r="I1205">
            <v>39995</v>
          </cell>
          <cell r="J1205" t="str">
            <v>Summer</v>
          </cell>
          <cell r="L1205">
            <v>40094</v>
          </cell>
          <cell r="M1205">
            <v>0.5625</v>
          </cell>
          <cell r="O1205" t="str">
            <v>Chl-a</v>
          </cell>
          <cell r="P1205">
            <v>1.1511465000000001</v>
          </cell>
          <cell r="Q1205" t="str">
            <v>c</v>
          </cell>
        </row>
        <row r="1206">
          <cell r="A1206" t="str">
            <v>2009-L240</v>
          </cell>
          <cell r="B1206" t="str">
            <v>9070623</v>
          </cell>
          <cell r="C1206">
            <v>254</v>
          </cell>
          <cell r="D1206" t="str">
            <v>515TTO327</v>
          </cell>
          <cell r="E1206" t="str">
            <v>T</v>
          </cell>
          <cell r="G1206" t="str">
            <v>Thermalito Forebay</v>
          </cell>
          <cell r="H1206" t="str">
            <v>w</v>
          </cell>
          <cell r="I1206">
            <v>39995</v>
          </cell>
          <cell r="J1206" t="str">
            <v>Summer</v>
          </cell>
          <cell r="K1206">
            <v>0.42708333333333298</v>
          </cell>
          <cell r="O1206" t="str">
            <v>DOC</v>
          </cell>
          <cell r="P1206">
            <v>4.7</v>
          </cell>
        </row>
        <row r="1207">
          <cell r="A1207" t="str">
            <v>2009-L239</v>
          </cell>
          <cell r="B1207" t="str">
            <v>9070623</v>
          </cell>
          <cell r="C1207">
            <v>254</v>
          </cell>
          <cell r="D1207" t="str">
            <v>515TTO327</v>
          </cell>
          <cell r="E1207" t="str">
            <v>T</v>
          </cell>
          <cell r="G1207" t="str">
            <v>Thermalito Forebay</v>
          </cell>
          <cell r="H1207" t="str">
            <v>w</v>
          </cell>
          <cell r="I1207">
            <v>39995</v>
          </cell>
          <cell r="J1207" t="str">
            <v>Summer</v>
          </cell>
          <cell r="K1207">
            <v>0.42708333333333298</v>
          </cell>
          <cell r="O1207" t="str">
            <v>SO4</v>
          </cell>
          <cell r="P1207">
            <v>2</v>
          </cell>
        </row>
        <row r="1208">
          <cell r="A1208" t="str">
            <v>2009-1700</v>
          </cell>
          <cell r="C1208">
            <v>254</v>
          </cell>
          <cell r="D1208" t="str">
            <v>515TTO327</v>
          </cell>
          <cell r="E1208" t="str">
            <v>T</v>
          </cell>
          <cell r="G1208" t="str">
            <v>Thermalito Forebay</v>
          </cell>
          <cell r="H1208" t="str">
            <v>w</v>
          </cell>
          <cell r="I1208">
            <v>39995</v>
          </cell>
          <cell r="J1208" t="str">
            <v>Summer</v>
          </cell>
          <cell r="K1208">
            <v>0.42708333333333298</v>
          </cell>
          <cell r="L1208">
            <v>39997</v>
          </cell>
          <cell r="M1208">
            <v>0.53125</v>
          </cell>
          <cell r="O1208" t="str">
            <v>TMMHg</v>
          </cell>
          <cell r="P1208">
            <v>2.1999999999999999E-2</v>
          </cell>
        </row>
        <row r="1209">
          <cell r="A1209" t="str">
            <v>2009-1701</v>
          </cell>
          <cell r="C1209">
            <v>254</v>
          </cell>
          <cell r="D1209" t="str">
            <v>515TTO327</v>
          </cell>
          <cell r="E1209" t="str">
            <v>B</v>
          </cell>
          <cell r="G1209" t="str">
            <v>Thermalito Forebay</v>
          </cell>
          <cell r="H1209" t="str">
            <v>w</v>
          </cell>
          <cell r="I1209">
            <v>39995</v>
          </cell>
          <cell r="J1209" t="str">
            <v>Summer</v>
          </cell>
          <cell r="K1209">
            <v>0.4375</v>
          </cell>
          <cell r="L1209">
            <v>39997</v>
          </cell>
          <cell r="M1209">
            <v>0.53125</v>
          </cell>
          <cell r="O1209" t="str">
            <v>TMMHg</v>
          </cell>
          <cell r="P1209">
            <v>0.01</v>
          </cell>
        </row>
        <row r="1210">
          <cell r="A1210" t="str">
            <v>2009-1704</v>
          </cell>
          <cell r="C1210">
            <v>254</v>
          </cell>
          <cell r="D1210" t="str">
            <v>518POV021</v>
          </cell>
          <cell r="E1210" t="str">
            <v>Q</v>
          </cell>
          <cell r="G1210" t="str">
            <v>Duplicate</v>
          </cell>
          <cell r="H1210" t="str">
            <v>q</v>
          </cell>
          <cell r="I1210">
            <v>39996</v>
          </cell>
          <cell r="J1210" t="str">
            <v>Summer</v>
          </cell>
          <cell r="K1210">
            <v>0.48958333333333298</v>
          </cell>
          <cell r="L1210">
            <v>39997</v>
          </cell>
          <cell r="M1210">
            <v>0.53125</v>
          </cell>
          <cell r="N1210" t="str">
            <v>&lt;MDL</v>
          </cell>
          <cell r="O1210" t="str">
            <v>TMMHg</v>
          </cell>
          <cell r="P1210">
            <v>2.1000000000000001E-2</v>
          </cell>
        </row>
        <row r="1211">
          <cell r="A1211" t="str">
            <v>2009-1779</v>
          </cell>
          <cell r="C1211">
            <v>254</v>
          </cell>
          <cell r="E1211" t="str">
            <v>Q</v>
          </cell>
          <cell r="G1211" t="str">
            <v>Field Blank</v>
          </cell>
          <cell r="H1211" t="str">
            <v>q</v>
          </cell>
          <cell r="I1211">
            <v>40008</v>
          </cell>
          <cell r="J1211" t="str">
            <v>Summer</v>
          </cell>
          <cell r="K1211">
            <v>0.46875</v>
          </cell>
          <cell r="L1211">
            <v>40010</v>
          </cell>
          <cell r="M1211">
            <v>0.47222222222222199</v>
          </cell>
          <cell r="O1211" t="str">
            <v>THg</v>
          </cell>
          <cell r="P1211">
            <v>-88</v>
          </cell>
          <cell r="Q1211" t="str">
            <v>C</v>
          </cell>
        </row>
        <row r="1212">
          <cell r="A1212" t="str">
            <v>2009-1765</v>
          </cell>
          <cell r="C1212">
            <v>254</v>
          </cell>
          <cell r="E1212" t="str">
            <v>Q</v>
          </cell>
          <cell r="G1212" t="str">
            <v>Field Blank</v>
          </cell>
          <cell r="H1212" t="str">
            <v>q</v>
          </cell>
          <cell r="I1212">
            <v>40008</v>
          </cell>
          <cell r="J1212" t="str">
            <v>Summer</v>
          </cell>
          <cell r="K1212">
            <v>0.46875</v>
          </cell>
          <cell r="L1212">
            <v>40010</v>
          </cell>
          <cell r="M1212">
            <v>0.47222222222222199</v>
          </cell>
          <cell r="O1212" t="str">
            <v>TMMHg</v>
          </cell>
          <cell r="P1212">
            <v>-88</v>
          </cell>
        </row>
        <row r="1213">
          <cell r="A1213" t="str">
            <v>2009-1766</v>
          </cell>
          <cell r="C1213">
            <v>254</v>
          </cell>
          <cell r="D1213" t="str">
            <v>114LKMN02</v>
          </cell>
          <cell r="E1213" t="str">
            <v>T</v>
          </cell>
          <cell r="F1213" t="str">
            <v>Dam</v>
          </cell>
          <cell r="G1213" t="str">
            <v>Lake Mendocino</v>
          </cell>
          <cell r="H1213" t="str">
            <v>w</v>
          </cell>
          <cell r="I1213">
            <v>40008</v>
          </cell>
          <cell r="J1213" t="str">
            <v>Summer</v>
          </cell>
          <cell r="K1213">
            <v>0.70833333333333304</v>
          </cell>
          <cell r="L1213">
            <v>40010</v>
          </cell>
          <cell r="M1213">
            <v>0.47222222222222199</v>
          </cell>
          <cell r="O1213" t="str">
            <v>Chl-a</v>
          </cell>
          <cell r="P1213">
            <v>1.045296</v>
          </cell>
        </row>
        <row r="1214">
          <cell r="A1214" t="str">
            <v>2009-1767</v>
          </cell>
          <cell r="C1214">
            <v>254</v>
          </cell>
          <cell r="D1214" t="str">
            <v>114LKMN03</v>
          </cell>
          <cell r="E1214" t="str">
            <v>T</v>
          </cell>
          <cell r="F1214" t="str">
            <v>Russian R</v>
          </cell>
          <cell r="G1214" t="str">
            <v>Lake Mendocino</v>
          </cell>
          <cell r="H1214" t="str">
            <v>w</v>
          </cell>
          <cell r="I1214">
            <v>40008</v>
          </cell>
          <cell r="J1214" t="str">
            <v>Summer</v>
          </cell>
          <cell r="K1214">
            <v>0.6875</v>
          </cell>
          <cell r="L1214">
            <v>40010</v>
          </cell>
          <cell r="M1214">
            <v>0.47222222222222199</v>
          </cell>
          <cell r="O1214" t="str">
            <v>Chl-a</v>
          </cell>
          <cell r="P1214">
            <v>0.71566600000000002</v>
          </cell>
        </row>
        <row r="1215">
          <cell r="A1215" t="str">
            <v>2009-L483</v>
          </cell>
          <cell r="B1215" t="str">
            <v>9070623</v>
          </cell>
          <cell r="C1215">
            <v>254</v>
          </cell>
          <cell r="D1215" t="str">
            <v>114LKMN02</v>
          </cell>
          <cell r="E1215" t="str">
            <v>T</v>
          </cell>
          <cell r="F1215" t="str">
            <v>Dam</v>
          </cell>
          <cell r="G1215" t="str">
            <v>Lake Mendocino</v>
          </cell>
          <cell r="H1215" t="str">
            <v>w</v>
          </cell>
          <cell r="I1215">
            <v>40008</v>
          </cell>
          <cell r="J1215" t="str">
            <v>Summer</v>
          </cell>
          <cell r="K1215">
            <v>0.70833333333333304</v>
          </cell>
          <cell r="O1215" t="str">
            <v>DOC</v>
          </cell>
          <cell r="P1215">
            <v>9.9</v>
          </cell>
        </row>
        <row r="1216">
          <cell r="A1216" t="str">
            <v>2009-L485</v>
          </cell>
          <cell r="B1216" t="str">
            <v>9070623</v>
          </cell>
          <cell r="C1216">
            <v>254</v>
          </cell>
          <cell r="D1216" t="str">
            <v>114LKMN03</v>
          </cell>
          <cell r="E1216" t="str">
            <v>T</v>
          </cell>
          <cell r="F1216" t="str">
            <v>Russian R</v>
          </cell>
          <cell r="G1216" t="str">
            <v>Lake Mendocino</v>
          </cell>
          <cell r="H1216" t="str">
            <v>w</v>
          </cell>
          <cell r="I1216">
            <v>40008</v>
          </cell>
          <cell r="J1216" t="str">
            <v>Summer</v>
          </cell>
          <cell r="K1216">
            <v>0.6875</v>
          </cell>
          <cell r="O1216" t="str">
            <v>DOC</v>
          </cell>
          <cell r="P1216">
            <v>9</v>
          </cell>
        </row>
        <row r="1217">
          <cell r="A1217" t="str">
            <v>2009-L484</v>
          </cell>
          <cell r="B1217" t="str">
            <v>9070623</v>
          </cell>
          <cell r="C1217">
            <v>254</v>
          </cell>
          <cell r="D1217" t="str">
            <v>114LKMN02</v>
          </cell>
          <cell r="E1217" t="str">
            <v>T</v>
          </cell>
          <cell r="F1217" t="str">
            <v>Dam</v>
          </cell>
          <cell r="G1217" t="str">
            <v>Lake Mendocino</v>
          </cell>
          <cell r="H1217" t="str">
            <v>w</v>
          </cell>
          <cell r="I1217">
            <v>40008</v>
          </cell>
          <cell r="J1217" t="str">
            <v>Summer</v>
          </cell>
          <cell r="K1217">
            <v>0.70833333333333304</v>
          </cell>
          <cell r="O1217" t="str">
            <v>SO4</v>
          </cell>
          <cell r="P1217">
            <v>8.4</v>
          </cell>
        </row>
        <row r="1218">
          <cell r="A1218" t="str">
            <v>2009-L486</v>
          </cell>
          <cell r="B1218" t="str">
            <v>9070623</v>
          </cell>
          <cell r="C1218">
            <v>254</v>
          </cell>
          <cell r="D1218" t="str">
            <v>114LKMN03</v>
          </cell>
          <cell r="E1218" t="str">
            <v>T</v>
          </cell>
          <cell r="F1218" t="str">
            <v>Russian R</v>
          </cell>
          <cell r="G1218" t="str">
            <v>Lake Mendocino</v>
          </cell>
          <cell r="H1218" t="str">
            <v>w</v>
          </cell>
          <cell r="I1218">
            <v>40008</v>
          </cell>
          <cell r="J1218" t="str">
            <v>Summer</v>
          </cell>
          <cell r="K1218">
            <v>0.6875</v>
          </cell>
          <cell r="O1218" t="str">
            <v>SO4</v>
          </cell>
          <cell r="P1218">
            <v>8.5</v>
          </cell>
        </row>
        <row r="1219">
          <cell r="A1219" t="str">
            <v>2009-1772</v>
          </cell>
          <cell r="C1219">
            <v>254</v>
          </cell>
          <cell r="D1219" t="str">
            <v>114LKMN02</v>
          </cell>
          <cell r="E1219" t="str">
            <v>T</v>
          </cell>
          <cell r="F1219" t="str">
            <v>Dam</v>
          </cell>
          <cell r="G1219" t="str">
            <v>Lake Mendocino</v>
          </cell>
          <cell r="H1219" t="str">
            <v>w</v>
          </cell>
          <cell r="I1219">
            <v>40008</v>
          </cell>
          <cell r="J1219" t="str">
            <v>Summer</v>
          </cell>
          <cell r="K1219">
            <v>0.70833333333333304</v>
          </cell>
          <cell r="L1219">
            <v>40010</v>
          </cell>
          <cell r="M1219">
            <v>0.47222222222222199</v>
          </cell>
          <cell r="O1219" t="str">
            <v>THg</v>
          </cell>
          <cell r="P1219">
            <v>0.69320441967000002</v>
          </cell>
        </row>
        <row r="1220">
          <cell r="A1220" t="str">
            <v>2009-1773</v>
          </cell>
          <cell r="C1220">
            <v>254</v>
          </cell>
          <cell r="D1220" t="str">
            <v>114LKMN03</v>
          </cell>
          <cell r="E1220" t="str">
            <v>T</v>
          </cell>
          <cell r="F1220" t="str">
            <v>Russian R</v>
          </cell>
          <cell r="G1220" t="str">
            <v>Lake Mendocino</v>
          </cell>
          <cell r="H1220" t="str">
            <v>w</v>
          </cell>
          <cell r="I1220">
            <v>40008</v>
          </cell>
          <cell r="J1220" t="str">
            <v>Summer</v>
          </cell>
          <cell r="K1220">
            <v>0.6875</v>
          </cell>
          <cell r="L1220">
            <v>40010</v>
          </cell>
          <cell r="M1220">
            <v>0.47222222222222199</v>
          </cell>
          <cell r="O1220" t="str">
            <v>THg</v>
          </cell>
          <cell r="P1220">
            <v>0.64612878325000001</v>
          </cell>
        </row>
        <row r="1221">
          <cell r="A1221" t="str">
            <v>2009-1752</v>
          </cell>
          <cell r="C1221">
            <v>254</v>
          </cell>
          <cell r="D1221" t="str">
            <v>114LKMN02</v>
          </cell>
          <cell r="E1221" t="str">
            <v>T</v>
          </cell>
          <cell r="F1221" t="str">
            <v>Dam</v>
          </cell>
          <cell r="G1221" t="str">
            <v>Lake Mendocino</v>
          </cell>
          <cell r="H1221" t="str">
            <v>w</v>
          </cell>
          <cell r="I1221">
            <v>40008</v>
          </cell>
          <cell r="J1221" t="str">
            <v>Summer</v>
          </cell>
          <cell r="K1221">
            <v>0.70833333333333304</v>
          </cell>
          <cell r="L1221">
            <v>40010</v>
          </cell>
          <cell r="M1221">
            <v>0.47222222222222199</v>
          </cell>
          <cell r="O1221" t="str">
            <v>TMMHg</v>
          </cell>
          <cell r="P1221">
            <v>2.1999999999999999E-2</v>
          </cell>
        </row>
        <row r="1222">
          <cell r="A1222" t="str">
            <v>2009-1753</v>
          </cell>
          <cell r="C1222">
            <v>254</v>
          </cell>
          <cell r="D1222" t="str">
            <v>114LKMN02</v>
          </cell>
          <cell r="E1222" t="str">
            <v>B</v>
          </cell>
          <cell r="F1222" t="str">
            <v>Dam</v>
          </cell>
          <cell r="G1222" t="str">
            <v>Lake Mendocino</v>
          </cell>
          <cell r="H1222" t="str">
            <v>w</v>
          </cell>
          <cell r="I1222">
            <v>40008</v>
          </cell>
          <cell r="J1222" t="str">
            <v>Summer</v>
          </cell>
          <cell r="K1222">
            <v>0.70833333333333304</v>
          </cell>
          <cell r="L1222">
            <v>40010</v>
          </cell>
          <cell r="M1222">
            <v>0.47222222222222199</v>
          </cell>
          <cell r="O1222" t="str">
            <v>TMMHg</v>
          </cell>
          <cell r="P1222">
            <v>0.01</v>
          </cell>
        </row>
        <row r="1223">
          <cell r="A1223" t="str">
            <v>2009-1754</v>
          </cell>
          <cell r="C1223">
            <v>254</v>
          </cell>
          <cell r="D1223" t="str">
            <v>114LKMN03</v>
          </cell>
          <cell r="E1223" t="str">
            <v>T</v>
          </cell>
          <cell r="F1223" t="str">
            <v>Russian R</v>
          </cell>
          <cell r="G1223" t="str">
            <v>Lake Mendocino</v>
          </cell>
          <cell r="H1223" t="str">
            <v>w</v>
          </cell>
          <cell r="I1223">
            <v>40008</v>
          </cell>
          <cell r="J1223" t="str">
            <v>Summer</v>
          </cell>
          <cell r="K1223">
            <v>0.6875</v>
          </cell>
          <cell r="L1223">
            <v>40010</v>
          </cell>
          <cell r="M1223">
            <v>0.47222222222222199</v>
          </cell>
          <cell r="O1223" t="str">
            <v>TMMHg</v>
          </cell>
          <cell r="P1223">
            <v>0.01</v>
          </cell>
        </row>
        <row r="1224">
          <cell r="A1224" t="str">
            <v>2009-1755</v>
          </cell>
          <cell r="C1224">
            <v>254</v>
          </cell>
          <cell r="D1224" t="str">
            <v>114LKMN03</v>
          </cell>
          <cell r="E1224" t="str">
            <v>B</v>
          </cell>
          <cell r="F1224" t="str">
            <v>Russian R</v>
          </cell>
          <cell r="G1224" t="str">
            <v>Lake Mendocino</v>
          </cell>
          <cell r="H1224" t="str">
            <v>w</v>
          </cell>
          <cell r="I1224">
            <v>40008</v>
          </cell>
          <cell r="J1224" t="str">
            <v>Summer</v>
          </cell>
          <cell r="K1224">
            <v>0.6875</v>
          </cell>
          <cell r="L1224">
            <v>40010</v>
          </cell>
          <cell r="M1224">
            <v>0.47222222222222199</v>
          </cell>
          <cell r="O1224" t="str">
            <v>TMMHg</v>
          </cell>
          <cell r="P1224">
            <v>2.4E-2</v>
          </cell>
        </row>
        <row r="1225">
          <cell r="A1225" t="str">
            <v>2009-1768</v>
          </cell>
          <cell r="C1225">
            <v>254</v>
          </cell>
          <cell r="D1225" t="str">
            <v>111LKPL07</v>
          </cell>
          <cell r="E1225" t="str">
            <v>T</v>
          </cell>
          <cell r="G1225" t="str">
            <v>Lake Pillsbury</v>
          </cell>
          <cell r="H1225" t="str">
            <v>w</v>
          </cell>
          <cell r="I1225">
            <v>40008</v>
          </cell>
          <cell r="J1225" t="str">
            <v>Summer</v>
          </cell>
          <cell r="K1225">
            <v>0.5</v>
          </cell>
          <cell r="L1225">
            <v>40010</v>
          </cell>
          <cell r="M1225">
            <v>0.47222222222222199</v>
          </cell>
          <cell r="O1225" t="str">
            <v>Chl-a</v>
          </cell>
          <cell r="P1225">
            <v>1.1071759999999999</v>
          </cell>
        </row>
        <row r="1226">
          <cell r="A1226" t="str">
            <v>2009-1769</v>
          </cell>
          <cell r="C1226">
            <v>254</v>
          </cell>
          <cell r="D1226" t="str">
            <v>111LKPL06</v>
          </cell>
          <cell r="E1226" t="str">
            <v>T</v>
          </cell>
          <cell r="G1226" t="str">
            <v>Lake Pillsbury</v>
          </cell>
          <cell r="H1226" t="str">
            <v>w</v>
          </cell>
          <cell r="I1226">
            <v>40008</v>
          </cell>
          <cell r="J1226" t="str">
            <v>Summer</v>
          </cell>
          <cell r="K1226">
            <v>0.54166666666666696</v>
          </cell>
          <cell r="L1226">
            <v>40010</v>
          </cell>
          <cell r="M1226">
            <v>0.47222222222222199</v>
          </cell>
          <cell r="O1226" t="str">
            <v>Chl-a</v>
          </cell>
          <cell r="P1226">
            <v>0.85251600000000005</v>
          </cell>
        </row>
        <row r="1227">
          <cell r="A1227" t="str">
            <v>2009-L487</v>
          </cell>
          <cell r="B1227" t="str">
            <v>9070623</v>
          </cell>
          <cell r="C1227">
            <v>254</v>
          </cell>
          <cell r="D1227" t="str">
            <v>111LKPL07</v>
          </cell>
          <cell r="E1227" t="str">
            <v>T</v>
          </cell>
          <cell r="G1227" t="str">
            <v>Lake Pillsbury</v>
          </cell>
          <cell r="H1227" t="str">
            <v>w</v>
          </cell>
          <cell r="I1227">
            <v>40008</v>
          </cell>
          <cell r="J1227" t="str">
            <v>Summer</v>
          </cell>
          <cell r="K1227">
            <v>0.5</v>
          </cell>
          <cell r="O1227" t="str">
            <v>DOC</v>
          </cell>
          <cell r="P1227">
            <v>8</v>
          </cell>
        </row>
        <row r="1228">
          <cell r="A1228" t="str">
            <v>2009-L488</v>
          </cell>
          <cell r="B1228" t="str">
            <v>9070623</v>
          </cell>
          <cell r="C1228">
            <v>254</v>
          </cell>
          <cell r="D1228" t="str">
            <v>111LKPL07</v>
          </cell>
          <cell r="E1228" t="str">
            <v>T</v>
          </cell>
          <cell r="G1228" t="str">
            <v>Lake Pillsbury</v>
          </cell>
          <cell r="H1228" t="str">
            <v>w</v>
          </cell>
          <cell r="I1228">
            <v>40008</v>
          </cell>
          <cell r="J1228" t="str">
            <v>Summer</v>
          </cell>
          <cell r="K1228">
            <v>0.5</v>
          </cell>
          <cell r="O1228" t="str">
            <v>SO4</v>
          </cell>
          <cell r="P1228">
            <v>6.5</v>
          </cell>
        </row>
        <row r="1229">
          <cell r="A1229" t="str">
            <v>2009-1774</v>
          </cell>
          <cell r="C1229">
            <v>254</v>
          </cell>
          <cell r="D1229" t="str">
            <v>111LKPL07</v>
          </cell>
          <cell r="E1229" t="str">
            <v>T</v>
          </cell>
          <cell r="G1229" t="str">
            <v>Lake Pillsbury</v>
          </cell>
          <cell r="H1229" t="str">
            <v>w</v>
          </cell>
          <cell r="I1229">
            <v>40008</v>
          </cell>
          <cell r="J1229" t="str">
            <v>Summer</v>
          </cell>
          <cell r="K1229">
            <v>0.5</v>
          </cell>
          <cell r="L1229">
            <v>40010</v>
          </cell>
          <cell r="M1229">
            <v>0.47222222222222199</v>
          </cell>
          <cell r="O1229" t="str">
            <v>THg</v>
          </cell>
          <cell r="P1229">
            <v>0.88126782302999995</v>
          </cell>
        </row>
        <row r="1230">
          <cell r="A1230" t="str">
            <v>2009-1775</v>
          </cell>
          <cell r="C1230">
            <v>254</v>
          </cell>
          <cell r="D1230" t="str">
            <v>111LKPL06</v>
          </cell>
          <cell r="E1230" t="str">
            <v>T</v>
          </cell>
          <cell r="G1230" t="str">
            <v>Lake Pillsbury</v>
          </cell>
          <cell r="H1230" t="str">
            <v>w</v>
          </cell>
          <cell r="I1230">
            <v>40008</v>
          </cell>
          <cell r="J1230" t="str">
            <v>Summer</v>
          </cell>
          <cell r="K1230">
            <v>0.54166666666666696</v>
          </cell>
          <cell r="L1230">
            <v>40010</v>
          </cell>
          <cell r="M1230">
            <v>0.47222222222222199</v>
          </cell>
          <cell r="O1230" t="str">
            <v>THg</v>
          </cell>
          <cell r="P1230">
            <v>1.1207627892000001</v>
          </cell>
        </row>
        <row r="1231">
          <cell r="A1231" t="str">
            <v>2009-1756</v>
          </cell>
          <cell r="C1231">
            <v>254</v>
          </cell>
          <cell r="D1231" t="str">
            <v>111LKPL07</v>
          </cell>
          <cell r="E1231" t="str">
            <v>T</v>
          </cell>
          <cell r="G1231" t="str">
            <v>Lake Pillsbury</v>
          </cell>
          <cell r="H1231" t="str">
            <v>w</v>
          </cell>
          <cell r="I1231">
            <v>40008</v>
          </cell>
          <cell r="J1231" t="str">
            <v>Summer</v>
          </cell>
          <cell r="K1231">
            <v>0.5</v>
          </cell>
          <cell r="L1231">
            <v>40010</v>
          </cell>
          <cell r="M1231">
            <v>0.47222222222222199</v>
          </cell>
          <cell r="O1231" t="str">
            <v>TMMHg</v>
          </cell>
          <cell r="P1231">
            <v>0.1</v>
          </cell>
        </row>
        <row r="1232">
          <cell r="A1232" t="str">
            <v>2009-1757</v>
          </cell>
          <cell r="C1232">
            <v>254</v>
          </cell>
          <cell r="D1232" t="str">
            <v>111LKPL07</v>
          </cell>
          <cell r="E1232" t="str">
            <v>B</v>
          </cell>
          <cell r="G1232" t="str">
            <v>Lake Pillsbury</v>
          </cell>
          <cell r="H1232" t="str">
            <v>w</v>
          </cell>
          <cell r="I1232">
            <v>40008</v>
          </cell>
          <cell r="J1232" t="str">
            <v>Summer</v>
          </cell>
          <cell r="K1232">
            <v>0.5</v>
          </cell>
          <cell r="L1232">
            <v>40010</v>
          </cell>
          <cell r="M1232">
            <v>0.47222222222222199</v>
          </cell>
          <cell r="O1232" t="str">
            <v>TMMHg</v>
          </cell>
          <cell r="P1232">
            <v>0.21099999999999999</v>
          </cell>
        </row>
        <row r="1233">
          <cell r="A1233" t="str">
            <v>2009-1758</v>
          </cell>
          <cell r="C1233">
            <v>254</v>
          </cell>
          <cell r="D1233" t="str">
            <v>111LKPL06</v>
          </cell>
          <cell r="E1233" t="str">
            <v>T</v>
          </cell>
          <cell r="G1233" t="str">
            <v>Lake Pillsbury</v>
          </cell>
          <cell r="H1233" t="str">
            <v>w</v>
          </cell>
          <cell r="I1233">
            <v>40008</v>
          </cell>
          <cell r="J1233" t="str">
            <v>Summer</v>
          </cell>
          <cell r="K1233">
            <v>0.54166666666666696</v>
          </cell>
          <cell r="L1233">
            <v>40010</v>
          </cell>
          <cell r="M1233">
            <v>0.47222222222222199</v>
          </cell>
          <cell r="O1233" t="str">
            <v>TMMHg</v>
          </cell>
          <cell r="P1233">
            <v>0.29699999999999999</v>
          </cell>
        </row>
        <row r="1234">
          <cell r="A1234" t="str">
            <v>2009-1759</v>
          </cell>
          <cell r="C1234">
            <v>254</v>
          </cell>
          <cell r="D1234" t="str">
            <v>111LKPL06</v>
          </cell>
          <cell r="E1234" t="str">
            <v>B</v>
          </cell>
          <cell r="G1234" t="str">
            <v>Lake Pillsbury</v>
          </cell>
          <cell r="H1234" t="str">
            <v>w</v>
          </cell>
          <cell r="I1234">
            <v>40008</v>
          </cell>
          <cell r="J1234" t="str">
            <v>Summer</v>
          </cell>
          <cell r="K1234">
            <v>0.54166666666666696</v>
          </cell>
          <cell r="L1234">
            <v>40010</v>
          </cell>
          <cell r="M1234">
            <v>0.47222222222222199</v>
          </cell>
          <cell r="O1234" t="str">
            <v>TMMHg</v>
          </cell>
          <cell r="P1234">
            <v>0.122</v>
          </cell>
        </row>
        <row r="1235">
          <cell r="A1235" t="str">
            <v>2009-1771</v>
          </cell>
          <cell r="C1235">
            <v>254</v>
          </cell>
          <cell r="D1235" t="str">
            <v>114LKSN07</v>
          </cell>
          <cell r="E1235" t="str">
            <v>T</v>
          </cell>
          <cell r="F1235" t="str">
            <v>Dam</v>
          </cell>
          <cell r="G1235" t="str">
            <v>Lake Sonoma</v>
          </cell>
          <cell r="H1235" t="str">
            <v>w</v>
          </cell>
          <cell r="I1235">
            <v>40008</v>
          </cell>
          <cell r="J1235" t="str">
            <v>Summer</v>
          </cell>
          <cell r="K1235">
            <v>0.83333333333333304</v>
          </cell>
          <cell r="L1235">
            <v>40010</v>
          </cell>
          <cell r="M1235">
            <v>0.47222222222222199</v>
          </cell>
          <cell r="O1235" t="str">
            <v>Chl-a</v>
          </cell>
          <cell r="P1235">
            <v>1.5456909999999999</v>
          </cell>
        </row>
        <row r="1236">
          <cell r="A1236" t="str">
            <v>2009-1770</v>
          </cell>
          <cell r="C1236">
            <v>254</v>
          </cell>
          <cell r="D1236" t="str">
            <v>114LKSN04</v>
          </cell>
          <cell r="E1236" t="str">
            <v>T</v>
          </cell>
          <cell r="F1236" t="str">
            <v>Smith Creek</v>
          </cell>
          <cell r="G1236" t="str">
            <v>Lake Sonoma</v>
          </cell>
          <cell r="H1236" t="str">
            <v>w</v>
          </cell>
          <cell r="I1236">
            <v>40008</v>
          </cell>
          <cell r="J1236" t="str">
            <v>Summer</v>
          </cell>
          <cell r="K1236">
            <v>0.80208333333333304</v>
          </cell>
          <cell r="L1236">
            <v>40010</v>
          </cell>
          <cell r="M1236">
            <v>0.47222222222222199</v>
          </cell>
          <cell r="O1236" t="str">
            <v>Chl-a</v>
          </cell>
          <cell r="P1236">
            <v>2.0716709999999998</v>
          </cell>
        </row>
        <row r="1237">
          <cell r="A1237" t="str">
            <v>2009-L256</v>
          </cell>
          <cell r="B1237" t="str">
            <v>9070623</v>
          </cell>
          <cell r="C1237">
            <v>254</v>
          </cell>
          <cell r="D1237" t="str">
            <v>114LKSN07</v>
          </cell>
          <cell r="E1237" t="str">
            <v>T</v>
          </cell>
          <cell r="F1237" t="str">
            <v>Dam</v>
          </cell>
          <cell r="G1237" t="str">
            <v>Lake Sonoma</v>
          </cell>
          <cell r="H1237" t="str">
            <v>w</v>
          </cell>
          <cell r="I1237">
            <v>40008</v>
          </cell>
          <cell r="J1237" t="str">
            <v>Summer</v>
          </cell>
          <cell r="K1237">
            <v>0.83333333333333304</v>
          </cell>
          <cell r="O1237" t="str">
            <v>DOC</v>
          </cell>
          <cell r="P1237">
            <v>8.1999999999999993</v>
          </cell>
        </row>
        <row r="1238">
          <cell r="A1238" t="str">
            <v>2009-L489</v>
          </cell>
          <cell r="B1238" t="str">
            <v>9070623</v>
          </cell>
          <cell r="C1238">
            <v>254</v>
          </cell>
          <cell r="D1238" t="str">
            <v>114LKSN04</v>
          </cell>
          <cell r="E1238" t="str">
            <v>T</v>
          </cell>
          <cell r="F1238" t="str">
            <v>Smith Creek</v>
          </cell>
          <cell r="G1238" t="str">
            <v>Lake Sonoma</v>
          </cell>
          <cell r="H1238" t="str">
            <v>w</v>
          </cell>
          <cell r="I1238">
            <v>40008</v>
          </cell>
          <cell r="J1238" t="str">
            <v>Summer</v>
          </cell>
          <cell r="K1238">
            <v>0.71875</v>
          </cell>
          <cell r="O1238" t="str">
            <v>DOC</v>
          </cell>
          <cell r="P1238">
            <v>10</v>
          </cell>
        </row>
        <row r="1239">
          <cell r="A1239" t="str">
            <v>2009-L255</v>
          </cell>
          <cell r="B1239" t="str">
            <v>9070623</v>
          </cell>
          <cell r="C1239">
            <v>254</v>
          </cell>
          <cell r="D1239" t="str">
            <v>114LKSN07</v>
          </cell>
          <cell r="E1239" t="str">
            <v>T</v>
          </cell>
          <cell r="F1239" t="str">
            <v>Dam</v>
          </cell>
          <cell r="G1239" t="str">
            <v>Lake Sonoma</v>
          </cell>
          <cell r="H1239" t="str">
            <v>w</v>
          </cell>
          <cell r="I1239">
            <v>40008</v>
          </cell>
          <cell r="J1239" t="str">
            <v>Summer</v>
          </cell>
          <cell r="K1239">
            <v>0.83333333333333304</v>
          </cell>
          <cell r="O1239" t="str">
            <v>SO4</v>
          </cell>
          <cell r="P1239">
            <v>7.4</v>
          </cell>
        </row>
        <row r="1240">
          <cell r="A1240" t="str">
            <v>2009-L490</v>
          </cell>
          <cell r="B1240" t="str">
            <v>9070623</v>
          </cell>
          <cell r="C1240">
            <v>254</v>
          </cell>
          <cell r="D1240" t="str">
            <v>114LKSN04</v>
          </cell>
          <cell r="E1240" t="str">
            <v>T</v>
          </cell>
          <cell r="F1240" t="str">
            <v>Smith Creek</v>
          </cell>
          <cell r="G1240" t="str">
            <v>Lake Sonoma</v>
          </cell>
          <cell r="H1240" t="str">
            <v>w</v>
          </cell>
          <cell r="I1240">
            <v>40008</v>
          </cell>
          <cell r="J1240" t="str">
            <v>Summer</v>
          </cell>
          <cell r="K1240">
            <v>0.71875</v>
          </cell>
          <cell r="O1240" t="str">
            <v>SO4</v>
          </cell>
          <cell r="P1240">
            <v>7.3</v>
          </cell>
        </row>
        <row r="1241">
          <cell r="A1241" t="str">
            <v>2009-1777</v>
          </cell>
          <cell r="C1241">
            <v>254</v>
          </cell>
          <cell r="D1241" t="str">
            <v>114LKSN07</v>
          </cell>
          <cell r="E1241" t="str">
            <v>T</v>
          </cell>
          <cell r="F1241" t="str">
            <v>Dam</v>
          </cell>
          <cell r="G1241" t="str">
            <v>Lake Sonoma</v>
          </cell>
          <cell r="H1241" t="str">
            <v>w</v>
          </cell>
          <cell r="I1241">
            <v>40008</v>
          </cell>
          <cell r="J1241" t="str">
            <v>Summer</v>
          </cell>
          <cell r="K1241">
            <v>0.83333333333333304</v>
          </cell>
          <cell r="L1241">
            <v>40010</v>
          </cell>
          <cell r="M1241">
            <v>0.47222222222222199</v>
          </cell>
          <cell r="O1241" t="str">
            <v>THg</v>
          </cell>
          <cell r="P1241">
            <v>3.8247695966999999</v>
          </cell>
          <cell r="Q1241" t="str">
            <v>C</v>
          </cell>
        </row>
        <row r="1242">
          <cell r="C1242" t="str">
            <v>R1 Data</v>
          </cell>
          <cell r="D1242" t="str">
            <v>LKSN07T</v>
          </cell>
          <cell r="E1242" t="str">
            <v>Q</v>
          </cell>
          <cell r="F1242" t="str">
            <v>Dam</v>
          </cell>
          <cell r="G1242" t="str">
            <v>Lake Sonoma</v>
          </cell>
          <cell r="H1242" t="str">
            <v>w</v>
          </cell>
          <cell r="I1242">
            <v>40008</v>
          </cell>
          <cell r="O1242" t="str">
            <v>THg</v>
          </cell>
          <cell r="P1242">
            <v>2.86</v>
          </cell>
          <cell r="R1242" t="str">
            <v>SN07T Dup</v>
          </cell>
        </row>
        <row r="1243">
          <cell r="A1243" t="str">
            <v>2009-1776</v>
          </cell>
          <cell r="C1243">
            <v>254</v>
          </cell>
          <cell r="D1243" t="str">
            <v>114LKSN04</v>
          </cell>
          <cell r="E1243" t="str">
            <v>T</v>
          </cell>
          <cell r="F1243" t="str">
            <v>Smith Creek</v>
          </cell>
          <cell r="G1243" t="str">
            <v>Lake Sonoma</v>
          </cell>
          <cell r="H1243" t="str">
            <v>w</v>
          </cell>
          <cell r="I1243">
            <v>40008</v>
          </cell>
          <cell r="J1243" t="str">
            <v>Summer</v>
          </cell>
          <cell r="K1243">
            <v>0.80208333333333304</v>
          </cell>
          <cell r="L1243">
            <v>40010</v>
          </cell>
          <cell r="M1243">
            <v>0.47222222222222199</v>
          </cell>
          <cell r="O1243" t="str">
            <v>THg</v>
          </cell>
          <cell r="P1243">
            <v>0.87441365214</v>
          </cell>
        </row>
        <row r="1244">
          <cell r="A1244" t="str">
            <v>2009-1762</v>
          </cell>
          <cell r="C1244">
            <v>254</v>
          </cell>
          <cell r="D1244" t="str">
            <v>114LKSN07</v>
          </cell>
          <cell r="E1244" t="str">
            <v>T</v>
          </cell>
          <cell r="F1244" t="str">
            <v>Dam</v>
          </cell>
          <cell r="G1244" t="str">
            <v>Lake Sonoma</v>
          </cell>
          <cell r="H1244" t="str">
            <v>w</v>
          </cell>
          <cell r="I1244">
            <v>40008</v>
          </cell>
          <cell r="J1244" t="str">
            <v>Summer</v>
          </cell>
          <cell r="K1244">
            <v>0.83333333333333304</v>
          </cell>
          <cell r="L1244">
            <v>40010</v>
          </cell>
          <cell r="M1244">
            <v>0.47222222222222199</v>
          </cell>
          <cell r="O1244" t="str">
            <v>TMMHg</v>
          </cell>
          <cell r="P1244">
            <v>4.5999999999999999E-2</v>
          </cell>
        </row>
        <row r="1245">
          <cell r="A1245" t="str">
            <v>2009-1763</v>
          </cell>
          <cell r="C1245">
            <v>254</v>
          </cell>
          <cell r="D1245" t="str">
            <v>114LKSN07</v>
          </cell>
          <cell r="E1245" t="str">
            <v>B</v>
          </cell>
          <cell r="F1245" t="str">
            <v>Dam</v>
          </cell>
          <cell r="G1245" t="str">
            <v>Lake Sonoma</v>
          </cell>
          <cell r="H1245" t="str">
            <v>w</v>
          </cell>
          <cell r="I1245">
            <v>40008</v>
          </cell>
          <cell r="J1245" t="str">
            <v>Summer</v>
          </cell>
          <cell r="K1245">
            <v>0.83333333333333304</v>
          </cell>
          <cell r="L1245">
            <v>40010</v>
          </cell>
          <cell r="M1245">
            <v>0.47222222222222199</v>
          </cell>
          <cell r="O1245" t="str">
            <v>TMMHg</v>
          </cell>
          <cell r="P1245">
            <v>3.5000000000000003E-2</v>
          </cell>
        </row>
        <row r="1246">
          <cell r="C1246" t="str">
            <v>R1 Data</v>
          </cell>
          <cell r="D1246" t="str">
            <v>LKSN07T</v>
          </cell>
          <cell r="E1246" t="str">
            <v>Q</v>
          </cell>
          <cell r="F1246" t="str">
            <v>Dam</v>
          </cell>
          <cell r="G1246" t="str">
            <v>Lake Sonoma</v>
          </cell>
          <cell r="H1246" t="str">
            <v>w</v>
          </cell>
          <cell r="I1246">
            <v>40008</v>
          </cell>
          <cell r="O1246" t="str">
            <v>TMMHg</v>
          </cell>
          <cell r="P1246">
            <v>3.5999999999999997E-2</v>
          </cell>
          <cell r="R1246" t="str">
            <v>SN07T Dup</v>
          </cell>
        </row>
        <row r="1247">
          <cell r="A1247" t="str">
            <v>2009-1760</v>
          </cell>
          <cell r="C1247">
            <v>254</v>
          </cell>
          <cell r="D1247" t="str">
            <v>114LKSN04</v>
          </cell>
          <cell r="E1247" t="str">
            <v>T</v>
          </cell>
          <cell r="F1247" t="str">
            <v>Smith Creek</v>
          </cell>
          <cell r="G1247" t="str">
            <v>Lake Sonoma</v>
          </cell>
          <cell r="H1247" t="str">
            <v>w</v>
          </cell>
          <cell r="I1247">
            <v>40008</v>
          </cell>
          <cell r="J1247" t="str">
            <v>Summer</v>
          </cell>
          <cell r="K1247">
            <v>0.80208333333333304</v>
          </cell>
          <cell r="L1247">
            <v>40010</v>
          </cell>
          <cell r="M1247">
            <v>0.47222222222222199</v>
          </cell>
          <cell r="O1247" t="str">
            <v>TMMHg</v>
          </cell>
          <cell r="P1247">
            <v>0.03</v>
          </cell>
        </row>
        <row r="1248">
          <cell r="A1248" t="str">
            <v>2009-1761</v>
          </cell>
          <cell r="C1248">
            <v>254</v>
          </cell>
          <cell r="D1248" t="str">
            <v>114LKSN04</v>
          </cell>
          <cell r="E1248" t="str">
            <v>B</v>
          </cell>
          <cell r="F1248" t="str">
            <v>Smith Creek</v>
          </cell>
          <cell r="G1248" t="str">
            <v>Lake Sonoma</v>
          </cell>
          <cell r="H1248" t="str">
            <v>w</v>
          </cell>
          <cell r="I1248">
            <v>40008</v>
          </cell>
          <cell r="J1248" t="str">
            <v>Summer</v>
          </cell>
          <cell r="K1248">
            <v>0.80208333333333304</v>
          </cell>
          <cell r="L1248">
            <v>40010</v>
          </cell>
          <cell r="M1248">
            <v>0.47222222222222199</v>
          </cell>
          <cell r="O1248" t="str">
            <v>TMMHg</v>
          </cell>
          <cell r="P1248">
            <v>3.2000000000000001E-2</v>
          </cell>
        </row>
        <row r="1249">
          <cell r="A1249" t="str">
            <v>2009-L248</v>
          </cell>
          <cell r="B1249" t="str">
            <v>9070623</v>
          </cell>
          <cell r="C1249">
            <v>254</v>
          </cell>
          <cell r="E1249" t="str">
            <v>Q</v>
          </cell>
          <cell r="G1249" t="str">
            <v>Field Blank</v>
          </cell>
          <cell r="H1249" t="str">
            <v>q</v>
          </cell>
          <cell r="I1249">
            <v>40009</v>
          </cell>
          <cell r="J1249" t="str">
            <v>Summer</v>
          </cell>
          <cell r="K1249">
            <v>0.46875</v>
          </cell>
          <cell r="O1249" t="str">
            <v>DOC</v>
          </cell>
          <cell r="P1249">
            <v>-112</v>
          </cell>
        </row>
        <row r="1250">
          <cell r="A1250" t="str">
            <v>2009-L254</v>
          </cell>
          <cell r="B1250" t="str">
            <v>9070623</v>
          </cell>
          <cell r="C1250">
            <v>254</v>
          </cell>
          <cell r="E1250" t="str">
            <v>Q</v>
          </cell>
          <cell r="G1250" t="str">
            <v>Field Blank</v>
          </cell>
          <cell r="H1250" t="str">
            <v>q</v>
          </cell>
          <cell r="I1250">
            <v>40009</v>
          </cell>
          <cell r="J1250" t="str">
            <v>Summer</v>
          </cell>
          <cell r="K1250">
            <v>0.5625</v>
          </cell>
          <cell r="O1250" t="str">
            <v>DOC</v>
          </cell>
          <cell r="P1250">
            <v>-112</v>
          </cell>
        </row>
        <row r="1251">
          <cell r="A1251" t="str">
            <v>2009-L247</v>
          </cell>
          <cell r="B1251" t="str">
            <v>9070623</v>
          </cell>
          <cell r="C1251">
            <v>254</v>
          </cell>
          <cell r="E1251" t="str">
            <v>Q</v>
          </cell>
          <cell r="G1251" t="str">
            <v>Field Blank</v>
          </cell>
          <cell r="H1251" t="str">
            <v>q</v>
          </cell>
          <cell r="I1251">
            <v>40009</v>
          </cell>
          <cell r="J1251" t="str">
            <v>Summer</v>
          </cell>
          <cell r="K1251">
            <v>0.46875</v>
          </cell>
          <cell r="O1251" t="str">
            <v>SO4</v>
          </cell>
          <cell r="P1251">
            <v>-112</v>
          </cell>
        </row>
        <row r="1252">
          <cell r="A1252" t="str">
            <v>2009-L253</v>
          </cell>
          <cell r="B1252" t="str">
            <v>9070623</v>
          </cell>
          <cell r="C1252">
            <v>254</v>
          </cell>
          <cell r="E1252" t="str">
            <v>Q</v>
          </cell>
          <cell r="G1252" t="str">
            <v>Field Blank</v>
          </cell>
          <cell r="H1252" t="str">
            <v>q</v>
          </cell>
          <cell r="I1252">
            <v>40009</v>
          </cell>
          <cell r="J1252" t="str">
            <v>Summer</v>
          </cell>
          <cell r="K1252">
            <v>0.5625</v>
          </cell>
          <cell r="O1252" t="str">
            <v>SO4</v>
          </cell>
          <cell r="P1252">
            <v>-112</v>
          </cell>
        </row>
        <row r="1253">
          <cell r="A1253" t="str">
            <v>2009-1741</v>
          </cell>
          <cell r="C1253">
            <v>254</v>
          </cell>
          <cell r="E1253" t="str">
            <v>Q</v>
          </cell>
          <cell r="G1253" t="str">
            <v>Field Blank</v>
          </cell>
          <cell r="H1253" t="str">
            <v>q</v>
          </cell>
          <cell r="I1253">
            <v>40009</v>
          </cell>
          <cell r="J1253" t="str">
            <v>Summer</v>
          </cell>
          <cell r="K1253">
            <v>0.5625</v>
          </cell>
          <cell r="L1253">
            <v>40010</v>
          </cell>
          <cell r="M1253">
            <v>0.39583333333333298</v>
          </cell>
          <cell r="O1253" t="str">
            <v>TMMHg</v>
          </cell>
          <cell r="P1253">
            <v>-88</v>
          </cell>
        </row>
        <row r="1254">
          <cell r="A1254" t="str">
            <v>2009-1749</v>
          </cell>
          <cell r="C1254">
            <v>254</v>
          </cell>
          <cell r="D1254" t="str">
            <v>309NACDAM</v>
          </cell>
          <cell r="E1254" t="str">
            <v>T</v>
          </cell>
          <cell r="F1254" t="str">
            <v>Dam</v>
          </cell>
          <cell r="G1254" t="str">
            <v>Lake Nacimiento</v>
          </cell>
          <cell r="H1254" t="str">
            <v>w</v>
          </cell>
          <cell r="I1254">
            <v>40009</v>
          </cell>
          <cell r="J1254" t="str">
            <v>Summer</v>
          </cell>
          <cell r="K1254">
            <v>0.5</v>
          </cell>
          <cell r="L1254">
            <v>40010</v>
          </cell>
          <cell r="M1254">
            <v>0.39583333333333298</v>
          </cell>
          <cell r="O1254" t="str">
            <v>Chl-a</v>
          </cell>
          <cell r="P1254">
            <v>1.1778143999999999</v>
          </cell>
        </row>
        <row r="1255">
          <cell r="A1255" t="str">
            <v>2009-1748</v>
          </cell>
          <cell r="C1255">
            <v>254</v>
          </cell>
          <cell r="D1255" t="str">
            <v>309NACTAB</v>
          </cell>
          <cell r="E1255" t="str">
            <v>T</v>
          </cell>
          <cell r="F1255" t="str">
            <v>Las Tablas</v>
          </cell>
          <cell r="G1255" t="str">
            <v>Lake Nacimiento</v>
          </cell>
          <cell r="H1255" t="str">
            <v>w</v>
          </cell>
          <cell r="I1255">
            <v>40009</v>
          </cell>
          <cell r="J1255" t="str">
            <v>Summer</v>
          </cell>
          <cell r="K1255">
            <v>0.53472222222222199</v>
          </cell>
          <cell r="L1255">
            <v>40010</v>
          </cell>
          <cell r="M1255">
            <v>0.39583333333333298</v>
          </cell>
          <cell r="O1255" t="str">
            <v>Chl-a</v>
          </cell>
          <cell r="P1255">
            <v>12.855427199999999</v>
          </cell>
          <cell r="Q1255" t="str">
            <v>b</v>
          </cell>
        </row>
        <row r="1256">
          <cell r="A1256" t="str">
            <v>2009-L250</v>
          </cell>
          <cell r="B1256" t="str">
            <v>9070623</v>
          </cell>
          <cell r="C1256">
            <v>254</v>
          </cell>
          <cell r="D1256" t="str">
            <v>309NACDAM</v>
          </cell>
          <cell r="E1256" t="str">
            <v>T</v>
          </cell>
          <cell r="F1256" t="str">
            <v>Dam</v>
          </cell>
          <cell r="G1256" t="str">
            <v>Lake Nacimiento</v>
          </cell>
          <cell r="H1256" t="str">
            <v>w</v>
          </cell>
          <cell r="I1256">
            <v>40009</v>
          </cell>
          <cell r="J1256" t="str">
            <v>Summer</v>
          </cell>
          <cell r="K1256">
            <v>0.5</v>
          </cell>
          <cell r="O1256" t="str">
            <v>DOC</v>
          </cell>
          <cell r="P1256">
            <v>12</v>
          </cell>
        </row>
        <row r="1257">
          <cell r="A1257" t="str">
            <v>2009-L252</v>
          </cell>
          <cell r="B1257" t="str">
            <v>9070623</v>
          </cell>
          <cell r="C1257">
            <v>254</v>
          </cell>
          <cell r="D1257" t="str">
            <v>309NACTAB</v>
          </cell>
          <cell r="E1257" t="str">
            <v>T</v>
          </cell>
          <cell r="F1257" t="str">
            <v>Las Tablas</v>
          </cell>
          <cell r="G1257" t="str">
            <v>Lake Nacimiento</v>
          </cell>
          <cell r="H1257" t="str">
            <v>w</v>
          </cell>
          <cell r="I1257">
            <v>40009</v>
          </cell>
          <cell r="J1257" t="str">
            <v>Summer</v>
          </cell>
          <cell r="K1257">
            <v>0.53472222222222199</v>
          </cell>
          <cell r="O1257" t="str">
            <v>DOC</v>
          </cell>
          <cell r="P1257">
            <v>13</v>
          </cell>
        </row>
        <row r="1258">
          <cell r="A1258" t="str">
            <v>2009-L249</v>
          </cell>
          <cell r="B1258" t="str">
            <v>9070623</v>
          </cell>
          <cell r="C1258">
            <v>254</v>
          </cell>
          <cell r="D1258" t="str">
            <v>309NACDAM</v>
          </cell>
          <cell r="E1258" t="str">
            <v>T</v>
          </cell>
          <cell r="F1258" t="str">
            <v>Dam</v>
          </cell>
          <cell r="G1258" t="str">
            <v>Lake Nacimiento</v>
          </cell>
          <cell r="H1258" t="str">
            <v>w</v>
          </cell>
          <cell r="I1258">
            <v>40009</v>
          </cell>
          <cell r="J1258" t="str">
            <v>Summer</v>
          </cell>
          <cell r="K1258">
            <v>0.5</v>
          </cell>
          <cell r="O1258" t="str">
            <v>SO4</v>
          </cell>
          <cell r="P1258">
            <v>38</v>
          </cell>
        </row>
        <row r="1259">
          <cell r="A1259" t="str">
            <v>2009-L251</v>
          </cell>
          <cell r="B1259" t="str">
            <v>9070623</v>
          </cell>
          <cell r="C1259">
            <v>254</v>
          </cell>
          <cell r="D1259" t="str">
            <v>309NACTAB</v>
          </cell>
          <cell r="E1259" t="str">
            <v>T</v>
          </cell>
          <cell r="F1259" t="str">
            <v>Las Tablas</v>
          </cell>
          <cell r="G1259" t="str">
            <v>Lake Nacimiento</v>
          </cell>
          <cell r="H1259" t="str">
            <v>w</v>
          </cell>
          <cell r="I1259">
            <v>40009</v>
          </cell>
          <cell r="J1259" t="str">
            <v>Summer</v>
          </cell>
          <cell r="K1259">
            <v>0.53472222222222199</v>
          </cell>
          <cell r="O1259" t="str">
            <v>SO4</v>
          </cell>
          <cell r="P1259">
            <v>39</v>
          </cell>
        </row>
        <row r="1260">
          <cell r="A1260" t="str">
            <v>2009-1743</v>
          </cell>
          <cell r="C1260">
            <v>254</v>
          </cell>
          <cell r="D1260" t="str">
            <v>309NACDAM</v>
          </cell>
          <cell r="E1260" t="str">
            <v>T</v>
          </cell>
          <cell r="F1260" t="str">
            <v>Dam</v>
          </cell>
          <cell r="G1260" t="str">
            <v>Lake Nacimiento</v>
          </cell>
          <cell r="H1260" t="str">
            <v>w</v>
          </cell>
          <cell r="I1260">
            <v>40009</v>
          </cell>
          <cell r="J1260" t="str">
            <v>Summer</v>
          </cell>
          <cell r="K1260">
            <v>0.5</v>
          </cell>
          <cell r="L1260">
            <v>40010</v>
          </cell>
          <cell r="M1260">
            <v>0.39583333333333298</v>
          </cell>
          <cell r="O1260" t="str">
            <v>TMMHg</v>
          </cell>
          <cell r="P1260">
            <v>2.5999999999999999E-2</v>
          </cell>
        </row>
        <row r="1261">
          <cell r="A1261" t="str">
            <v>2009-1744</v>
          </cell>
          <cell r="C1261">
            <v>254</v>
          </cell>
          <cell r="D1261" t="str">
            <v>309NACDAM</v>
          </cell>
          <cell r="E1261" t="str">
            <v>B</v>
          </cell>
          <cell r="F1261" t="str">
            <v>Dam</v>
          </cell>
          <cell r="G1261" t="str">
            <v>Lake Nacimiento</v>
          </cell>
          <cell r="H1261" t="str">
            <v>w</v>
          </cell>
          <cell r="I1261">
            <v>40009</v>
          </cell>
          <cell r="J1261" t="str">
            <v>Summer</v>
          </cell>
          <cell r="K1261">
            <v>0.5</v>
          </cell>
          <cell r="L1261">
            <v>40010</v>
          </cell>
          <cell r="M1261">
            <v>0.39583333333333298</v>
          </cell>
          <cell r="O1261" t="str">
            <v>TMMHg</v>
          </cell>
          <cell r="P1261">
            <v>0.01</v>
          </cell>
        </row>
        <row r="1262">
          <cell r="A1262" t="str">
            <v>2009-1742</v>
          </cell>
          <cell r="C1262">
            <v>254</v>
          </cell>
          <cell r="D1262" t="str">
            <v>309NACTAB</v>
          </cell>
          <cell r="E1262" t="str">
            <v>T</v>
          </cell>
          <cell r="F1262" t="str">
            <v>Las Tablas</v>
          </cell>
          <cell r="G1262" t="str">
            <v>Lake Nacimiento</v>
          </cell>
          <cell r="H1262" t="str">
            <v>w</v>
          </cell>
          <cell r="I1262">
            <v>40009</v>
          </cell>
          <cell r="J1262" t="str">
            <v>Summer</v>
          </cell>
          <cell r="K1262">
            <v>0.53472222222222199</v>
          </cell>
          <cell r="L1262">
            <v>40010</v>
          </cell>
          <cell r="M1262">
            <v>0.39583333333333298</v>
          </cell>
          <cell r="O1262" t="str">
            <v>TMMHg</v>
          </cell>
          <cell r="P1262">
            <v>0.19700000000000001</v>
          </cell>
        </row>
        <row r="1263">
          <cell r="A1263" t="str">
            <v>2009-1750</v>
          </cell>
          <cell r="C1263">
            <v>254</v>
          </cell>
          <cell r="D1263" t="str">
            <v>309SANDEL</v>
          </cell>
          <cell r="E1263" t="str">
            <v>T</v>
          </cell>
          <cell r="F1263" t="str">
            <v>Delta</v>
          </cell>
          <cell r="G1263" t="str">
            <v>Lake San Antonio</v>
          </cell>
          <cell r="H1263" t="str">
            <v>w</v>
          </cell>
          <cell r="I1263">
            <v>40009</v>
          </cell>
          <cell r="J1263" t="str">
            <v>Summer</v>
          </cell>
          <cell r="K1263">
            <v>0.41666666666666702</v>
          </cell>
          <cell r="L1263">
            <v>40010</v>
          </cell>
          <cell r="M1263">
            <v>0.39583333333333298</v>
          </cell>
          <cell r="O1263" t="str">
            <v>Chl-a</v>
          </cell>
          <cell r="P1263">
            <v>23.808746500000002</v>
          </cell>
          <cell r="Q1263" t="str">
            <v>b</v>
          </cell>
        </row>
        <row r="1264">
          <cell r="A1264" t="str">
            <v>2009-1751</v>
          </cell>
          <cell r="C1264">
            <v>254</v>
          </cell>
          <cell r="D1264" t="str">
            <v>309SANAMA</v>
          </cell>
          <cell r="E1264" t="str">
            <v>T</v>
          </cell>
          <cell r="F1264" t="str">
            <v>Marina</v>
          </cell>
          <cell r="G1264" t="str">
            <v>Lake San Antonio</v>
          </cell>
          <cell r="H1264" t="str">
            <v>w</v>
          </cell>
          <cell r="I1264">
            <v>40009</v>
          </cell>
          <cell r="J1264" t="str">
            <v>Summer</v>
          </cell>
          <cell r="K1264">
            <v>0.43055555555555602</v>
          </cell>
          <cell r="L1264">
            <v>40010</v>
          </cell>
          <cell r="M1264">
            <v>0.39583333333333298</v>
          </cell>
          <cell r="O1264" t="str">
            <v>Chl-a</v>
          </cell>
          <cell r="P1264">
            <v>30.1054292</v>
          </cell>
          <cell r="Q1264" t="str">
            <v>b</v>
          </cell>
        </row>
        <row r="1265">
          <cell r="A1265" t="str">
            <v>2009-L244</v>
          </cell>
          <cell r="B1265" t="str">
            <v>9070623</v>
          </cell>
          <cell r="C1265">
            <v>254</v>
          </cell>
          <cell r="D1265" t="str">
            <v>309SANDEL</v>
          </cell>
          <cell r="E1265" t="str">
            <v>T</v>
          </cell>
          <cell r="F1265" t="str">
            <v>Delta</v>
          </cell>
          <cell r="G1265" t="str">
            <v>Lake San Antonio</v>
          </cell>
          <cell r="H1265" t="str">
            <v>w</v>
          </cell>
          <cell r="I1265">
            <v>40009</v>
          </cell>
          <cell r="J1265" t="str">
            <v>Summer</v>
          </cell>
          <cell r="K1265">
            <v>0.41666666666666702</v>
          </cell>
          <cell r="O1265" t="str">
            <v>DOC</v>
          </cell>
          <cell r="P1265">
            <v>11</v>
          </cell>
        </row>
        <row r="1266">
          <cell r="A1266" t="str">
            <v>2009-L246</v>
          </cell>
          <cell r="B1266" t="str">
            <v>9070623</v>
          </cell>
          <cell r="C1266">
            <v>254</v>
          </cell>
          <cell r="D1266" t="str">
            <v>309SANAMA</v>
          </cell>
          <cell r="E1266" t="str">
            <v>T</v>
          </cell>
          <cell r="F1266" t="str">
            <v>Marina</v>
          </cell>
          <cell r="G1266" t="str">
            <v>Lake San Antonio</v>
          </cell>
          <cell r="H1266" t="str">
            <v>w</v>
          </cell>
          <cell r="I1266">
            <v>40009</v>
          </cell>
          <cell r="J1266" t="str">
            <v>Summer</v>
          </cell>
          <cell r="K1266">
            <v>0.43055555555555602</v>
          </cell>
          <cell r="O1266" t="str">
            <v>DOC</v>
          </cell>
          <cell r="P1266">
            <v>10</v>
          </cell>
        </row>
        <row r="1267">
          <cell r="A1267" t="str">
            <v>2009-L243</v>
          </cell>
          <cell r="B1267" t="str">
            <v>9070623</v>
          </cell>
          <cell r="C1267">
            <v>254</v>
          </cell>
          <cell r="D1267" t="str">
            <v>309SANDEL</v>
          </cell>
          <cell r="E1267" t="str">
            <v>T</v>
          </cell>
          <cell r="F1267" t="str">
            <v>Delta</v>
          </cell>
          <cell r="G1267" t="str">
            <v>Lake San Antonio</v>
          </cell>
          <cell r="H1267" t="str">
            <v>w</v>
          </cell>
          <cell r="I1267">
            <v>40009</v>
          </cell>
          <cell r="J1267" t="str">
            <v>Summer</v>
          </cell>
          <cell r="K1267">
            <v>0.41666666666666702</v>
          </cell>
          <cell r="O1267" t="str">
            <v>SO4</v>
          </cell>
          <cell r="P1267">
            <v>77</v>
          </cell>
        </row>
        <row r="1268">
          <cell r="A1268" t="str">
            <v>2009-L245</v>
          </cell>
          <cell r="B1268" t="str">
            <v>9070623</v>
          </cell>
          <cell r="C1268">
            <v>254</v>
          </cell>
          <cell r="D1268" t="str">
            <v>309SANAMA</v>
          </cell>
          <cell r="E1268" t="str">
            <v>T</v>
          </cell>
          <cell r="F1268" t="str">
            <v>Marina</v>
          </cell>
          <cell r="G1268" t="str">
            <v>Lake San Antonio</v>
          </cell>
          <cell r="H1268" t="str">
            <v>w</v>
          </cell>
          <cell r="I1268">
            <v>40009</v>
          </cell>
          <cell r="J1268" t="str">
            <v>Summer</v>
          </cell>
          <cell r="K1268">
            <v>0.43055555555555602</v>
          </cell>
          <cell r="O1268" t="str">
            <v>SO4</v>
          </cell>
          <cell r="P1268">
            <v>77</v>
          </cell>
        </row>
        <row r="1269">
          <cell r="A1269" t="str">
            <v>2009-1745</v>
          </cell>
          <cell r="C1269">
            <v>254</v>
          </cell>
          <cell r="D1269" t="str">
            <v>309SANDEL</v>
          </cell>
          <cell r="E1269" t="str">
            <v>T</v>
          </cell>
          <cell r="F1269" t="str">
            <v>Delta</v>
          </cell>
          <cell r="G1269" t="str">
            <v>Lake San Antonio</v>
          </cell>
          <cell r="H1269" t="str">
            <v>w</v>
          </cell>
          <cell r="I1269">
            <v>40009</v>
          </cell>
          <cell r="J1269" t="str">
            <v>Summer</v>
          </cell>
          <cell r="K1269">
            <v>0.41666666666666702</v>
          </cell>
          <cell r="L1269">
            <v>40010</v>
          </cell>
          <cell r="M1269">
            <v>0.39583333333333298</v>
          </cell>
          <cell r="O1269" t="str">
            <v>TMMHg</v>
          </cell>
          <cell r="P1269">
            <v>5.8999999999999997E-2</v>
          </cell>
        </row>
        <row r="1270">
          <cell r="A1270" t="str">
            <v>2009-1746</v>
          </cell>
          <cell r="C1270">
            <v>254</v>
          </cell>
          <cell r="D1270" t="str">
            <v>309SANAMA</v>
          </cell>
          <cell r="E1270" t="str">
            <v>T</v>
          </cell>
          <cell r="F1270" t="str">
            <v>Marina</v>
          </cell>
          <cell r="G1270" t="str">
            <v>Lake San Antonio</v>
          </cell>
          <cell r="H1270" t="str">
            <v>w</v>
          </cell>
          <cell r="I1270">
            <v>40009</v>
          </cell>
          <cell r="J1270" t="str">
            <v>Summer</v>
          </cell>
          <cell r="K1270">
            <v>0.43055555555555602</v>
          </cell>
          <cell r="L1270">
            <v>40010</v>
          </cell>
          <cell r="M1270">
            <v>0.39583333333333298</v>
          </cell>
          <cell r="O1270" t="str">
            <v>TMMHg</v>
          </cell>
          <cell r="P1270">
            <v>4.9000000000000002E-2</v>
          </cell>
        </row>
        <row r="1271">
          <cell r="A1271" t="str">
            <v>2009-1747</v>
          </cell>
          <cell r="C1271">
            <v>254</v>
          </cell>
          <cell r="D1271" t="str">
            <v>309SANAMA</v>
          </cell>
          <cell r="E1271" t="str">
            <v>B</v>
          </cell>
          <cell r="F1271" t="str">
            <v>Marina</v>
          </cell>
          <cell r="G1271" t="str">
            <v>Lake San Antonio</v>
          </cell>
          <cell r="H1271" t="str">
            <v>w</v>
          </cell>
          <cell r="I1271">
            <v>40009</v>
          </cell>
          <cell r="J1271" t="str">
            <v>Summer</v>
          </cell>
          <cell r="K1271">
            <v>0.43055555555555602</v>
          </cell>
          <cell r="L1271">
            <v>40010</v>
          </cell>
          <cell r="M1271">
            <v>0.39583333333333298</v>
          </cell>
          <cell r="O1271" t="str">
            <v>TMMHg</v>
          </cell>
          <cell r="P1271">
            <v>0.80300000000000005</v>
          </cell>
        </row>
        <row r="1272">
          <cell r="A1272" t="str">
            <v>2009-2640</v>
          </cell>
          <cell r="C1272">
            <v>254</v>
          </cell>
          <cell r="D1272" t="str">
            <v>519PLN133</v>
          </cell>
          <cell r="E1272" t="str">
            <v>Q</v>
          </cell>
          <cell r="G1272" t="str">
            <v>Field Blank</v>
          </cell>
          <cell r="H1272" t="str">
            <v>q</v>
          </cell>
          <cell r="I1272">
            <v>40036</v>
          </cell>
          <cell r="J1272" t="str">
            <v>Summer</v>
          </cell>
          <cell r="L1272">
            <v>40094</v>
          </cell>
          <cell r="M1272">
            <v>0.5625</v>
          </cell>
          <cell r="O1272" t="str">
            <v>Chl-a</v>
          </cell>
          <cell r="P1272">
            <v>-88</v>
          </cell>
          <cell r="Q1272" t="str">
            <v>b,c</v>
          </cell>
        </row>
        <row r="1273">
          <cell r="A1273" t="str">
            <v>2009-L288</v>
          </cell>
          <cell r="B1273" t="str">
            <v>9090598</v>
          </cell>
          <cell r="C1273">
            <v>254</v>
          </cell>
          <cell r="D1273" t="str">
            <v>519PLN133</v>
          </cell>
          <cell r="E1273" t="str">
            <v>Q</v>
          </cell>
          <cell r="G1273" t="str">
            <v>Field Blank</v>
          </cell>
          <cell r="H1273" t="str">
            <v>q</v>
          </cell>
          <cell r="I1273">
            <v>40036</v>
          </cell>
          <cell r="J1273" t="str">
            <v>Summer</v>
          </cell>
          <cell r="K1273">
            <v>0</v>
          </cell>
          <cell r="O1273" t="str">
            <v>DOC</v>
          </cell>
          <cell r="P1273">
            <v>-112</v>
          </cell>
        </row>
        <row r="1274">
          <cell r="A1274" t="str">
            <v>2009-L260</v>
          </cell>
          <cell r="B1274" t="str">
            <v>9090598</v>
          </cell>
          <cell r="C1274">
            <v>254</v>
          </cell>
          <cell r="D1274" t="str">
            <v>519PLN133</v>
          </cell>
          <cell r="E1274" t="str">
            <v>Q</v>
          </cell>
          <cell r="G1274" t="str">
            <v>Field Blank</v>
          </cell>
          <cell r="H1274" t="str">
            <v>q</v>
          </cell>
          <cell r="I1274">
            <v>40036</v>
          </cell>
          <cell r="J1274" t="str">
            <v>Summer</v>
          </cell>
          <cell r="K1274">
            <v>0</v>
          </cell>
          <cell r="O1274" t="str">
            <v>SO4</v>
          </cell>
          <cell r="P1274">
            <v>-112</v>
          </cell>
        </row>
        <row r="1275">
          <cell r="A1275" t="str">
            <v>2009-2065</v>
          </cell>
          <cell r="C1275">
            <v>254</v>
          </cell>
          <cell r="D1275" t="str">
            <v>519PLN133</v>
          </cell>
          <cell r="E1275" t="str">
            <v>Q</v>
          </cell>
          <cell r="G1275" t="str">
            <v>Field Blank</v>
          </cell>
          <cell r="H1275" t="str">
            <v>q</v>
          </cell>
          <cell r="I1275">
            <v>40036</v>
          </cell>
          <cell r="J1275" t="str">
            <v>Summer</v>
          </cell>
          <cell r="K1275">
            <v>0.63541666666666696</v>
          </cell>
          <cell r="L1275">
            <v>40038</v>
          </cell>
          <cell r="M1275">
            <v>0.47916666666666702</v>
          </cell>
          <cell r="O1275" t="str">
            <v>THg</v>
          </cell>
          <cell r="P1275">
            <v>-88</v>
          </cell>
        </row>
        <row r="1276">
          <cell r="A1276" t="str">
            <v>2009-2058</v>
          </cell>
          <cell r="C1276">
            <v>254</v>
          </cell>
          <cell r="D1276" t="str">
            <v>519PLN133</v>
          </cell>
          <cell r="E1276" t="str">
            <v>Q</v>
          </cell>
          <cell r="G1276" t="str">
            <v>Field Blank</v>
          </cell>
          <cell r="H1276" t="str">
            <v>q</v>
          </cell>
          <cell r="I1276">
            <v>40036</v>
          </cell>
          <cell r="J1276" t="str">
            <v>Summer</v>
          </cell>
          <cell r="K1276">
            <v>0.63541666666666696</v>
          </cell>
          <cell r="L1276">
            <v>40038</v>
          </cell>
          <cell r="M1276">
            <v>0.47916666666666702</v>
          </cell>
          <cell r="O1276" t="str">
            <v>TMMHg</v>
          </cell>
          <cell r="P1276">
            <v>-88</v>
          </cell>
        </row>
        <row r="1277">
          <cell r="A1277" t="str">
            <v>2009-2638</v>
          </cell>
          <cell r="C1277">
            <v>254</v>
          </cell>
          <cell r="D1277" t="str">
            <v>514PFL177</v>
          </cell>
          <cell r="E1277" t="str">
            <v>T</v>
          </cell>
          <cell r="G1277" t="str">
            <v>Folsom Lake</v>
          </cell>
          <cell r="H1277" t="str">
            <v>w</v>
          </cell>
          <cell r="I1277">
            <v>40036</v>
          </cell>
          <cell r="J1277" t="str">
            <v>Summer</v>
          </cell>
          <cell r="L1277">
            <v>40094</v>
          </cell>
          <cell r="M1277">
            <v>0.5625</v>
          </cell>
          <cell r="O1277" t="str">
            <v>Chl-a</v>
          </cell>
          <cell r="P1277">
            <v>1.6238343333</v>
          </cell>
          <cell r="Q1277" t="str">
            <v>c</v>
          </cell>
        </row>
        <row r="1278">
          <cell r="A1278" t="str">
            <v>2009-2060</v>
          </cell>
          <cell r="C1278">
            <v>254</v>
          </cell>
          <cell r="D1278" t="str">
            <v>514PFL177</v>
          </cell>
          <cell r="E1278" t="str">
            <v>B</v>
          </cell>
          <cell r="G1278" t="str">
            <v>Folsom Lake</v>
          </cell>
          <cell r="H1278" t="str">
            <v>w</v>
          </cell>
          <cell r="I1278">
            <v>40036</v>
          </cell>
          <cell r="J1278" t="str">
            <v>Summer</v>
          </cell>
          <cell r="K1278">
            <v>0.52083333333333304</v>
          </cell>
          <cell r="L1278">
            <v>40038</v>
          </cell>
          <cell r="M1278">
            <v>0.47916666666666702</v>
          </cell>
          <cell r="O1278" t="str">
            <v>DMMHg</v>
          </cell>
          <cell r="P1278">
            <v>2.1999999999999999E-2</v>
          </cell>
        </row>
        <row r="1279">
          <cell r="A1279" t="str">
            <v>2009-L289</v>
          </cell>
          <cell r="B1279" t="str">
            <v>9090598</v>
          </cell>
          <cell r="C1279">
            <v>254</v>
          </cell>
          <cell r="D1279" t="str">
            <v>514PFL177</v>
          </cell>
          <cell r="E1279" t="str">
            <v>T</v>
          </cell>
          <cell r="G1279" t="str">
            <v>Folsom Lake</v>
          </cell>
          <cell r="H1279" t="str">
            <v>w</v>
          </cell>
          <cell r="I1279">
            <v>40036</v>
          </cell>
          <cell r="J1279" t="str">
            <v>Summer</v>
          </cell>
          <cell r="K1279">
            <v>0.52083333333333304</v>
          </cell>
          <cell r="O1279" t="str">
            <v>DOC</v>
          </cell>
          <cell r="P1279">
            <v>2.1</v>
          </cell>
        </row>
        <row r="1280">
          <cell r="A1280" t="str">
            <v>2009-L261</v>
          </cell>
          <cell r="B1280" t="str">
            <v>9090598</v>
          </cell>
          <cell r="C1280">
            <v>254</v>
          </cell>
          <cell r="D1280" t="str">
            <v>514PFL177</v>
          </cell>
          <cell r="E1280" t="str">
            <v>T</v>
          </cell>
          <cell r="G1280" t="str">
            <v>Folsom Lake</v>
          </cell>
          <cell r="H1280" t="str">
            <v>w</v>
          </cell>
          <cell r="I1280">
            <v>40036</v>
          </cell>
          <cell r="J1280" t="str">
            <v>Summer</v>
          </cell>
          <cell r="K1280">
            <v>0.52083333333333304</v>
          </cell>
          <cell r="O1280" t="str">
            <v>SO4</v>
          </cell>
          <cell r="P1280">
            <v>4.5999999999999996</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 values"/>
      <sheetName val="DB-Sp"/>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R88"/>
  <sheetViews>
    <sheetView tabSelected="1" zoomScaleNormal="100" workbookViewId="0">
      <pane xSplit="1" ySplit="6" topLeftCell="B7" activePane="bottomRight" state="frozen"/>
      <selection pane="topRight" activeCell="B1" sqref="B1"/>
      <selection pane="bottomLeft" activeCell="A6" sqref="A6"/>
      <selection pane="bottomRight"/>
    </sheetView>
  </sheetViews>
  <sheetFormatPr defaultColWidth="9.140625" defaultRowHeight="12.75" x14ac:dyDescent="0.25"/>
  <cols>
    <col min="1" max="1" width="22.42578125" style="37" customWidth="1"/>
    <col min="2" max="2" width="6.7109375" style="37" customWidth="1"/>
    <col min="3" max="3" width="13.7109375" style="87" customWidth="1"/>
    <col min="4" max="4" width="16.28515625" style="87" customWidth="1"/>
    <col min="5" max="5" width="14.42578125" style="37" customWidth="1"/>
    <col min="6" max="6" width="12.85546875" style="37" customWidth="1"/>
    <col min="7" max="7" width="13.7109375" style="37" customWidth="1"/>
    <col min="8" max="8" width="12.42578125" style="37" customWidth="1"/>
    <col min="9" max="9" width="16.140625" style="37" customWidth="1"/>
    <col min="10" max="11" width="12" style="38" customWidth="1"/>
    <col min="12" max="12" width="15" style="38" customWidth="1"/>
    <col min="13" max="13" width="8.85546875" style="38" customWidth="1"/>
    <col min="14" max="14" width="10.7109375" style="38" customWidth="1"/>
    <col min="15" max="15" width="11.42578125" style="19" customWidth="1"/>
    <col min="16" max="17" width="11.42578125" style="38" customWidth="1"/>
    <col min="18" max="18" width="13.140625" style="38" customWidth="1"/>
    <col min="19" max="16384" width="9.140625" style="39"/>
  </cols>
  <sheetData>
    <row r="1" spans="1:18" s="11" customFormat="1" ht="39.75" customHeight="1" thickBot="1" x14ac:dyDescent="0.3">
      <c r="A1" s="42" t="s">
        <v>8</v>
      </c>
      <c r="B1" s="10"/>
      <c r="C1" s="80"/>
      <c r="D1" s="80"/>
      <c r="E1" s="10"/>
      <c r="F1" s="10"/>
      <c r="G1" s="10"/>
      <c r="J1" s="12"/>
      <c r="K1" s="12"/>
      <c r="L1" s="12"/>
      <c r="M1" s="13"/>
      <c r="N1" s="13"/>
      <c r="O1" s="14"/>
      <c r="P1" s="13"/>
      <c r="Q1" s="13"/>
      <c r="R1" s="13"/>
    </row>
    <row r="2" spans="1:18" s="20" customFormat="1" ht="36.75" customHeight="1" thickBot="1" x14ac:dyDescent="0.3">
      <c r="A2" s="43" t="s">
        <v>127</v>
      </c>
      <c r="B2" s="63"/>
      <c r="C2" s="81"/>
      <c r="D2" s="88"/>
      <c r="E2" s="163" t="s">
        <v>111</v>
      </c>
      <c r="F2" s="164"/>
      <c r="G2" s="165"/>
      <c r="H2" s="15" t="s">
        <v>9</v>
      </c>
      <c r="I2" s="16"/>
      <c r="J2" s="166" t="s">
        <v>101</v>
      </c>
      <c r="K2" s="167"/>
      <c r="L2" s="17"/>
      <c r="M2" s="166" t="s">
        <v>102</v>
      </c>
      <c r="N2" s="168"/>
      <c r="O2" s="168"/>
      <c r="P2" s="168"/>
      <c r="Q2" s="167"/>
      <c r="R2" s="92"/>
    </row>
    <row r="3" spans="1:18" s="27" customFormat="1" ht="128.25" thickBot="1" x14ac:dyDescent="0.25">
      <c r="A3" s="21" t="s">
        <v>121</v>
      </c>
      <c r="B3" s="22" t="s">
        <v>10</v>
      </c>
      <c r="C3" s="23" t="s">
        <v>11</v>
      </c>
      <c r="D3" s="24" t="s">
        <v>12</v>
      </c>
      <c r="E3" s="97" t="s">
        <v>138</v>
      </c>
      <c r="F3" s="98" t="s">
        <v>139</v>
      </c>
      <c r="G3" s="99" t="s">
        <v>140</v>
      </c>
      <c r="H3" s="97" t="s">
        <v>116</v>
      </c>
      <c r="I3" s="25" t="s">
        <v>128</v>
      </c>
      <c r="J3" s="138" t="s">
        <v>129</v>
      </c>
      <c r="K3" s="139" t="s">
        <v>130</v>
      </c>
      <c r="L3" s="41" t="s">
        <v>115</v>
      </c>
      <c r="M3" s="140" t="s">
        <v>117</v>
      </c>
      <c r="N3" s="141" t="s">
        <v>119</v>
      </c>
      <c r="O3" s="26" t="s">
        <v>123</v>
      </c>
      <c r="P3" s="141" t="s">
        <v>118</v>
      </c>
      <c r="Q3" s="142" t="s">
        <v>120</v>
      </c>
      <c r="R3" s="143" t="s">
        <v>13</v>
      </c>
    </row>
    <row r="4" spans="1:18" s="100" customFormat="1" ht="24" x14ac:dyDescent="0.25">
      <c r="A4" s="28" t="s">
        <v>131</v>
      </c>
      <c r="B4" s="101"/>
      <c r="C4" s="102"/>
      <c r="D4" s="103"/>
      <c r="E4" s="29">
        <v>74</v>
      </c>
      <c r="F4" s="31">
        <v>74</v>
      </c>
      <c r="G4" s="30">
        <v>74</v>
      </c>
      <c r="H4" s="28">
        <v>74</v>
      </c>
      <c r="I4" s="28">
        <v>74</v>
      </c>
      <c r="J4" s="29">
        <v>58</v>
      </c>
      <c r="K4" s="30">
        <v>61</v>
      </c>
      <c r="L4" s="28">
        <v>58</v>
      </c>
      <c r="M4" s="29">
        <v>43</v>
      </c>
      <c r="N4" s="31">
        <v>65</v>
      </c>
      <c r="O4" s="31">
        <v>64</v>
      </c>
      <c r="P4" s="31">
        <v>52</v>
      </c>
      <c r="Q4" s="30">
        <v>74</v>
      </c>
      <c r="R4" s="28">
        <v>55</v>
      </c>
    </row>
    <row r="5" spans="1:18" s="27" customFormat="1" ht="24" customHeight="1" x14ac:dyDescent="0.2">
      <c r="A5" s="104" t="s">
        <v>132</v>
      </c>
      <c r="B5" s="105"/>
      <c r="C5" s="106"/>
      <c r="D5" s="107"/>
      <c r="E5" s="108">
        <f t="shared" ref="E5:M5" si="0">(COUNTIF(E8:E81,"Yes")+COUNTIF(E8:E81,"Maybe"))</f>
        <v>3</v>
      </c>
      <c r="F5" s="109">
        <f t="shared" si="0"/>
        <v>11</v>
      </c>
      <c r="G5" s="110">
        <f t="shared" si="0"/>
        <v>40</v>
      </c>
      <c r="H5" s="108">
        <f t="shared" si="0"/>
        <v>4</v>
      </c>
      <c r="I5" s="104">
        <f t="shared" si="0"/>
        <v>30</v>
      </c>
      <c r="J5" s="108">
        <f t="shared" si="0"/>
        <v>46</v>
      </c>
      <c r="K5" s="110">
        <f t="shared" si="0"/>
        <v>4</v>
      </c>
      <c r="L5" s="104">
        <f t="shared" si="0"/>
        <v>46</v>
      </c>
      <c r="M5" s="108">
        <f t="shared" si="0"/>
        <v>22</v>
      </c>
      <c r="N5" s="109">
        <f>(COUNTIF(N8:N81,"Yes")+COUNTIF(N8:N81,"Maybe"))</f>
        <v>47</v>
      </c>
      <c r="O5" s="109">
        <f>(COUNTIF(O8:O81,"Yes")+COUNTIF(O8:O81,"Maybe"))</f>
        <v>15</v>
      </c>
      <c r="P5" s="109">
        <f>(COUNTIF(P8:P81,"Yes")+COUNTIF(P8:P81,"Maybe"))</f>
        <v>45</v>
      </c>
      <c r="Q5" s="110">
        <f>(COUNTIF(Q8:Q81,"Yes")+COUNTIF(Q8:Q81,"Maybe"))</f>
        <v>3</v>
      </c>
      <c r="R5" s="104">
        <f>(COUNTIF(R8:R81,"Yes")+COUNTIF(R8:R81,"Maybe"))</f>
        <v>53</v>
      </c>
    </row>
    <row r="6" spans="1:18" s="27" customFormat="1" ht="48" x14ac:dyDescent="0.2">
      <c r="A6" s="130" t="s">
        <v>133</v>
      </c>
      <c r="B6" s="131"/>
      <c r="C6" s="132"/>
      <c r="D6" s="133"/>
      <c r="E6" s="134">
        <f t="shared" ref="E6:M6" si="1">E5/E4</f>
        <v>4.0540540540540543E-2</v>
      </c>
      <c r="F6" s="135">
        <f t="shared" si="1"/>
        <v>0.14864864864864866</v>
      </c>
      <c r="G6" s="136">
        <f t="shared" si="1"/>
        <v>0.54054054054054057</v>
      </c>
      <c r="H6" s="137">
        <f t="shared" si="1"/>
        <v>5.4054054054054057E-2</v>
      </c>
      <c r="I6" s="137">
        <f t="shared" si="1"/>
        <v>0.40540540540540543</v>
      </c>
      <c r="J6" s="134">
        <f t="shared" si="1"/>
        <v>0.7931034482758621</v>
      </c>
      <c r="K6" s="136">
        <f t="shared" si="1"/>
        <v>6.5573770491803282E-2</v>
      </c>
      <c r="L6" s="137">
        <f t="shared" si="1"/>
        <v>0.7931034482758621</v>
      </c>
      <c r="M6" s="134">
        <f t="shared" si="1"/>
        <v>0.51162790697674421</v>
      </c>
      <c r="N6" s="135">
        <f>N5/N4</f>
        <v>0.72307692307692306</v>
      </c>
      <c r="O6" s="135">
        <f>O5/O4</f>
        <v>0.234375</v>
      </c>
      <c r="P6" s="135">
        <f>P5/P4</f>
        <v>0.86538461538461542</v>
      </c>
      <c r="Q6" s="136">
        <f>Q5/Q4</f>
        <v>4.0540540540540543E-2</v>
      </c>
      <c r="R6" s="137">
        <f>R5/R4</f>
        <v>0.96363636363636362</v>
      </c>
    </row>
    <row r="7" spans="1:18" s="27" customFormat="1" ht="36.75" thickBot="1" x14ac:dyDescent="0.25">
      <c r="A7" s="32" t="s">
        <v>135</v>
      </c>
      <c r="B7" s="111"/>
      <c r="C7" s="96"/>
      <c r="D7" s="112"/>
      <c r="E7" s="33">
        <f t="shared" ref="E7:M7" si="2">E5/74</f>
        <v>4.0540540540540543E-2</v>
      </c>
      <c r="F7" s="36">
        <f t="shared" si="2"/>
        <v>0.14864864864864866</v>
      </c>
      <c r="G7" s="34">
        <f t="shared" si="2"/>
        <v>0.54054054054054057</v>
      </c>
      <c r="H7" s="35">
        <f t="shared" si="2"/>
        <v>5.4054054054054057E-2</v>
      </c>
      <c r="I7" s="35">
        <f t="shared" si="2"/>
        <v>0.40540540540540543</v>
      </c>
      <c r="J7" s="33">
        <f t="shared" si="2"/>
        <v>0.6216216216216216</v>
      </c>
      <c r="K7" s="34">
        <f t="shared" si="2"/>
        <v>5.4054054054054057E-2</v>
      </c>
      <c r="L7" s="35">
        <f t="shared" si="2"/>
        <v>0.6216216216216216</v>
      </c>
      <c r="M7" s="33">
        <f t="shared" si="2"/>
        <v>0.29729729729729731</v>
      </c>
      <c r="N7" s="36">
        <f>N5/74</f>
        <v>0.63513513513513509</v>
      </c>
      <c r="O7" s="36">
        <f>O5/74</f>
        <v>0.20270270270270271</v>
      </c>
      <c r="P7" s="36">
        <f>P5/74</f>
        <v>0.60810810810810811</v>
      </c>
      <c r="Q7" s="34">
        <f>Q5/74</f>
        <v>4.0540540540540543E-2</v>
      </c>
      <c r="R7" s="35">
        <f>R5/74</f>
        <v>0.71621621621621623</v>
      </c>
    </row>
    <row r="8" spans="1:18" s="18" customFormat="1" ht="24" customHeight="1" x14ac:dyDescent="0.25">
      <c r="A8" s="64" t="s">
        <v>14</v>
      </c>
      <c r="B8" s="65">
        <v>5</v>
      </c>
      <c r="C8" s="82" t="s">
        <v>103</v>
      </c>
      <c r="D8" s="89" t="s">
        <v>33</v>
      </c>
      <c r="E8" s="144" t="s">
        <v>15</v>
      </c>
      <c r="F8" s="145" t="s">
        <v>15</v>
      </c>
      <c r="G8" s="146" t="s">
        <v>15</v>
      </c>
      <c r="H8" s="145" t="s">
        <v>15</v>
      </c>
      <c r="I8" s="147" t="s">
        <v>16</v>
      </c>
      <c r="J8" s="66" t="s">
        <v>17</v>
      </c>
      <c r="K8" s="113" t="s">
        <v>15</v>
      </c>
      <c r="L8" s="66" t="s">
        <v>17</v>
      </c>
      <c r="M8" s="114" t="s">
        <v>17</v>
      </c>
      <c r="N8" s="115" t="s">
        <v>16</v>
      </c>
      <c r="O8" s="116" t="s">
        <v>134</v>
      </c>
      <c r="P8" s="116" t="s">
        <v>17</v>
      </c>
      <c r="Q8" s="117"/>
      <c r="R8" s="93" t="s">
        <v>134</v>
      </c>
    </row>
    <row r="9" spans="1:18" s="18" customFormat="1" ht="24" customHeight="1" x14ac:dyDescent="0.25">
      <c r="A9" s="69" t="s">
        <v>18</v>
      </c>
      <c r="B9" s="70">
        <v>2</v>
      </c>
      <c r="C9" s="83" t="s">
        <v>19</v>
      </c>
      <c r="D9" s="90" t="s">
        <v>33</v>
      </c>
      <c r="E9" s="144" t="s">
        <v>15</v>
      </c>
      <c r="F9" s="145" t="s">
        <v>15</v>
      </c>
      <c r="G9" s="148" t="s">
        <v>15</v>
      </c>
      <c r="H9" s="145" t="s">
        <v>15</v>
      </c>
      <c r="I9" s="149" t="s">
        <v>16</v>
      </c>
      <c r="J9" s="150" t="s">
        <v>16</v>
      </c>
      <c r="K9" s="151" t="s">
        <v>15</v>
      </c>
      <c r="L9" s="152" t="s">
        <v>16</v>
      </c>
      <c r="M9" s="73" t="s">
        <v>15</v>
      </c>
      <c r="N9" s="72" t="s">
        <v>15</v>
      </c>
      <c r="O9" s="72" t="s">
        <v>15</v>
      </c>
      <c r="P9" s="118" t="s">
        <v>31</v>
      </c>
      <c r="Q9" s="119"/>
      <c r="R9" s="120" t="s">
        <v>31</v>
      </c>
    </row>
    <row r="10" spans="1:18" s="18" customFormat="1" ht="33.75" x14ac:dyDescent="0.25">
      <c r="A10" s="69" t="s">
        <v>20</v>
      </c>
      <c r="B10" s="70">
        <v>5</v>
      </c>
      <c r="C10" s="83" t="s">
        <v>21</v>
      </c>
      <c r="D10" s="90" t="s">
        <v>22</v>
      </c>
      <c r="E10" s="144" t="s">
        <v>15</v>
      </c>
      <c r="F10" s="145" t="s">
        <v>15</v>
      </c>
      <c r="G10" s="148" t="s">
        <v>23</v>
      </c>
      <c r="H10" s="145" t="s">
        <v>15</v>
      </c>
      <c r="I10" s="149" t="s">
        <v>15</v>
      </c>
      <c r="J10" s="66" t="s">
        <v>17</v>
      </c>
      <c r="K10" s="67" t="s">
        <v>17</v>
      </c>
      <c r="L10" s="66" t="s">
        <v>17</v>
      </c>
      <c r="M10" s="68" t="s">
        <v>17</v>
      </c>
      <c r="N10" s="118" t="s">
        <v>31</v>
      </c>
      <c r="O10" s="118" t="s">
        <v>31</v>
      </c>
      <c r="P10" s="72" t="s">
        <v>16</v>
      </c>
      <c r="Q10" s="121"/>
      <c r="R10" s="95" t="s">
        <v>16</v>
      </c>
    </row>
    <row r="11" spans="1:18" s="18" customFormat="1" ht="24" customHeight="1" x14ac:dyDescent="0.25">
      <c r="A11" s="69" t="s">
        <v>24</v>
      </c>
      <c r="B11" s="70">
        <v>5</v>
      </c>
      <c r="C11" s="83" t="s">
        <v>19</v>
      </c>
      <c r="D11" s="90" t="s">
        <v>25</v>
      </c>
      <c r="E11" s="144" t="s">
        <v>15</v>
      </c>
      <c r="F11" s="153" t="s">
        <v>16</v>
      </c>
      <c r="G11" s="148" t="s">
        <v>16</v>
      </c>
      <c r="H11" s="145" t="s">
        <v>15</v>
      </c>
      <c r="I11" s="149" t="s">
        <v>15</v>
      </c>
      <c r="J11" s="150" t="s">
        <v>16</v>
      </c>
      <c r="K11" s="67" t="s">
        <v>31</v>
      </c>
      <c r="L11" s="152" t="s">
        <v>16</v>
      </c>
      <c r="M11" s="68" t="s">
        <v>17</v>
      </c>
      <c r="N11" s="72" t="s">
        <v>16</v>
      </c>
      <c r="O11" s="72" t="s">
        <v>16</v>
      </c>
      <c r="P11" s="71" t="s">
        <v>17</v>
      </c>
      <c r="Q11" s="121"/>
      <c r="R11" s="95" t="s">
        <v>16</v>
      </c>
    </row>
    <row r="12" spans="1:18" s="18" customFormat="1" ht="24" customHeight="1" x14ac:dyDescent="0.25">
      <c r="A12" s="69" t="s">
        <v>26</v>
      </c>
      <c r="B12" s="70">
        <v>8</v>
      </c>
      <c r="C12" s="83" t="s">
        <v>27</v>
      </c>
      <c r="D12" s="90" t="s">
        <v>105</v>
      </c>
      <c r="E12" s="144" t="s">
        <v>15</v>
      </c>
      <c r="F12" s="145" t="s">
        <v>15</v>
      </c>
      <c r="G12" s="148" t="s">
        <v>15</v>
      </c>
      <c r="H12" s="145" t="s">
        <v>15</v>
      </c>
      <c r="I12" s="149" t="s">
        <v>16</v>
      </c>
      <c r="J12" s="150" t="s">
        <v>16</v>
      </c>
      <c r="K12" s="113" t="s">
        <v>15</v>
      </c>
      <c r="L12" s="152" t="s">
        <v>16</v>
      </c>
      <c r="M12" s="73" t="s">
        <v>15</v>
      </c>
      <c r="N12" s="72" t="s">
        <v>16</v>
      </c>
      <c r="O12" s="72" t="s">
        <v>15</v>
      </c>
      <c r="P12" s="72" t="s">
        <v>16</v>
      </c>
      <c r="Q12" s="119"/>
      <c r="R12" s="95" t="s">
        <v>16</v>
      </c>
    </row>
    <row r="13" spans="1:18" s="18" customFormat="1" ht="24" customHeight="1" x14ac:dyDescent="0.25">
      <c r="A13" s="69" t="s">
        <v>28</v>
      </c>
      <c r="B13" s="70">
        <v>5</v>
      </c>
      <c r="C13" s="83" t="s">
        <v>19</v>
      </c>
      <c r="D13" s="90" t="s">
        <v>33</v>
      </c>
      <c r="E13" s="144" t="s">
        <v>15</v>
      </c>
      <c r="F13" s="145" t="s">
        <v>15</v>
      </c>
      <c r="G13" s="148" t="s">
        <v>15</v>
      </c>
      <c r="H13" s="145" t="s">
        <v>15</v>
      </c>
      <c r="I13" s="149" t="s">
        <v>16</v>
      </c>
      <c r="J13" s="150" t="s">
        <v>16</v>
      </c>
      <c r="K13" s="113" t="s">
        <v>15</v>
      </c>
      <c r="L13" s="152" t="s">
        <v>16</v>
      </c>
      <c r="M13" s="68" t="s">
        <v>17</v>
      </c>
      <c r="N13" s="118" t="s">
        <v>31</v>
      </c>
      <c r="O13" s="118" t="s">
        <v>31</v>
      </c>
      <c r="P13" s="71" t="s">
        <v>17</v>
      </c>
      <c r="Q13" s="121"/>
      <c r="R13" s="93" t="s">
        <v>134</v>
      </c>
    </row>
    <row r="14" spans="1:18" s="18" customFormat="1" ht="24" customHeight="1" x14ac:dyDescent="0.25">
      <c r="A14" s="69" t="s">
        <v>29</v>
      </c>
      <c r="B14" s="70">
        <v>2</v>
      </c>
      <c r="C14" s="83" t="s">
        <v>19</v>
      </c>
      <c r="D14" s="90" t="s">
        <v>33</v>
      </c>
      <c r="E14" s="144" t="s">
        <v>15</v>
      </c>
      <c r="F14" s="145" t="s">
        <v>15</v>
      </c>
      <c r="G14" s="148" t="s">
        <v>15</v>
      </c>
      <c r="H14" s="145" t="s">
        <v>15</v>
      </c>
      <c r="I14" s="149" t="s">
        <v>16</v>
      </c>
      <c r="J14" s="150" t="s">
        <v>16</v>
      </c>
      <c r="K14" s="113" t="s">
        <v>15</v>
      </c>
      <c r="L14" s="152" t="s">
        <v>16</v>
      </c>
      <c r="M14" s="68" t="s">
        <v>17</v>
      </c>
      <c r="N14" s="72" t="s">
        <v>16</v>
      </c>
      <c r="O14" s="71" t="s">
        <v>134</v>
      </c>
      <c r="P14" s="72" t="s">
        <v>16</v>
      </c>
      <c r="Q14" s="121"/>
      <c r="R14" s="95" t="s">
        <v>16</v>
      </c>
    </row>
    <row r="15" spans="1:18" s="18" customFormat="1" ht="24" customHeight="1" x14ac:dyDescent="0.25">
      <c r="A15" s="69" t="s">
        <v>30</v>
      </c>
      <c r="B15" s="70">
        <v>5</v>
      </c>
      <c r="C15" s="83" t="s">
        <v>103</v>
      </c>
      <c r="D15" s="90" t="s">
        <v>105</v>
      </c>
      <c r="E15" s="144" t="s">
        <v>15</v>
      </c>
      <c r="F15" s="145" t="s">
        <v>15</v>
      </c>
      <c r="G15" s="122" t="s">
        <v>31</v>
      </c>
      <c r="H15" s="145" t="s">
        <v>15</v>
      </c>
      <c r="I15" s="149" t="s">
        <v>16</v>
      </c>
      <c r="J15" s="150" t="s">
        <v>23</v>
      </c>
      <c r="K15" s="67" t="s">
        <v>31</v>
      </c>
      <c r="L15" s="152" t="s">
        <v>23</v>
      </c>
      <c r="M15" s="73" t="s">
        <v>15</v>
      </c>
      <c r="N15" s="72" t="s">
        <v>16</v>
      </c>
      <c r="O15" s="71" t="s">
        <v>134</v>
      </c>
      <c r="P15" s="72" t="s">
        <v>16</v>
      </c>
      <c r="Q15" s="119"/>
      <c r="R15" s="95" t="s">
        <v>16</v>
      </c>
    </row>
    <row r="16" spans="1:18" s="18" customFormat="1" ht="24" customHeight="1" x14ac:dyDescent="0.25">
      <c r="A16" s="154" t="s">
        <v>32</v>
      </c>
      <c r="B16" s="70">
        <v>2</v>
      </c>
      <c r="C16" s="83" t="s">
        <v>19</v>
      </c>
      <c r="D16" s="90" t="s">
        <v>33</v>
      </c>
      <c r="E16" s="144" t="s">
        <v>15</v>
      </c>
      <c r="F16" s="145" t="s">
        <v>15</v>
      </c>
      <c r="G16" s="148" t="s">
        <v>15</v>
      </c>
      <c r="H16" s="145" t="s">
        <v>15</v>
      </c>
      <c r="I16" s="149" t="s">
        <v>16</v>
      </c>
      <c r="J16" s="150" t="s">
        <v>16</v>
      </c>
      <c r="K16" s="113" t="s">
        <v>15</v>
      </c>
      <c r="L16" s="152" t="s">
        <v>16</v>
      </c>
      <c r="M16" s="123" t="s">
        <v>31</v>
      </c>
      <c r="N16" s="72" t="s">
        <v>15</v>
      </c>
      <c r="O16" s="72" t="s">
        <v>15</v>
      </c>
      <c r="P16" s="71" t="s">
        <v>17</v>
      </c>
      <c r="Q16" s="121"/>
      <c r="R16" s="93" t="s">
        <v>134</v>
      </c>
    </row>
    <row r="17" spans="1:18" s="18" customFormat="1" ht="24" customHeight="1" x14ac:dyDescent="0.25">
      <c r="A17" s="69" t="s">
        <v>34</v>
      </c>
      <c r="B17" s="70">
        <v>5</v>
      </c>
      <c r="C17" s="83" t="s">
        <v>35</v>
      </c>
      <c r="D17" s="90" t="s">
        <v>25</v>
      </c>
      <c r="E17" s="144" t="s">
        <v>15</v>
      </c>
      <c r="F17" s="145" t="s">
        <v>15</v>
      </c>
      <c r="G17" s="148" t="s">
        <v>16</v>
      </c>
      <c r="H17" s="145" t="s">
        <v>15</v>
      </c>
      <c r="I17" s="149" t="s">
        <v>15</v>
      </c>
      <c r="J17" s="150" t="s">
        <v>16</v>
      </c>
      <c r="K17" s="67" t="s">
        <v>17</v>
      </c>
      <c r="L17" s="152" t="s">
        <v>16</v>
      </c>
      <c r="M17" s="73" t="s">
        <v>15</v>
      </c>
      <c r="N17" s="72" t="s">
        <v>16</v>
      </c>
      <c r="O17" s="72" t="s">
        <v>16</v>
      </c>
      <c r="P17" s="118" t="s">
        <v>31</v>
      </c>
      <c r="Q17" s="119"/>
      <c r="R17" s="120" t="s">
        <v>31</v>
      </c>
    </row>
    <row r="18" spans="1:18" s="18" customFormat="1" ht="24" customHeight="1" x14ac:dyDescent="0.25">
      <c r="A18" s="69" t="s">
        <v>36</v>
      </c>
      <c r="B18" s="70">
        <v>5</v>
      </c>
      <c r="C18" s="83" t="s">
        <v>35</v>
      </c>
      <c r="D18" s="90" t="s">
        <v>25</v>
      </c>
      <c r="E18" s="144" t="s">
        <v>15</v>
      </c>
      <c r="F18" s="153" t="s">
        <v>16</v>
      </c>
      <c r="G18" s="148" t="s">
        <v>16</v>
      </c>
      <c r="H18" s="145" t="s">
        <v>15</v>
      </c>
      <c r="I18" s="149" t="s">
        <v>15</v>
      </c>
      <c r="J18" s="150" t="s">
        <v>16</v>
      </c>
      <c r="K18" s="67" t="s">
        <v>31</v>
      </c>
      <c r="L18" s="152" t="s">
        <v>16</v>
      </c>
      <c r="M18" s="73" t="s">
        <v>16</v>
      </c>
      <c r="N18" s="118" t="s">
        <v>31</v>
      </c>
      <c r="O18" s="118" t="s">
        <v>31</v>
      </c>
      <c r="P18" s="72" t="s">
        <v>16</v>
      </c>
      <c r="Q18" s="119"/>
      <c r="R18" s="95" t="s">
        <v>16</v>
      </c>
    </row>
    <row r="19" spans="1:18" s="18" customFormat="1" ht="24" customHeight="1" x14ac:dyDescent="0.25">
      <c r="A19" s="69" t="s">
        <v>37</v>
      </c>
      <c r="B19" s="70">
        <v>4</v>
      </c>
      <c r="C19" s="83" t="s">
        <v>27</v>
      </c>
      <c r="D19" s="90" t="s">
        <v>33</v>
      </c>
      <c r="E19" s="144" t="s">
        <v>15</v>
      </c>
      <c r="F19" s="145" t="s">
        <v>15</v>
      </c>
      <c r="G19" s="148" t="s">
        <v>15</v>
      </c>
      <c r="H19" s="145" t="s">
        <v>15</v>
      </c>
      <c r="I19" s="149" t="s">
        <v>16</v>
      </c>
      <c r="J19" s="150" t="s">
        <v>16</v>
      </c>
      <c r="K19" s="113" t="s">
        <v>15</v>
      </c>
      <c r="L19" s="152" t="s">
        <v>16</v>
      </c>
      <c r="M19" s="73" t="s">
        <v>15</v>
      </c>
      <c r="N19" s="72" t="s">
        <v>16</v>
      </c>
      <c r="O19" s="72" t="s">
        <v>16</v>
      </c>
      <c r="P19" s="72" t="s">
        <v>16</v>
      </c>
      <c r="Q19" s="121"/>
      <c r="R19" s="95" t="s">
        <v>16</v>
      </c>
    </row>
    <row r="20" spans="1:18" s="18" customFormat="1" ht="24" customHeight="1" x14ac:dyDescent="0.25">
      <c r="A20" s="69" t="s">
        <v>38</v>
      </c>
      <c r="B20" s="70">
        <v>4</v>
      </c>
      <c r="C20" s="83" t="s">
        <v>27</v>
      </c>
      <c r="D20" s="90" t="s">
        <v>106</v>
      </c>
      <c r="E20" s="144" t="s">
        <v>15</v>
      </c>
      <c r="F20" s="145" t="s">
        <v>15</v>
      </c>
      <c r="G20" s="148" t="s">
        <v>23</v>
      </c>
      <c r="H20" s="145" t="s">
        <v>15</v>
      </c>
      <c r="I20" s="149" t="s">
        <v>15</v>
      </c>
      <c r="J20" s="150" t="s">
        <v>16</v>
      </c>
      <c r="K20" s="113" t="s">
        <v>15</v>
      </c>
      <c r="L20" s="152" t="s">
        <v>16</v>
      </c>
      <c r="M20" s="73" t="s">
        <v>15</v>
      </c>
      <c r="N20" s="72" t="s">
        <v>16</v>
      </c>
      <c r="O20" s="72" t="s">
        <v>16</v>
      </c>
      <c r="P20" s="72" t="s">
        <v>16</v>
      </c>
      <c r="Q20" s="119" t="s">
        <v>16</v>
      </c>
      <c r="R20" s="95" t="s">
        <v>16</v>
      </c>
    </row>
    <row r="21" spans="1:18" s="18" customFormat="1" ht="24" customHeight="1" x14ac:dyDescent="0.25">
      <c r="A21" s="154" t="s">
        <v>39</v>
      </c>
      <c r="B21" s="70">
        <v>2</v>
      </c>
      <c r="C21" s="83" t="s">
        <v>19</v>
      </c>
      <c r="D21" s="90" t="s">
        <v>33</v>
      </c>
      <c r="E21" s="144" t="s">
        <v>15</v>
      </c>
      <c r="F21" s="145" t="s">
        <v>15</v>
      </c>
      <c r="G21" s="148" t="s">
        <v>15</v>
      </c>
      <c r="H21" s="145" t="s">
        <v>15</v>
      </c>
      <c r="I21" s="149" t="s">
        <v>16</v>
      </c>
      <c r="J21" s="150" t="s">
        <v>16</v>
      </c>
      <c r="K21" s="113" t="s">
        <v>15</v>
      </c>
      <c r="L21" s="152" t="s">
        <v>16</v>
      </c>
      <c r="M21" s="73" t="s">
        <v>15</v>
      </c>
      <c r="N21" s="72" t="s">
        <v>16</v>
      </c>
      <c r="O21" s="118" t="s">
        <v>31</v>
      </c>
      <c r="P21" s="72" t="s">
        <v>16</v>
      </c>
      <c r="Q21" s="121"/>
      <c r="R21" s="95" t="s">
        <v>16</v>
      </c>
    </row>
    <row r="22" spans="1:18" s="18" customFormat="1" ht="24" customHeight="1" x14ac:dyDescent="0.25">
      <c r="A22" s="154" t="s">
        <v>40</v>
      </c>
      <c r="B22" s="70">
        <v>3</v>
      </c>
      <c r="C22" s="83" t="s">
        <v>19</v>
      </c>
      <c r="D22" s="90" t="s">
        <v>104</v>
      </c>
      <c r="E22" s="144" t="s">
        <v>15</v>
      </c>
      <c r="F22" s="145" t="s">
        <v>15</v>
      </c>
      <c r="G22" s="148" t="s">
        <v>16</v>
      </c>
      <c r="H22" s="145" t="s">
        <v>15</v>
      </c>
      <c r="I22" s="149" t="s">
        <v>15</v>
      </c>
      <c r="J22" s="150" t="s">
        <v>16</v>
      </c>
      <c r="K22" s="67" t="s">
        <v>31</v>
      </c>
      <c r="L22" s="152" t="s">
        <v>16</v>
      </c>
      <c r="M22" s="73" t="s">
        <v>15</v>
      </c>
      <c r="N22" s="72" t="s">
        <v>15</v>
      </c>
      <c r="O22" s="72" t="s">
        <v>15</v>
      </c>
      <c r="P22" s="72" t="s">
        <v>16</v>
      </c>
      <c r="Q22" s="119"/>
      <c r="R22" s="95" t="s">
        <v>16</v>
      </c>
    </row>
    <row r="23" spans="1:18" s="18" customFormat="1" ht="24" customHeight="1" x14ac:dyDescent="0.25">
      <c r="A23" s="69" t="s">
        <v>41</v>
      </c>
      <c r="B23" s="70">
        <v>5</v>
      </c>
      <c r="C23" s="83" t="s">
        <v>35</v>
      </c>
      <c r="D23" s="90" t="s">
        <v>25</v>
      </c>
      <c r="E23" s="144" t="s">
        <v>15</v>
      </c>
      <c r="F23" s="153" t="s">
        <v>16</v>
      </c>
      <c r="G23" s="148" t="s">
        <v>16</v>
      </c>
      <c r="H23" s="145" t="s">
        <v>15</v>
      </c>
      <c r="I23" s="149" t="s">
        <v>15</v>
      </c>
      <c r="J23" s="66" t="s">
        <v>17</v>
      </c>
      <c r="K23" s="67" t="s">
        <v>31</v>
      </c>
      <c r="L23" s="66" t="s">
        <v>17</v>
      </c>
      <c r="M23" s="68" t="s">
        <v>17</v>
      </c>
      <c r="N23" s="118" t="s">
        <v>31</v>
      </c>
      <c r="O23" s="118" t="s">
        <v>31</v>
      </c>
      <c r="P23" s="71" t="s">
        <v>17</v>
      </c>
      <c r="Q23" s="121"/>
      <c r="R23" s="93" t="s">
        <v>134</v>
      </c>
    </row>
    <row r="24" spans="1:18" s="18" customFormat="1" ht="24" customHeight="1" x14ac:dyDescent="0.25">
      <c r="A24" s="69" t="s">
        <v>42</v>
      </c>
      <c r="B24" s="70">
        <v>5</v>
      </c>
      <c r="C24" s="83" t="s">
        <v>19</v>
      </c>
      <c r="D24" s="90" t="s">
        <v>104</v>
      </c>
      <c r="E24" s="155" t="s">
        <v>16</v>
      </c>
      <c r="F24" s="153" t="s">
        <v>16</v>
      </c>
      <c r="G24" s="148" t="s">
        <v>16</v>
      </c>
      <c r="H24" s="145" t="s">
        <v>15</v>
      </c>
      <c r="I24" s="149" t="s">
        <v>15</v>
      </c>
      <c r="J24" s="150" t="s">
        <v>16</v>
      </c>
      <c r="K24" s="156" t="s">
        <v>16</v>
      </c>
      <c r="L24" s="152" t="s">
        <v>16</v>
      </c>
      <c r="M24" s="73" t="s">
        <v>15</v>
      </c>
      <c r="N24" s="72" t="s">
        <v>15</v>
      </c>
      <c r="O24" s="72" t="s">
        <v>15</v>
      </c>
      <c r="P24" s="71" t="s">
        <v>17</v>
      </c>
      <c r="Q24" s="121"/>
      <c r="R24" s="93" t="s">
        <v>134</v>
      </c>
    </row>
    <row r="25" spans="1:18" s="18" customFormat="1" ht="24" customHeight="1" x14ac:dyDescent="0.25">
      <c r="A25" s="154" t="s">
        <v>43</v>
      </c>
      <c r="B25" s="70">
        <v>2</v>
      </c>
      <c r="C25" s="83" t="s">
        <v>19</v>
      </c>
      <c r="D25" s="90" t="s">
        <v>112</v>
      </c>
      <c r="E25" s="144" t="s">
        <v>15</v>
      </c>
      <c r="F25" s="145" t="s">
        <v>15</v>
      </c>
      <c r="G25" s="148" t="s">
        <v>15</v>
      </c>
      <c r="H25" s="145" t="s">
        <v>15</v>
      </c>
      <c r="I25" s="149" t="s">
        <v>16</v>
      </c>
      <c r="J25" s="150" t="s">
        <v>16</v>
      </c>
      <c r="K25" s="113" t="s">
        <v>15</v>
      </c>
      <c r="L25" s="152" t="s">
        <v>16</v>
      </c>
      <c r="M25" s="73" t="s">
        <v>15</v>
      </c>
      <c r="N25" s="72" t="s">
        <v>16</v>
      </c>
      <c r="O25" s="72" t="s">
        <v>16</v>
      </c>
      <c r="P25" s="72" t="s">
        <v>16</v>
      </c>
      <c r="Q25" s="121"/>
      <c r="R25" s="95" t="s">
        <v>16</v>
      </c>
    </row>
    <row r="26" spans="1:18" s="18" customFormat="1" ht="24" customHeight="1" x14ac:dyDescent="0.25">
      <c r="A26" s="69" t="s">
        <v>44</v>
      </c>
      <c r="B26" s="70">
        <v>5</v>
      </c>
      <c r="C26" s="83" t="s">
        <v>35</v>
      </c>
      <c r="D26" s="90" t="s">
        <v>104</v>
      </c>
      <c r="E26" s="144" t="s">
        <v>15</v>
      </c>
      <c r="F26" s="145" t="s">
        <v>15</v>
      </c>
      <c r="G26" s="148" t="s">
        <v>16</v>
      </c>
      <c r="H26" s="145" t="s">
        <v>15</v>
      </c>
      <c r="I26" s="149" t="s">
        <v>15</v>
      </c>
      <c r="J26" s="150" t="s">
        <v>15</v>
      </c>
      <c r="K26" s="67" t="s">
        <v>31</v>
      </c>
      <c r="L26" s="124" t="s">
        <v>31</v>
      </c>
      <c r="M26" s="73" t="s">
        <v>16</v>
      </c>
      <c r="N26" s="72" t="s">
        <v>16</v>
      </c>
      <c r="O26" s="72" t="s">
        <v>16</v>
      </c>
      <c r="P26" s="118" t="s">
        <v>31</v>
      </c>
      <c r="Q26" s="119"/>
      <c r="R26" s="95" t="s">
        <v>16</v>
      </c>
    </row>
    <row r="27" spans="1:18" s="18" customFormat="1" ht="24" customHeight="1" x14ac:dyDescent="0.25">
      <c r="A27" s="69" t="s">
        <v>45</v>
      </c>
      <c r="B27" s="70">
        <v>5</v>
      </c>
      <c r="C27" s="83" t="s">
        <v>19</v>
      </c>
      <c r="D27" s="90" t="s">
        <v>33</v>
      </c>
      <c r="E27" s="144" t="s">
        <v>15</v>
      </c>
      <c r="F27" s="145" t="s">
        <v>15</v>
      </c>
      <c r="G27" s="148" t="s">
        <v>15</v>
      </c>
      <c r="H27" s="145" t="s">
        <v>15</v>
      </c>
      <c r="I27" s="149" t="s">
        <v>16</v>
      </c>
      <c r="J27" s="150" t="s">
        <v>16</v>
      </c>
      <c r="K27" s="113" t="s">
        <v>15</v>
      </c>
      <c r="L27" s="152" t="s">
        <v>16</v>
      </c>
      <c r="M27" s="68" t="s">
        <v>17</v>
      </c>
      <c r="N27" s="118" t="s">
        <v>31</v>
      </c>
      <c r="O27" s="118" t="s">
        <v>31</v>
      </c>
      <c r="P27" s="71" t="s">
        <v>17</v>
      </c>
      <c r="Q27" s="121"/>
      <c r="R27" s="93" t="s">
        <v>134</v>
      </c>
    </row>
    <row r="28" spans="1:18" s="18" customFormat="1" ht="33" customHeight="1" x14ac:dyDescent="0.25">
      <c r="A28" s="69" t="s">
        <v>46</v>
      </c>
      <c r="B28" s="70">
        <v>4</v>
      </c>
      <c r="C28" s="83" t="s">
        <v>27</v>
      </c>
      <c r="D28" s="90" t="s">
        <v>113</v>
      </c>
      <c r="E28" s="144" t="s">
        <v>15</v>
      </c>
      <c r="F28" s="145" t="s">
        <v>15</v>
      </c>
      <c r="G28" s="148" t="s">
        <v>15</v>
      </c>
      <c r="H28" s="153" t="s">
        <v>16</v>
      </c>
      <c r="I28" s="149" t="s">
        <v>15</v>
      </c>
      <c r="J28" s="150" t="s">
        <v>16</v>
      </c>
      <c r="K28" s="113" t="s">
        <v>15</v>
      </c>
      <c r="L28" s="152" t="s">
        <v>16</v>
      </c>
      <c r="M28" s="73" t="s">
        <v>15</v>
      </c>
      <c r="N28" s="72" t="s">
        <v>16</v>
      </c>
      <c r="O28" s="71" t="s">
        <v>134</v>
      </c>
      <c r="P28" s="71" t="s">
        <v>134</v>
      </c>
      <c r="Q28" s="119"/>
      <c r="R28" s="94" t="s">
        <v>134</v>
      </c>
    </row>
    <row r="29" spans="1:18" s="18" customFormat="1" ht="24" customHeight="1" x14ac:dyDescent="0.25">
      <c r="A29" s="69" t="s">
        <v>47</v>
      </c>
      <c r="B29" s="70">
        <v>5</v>
      </c>
      <c r="C29" s="83" t="s">
        <v>35</v>
      </c>
      <c r="D29" s="90" t="s">
        <v>25</v>
      </c>
      <c r="E29" s="144" t="s">
        <v>15</v>
      </c>
      <c r="F29" s="153" t="s">
        <v>16</v>
      </c>
      <c r="G29" s="148" t="s">
        <v>16</v>
      </c>
      <c r="H29" s="145" t="s">
        <v>15</v>
      </c>
      <c r="I29" s="149" t="s">
        <v>15</v>
      </c>
      <c r="J29" s="150" t="s">
        <v>15</v>
      </c>
      <c r="K29" s="113" t="s">
        <v>15</v>
      </c>
      <c r="L29" s="152" t="s">
        <v>15</v>
      </c>
      <c r="M29" s="73" t="s">
        <v>16</v>
      </c>
      <c r="N29" s="72" t="s">
        <v>16</v>
      </c>
      <c r="O29" s="71" t="s">
        <v>134</v>
      </c>
      <c r="P29" s="72" t="s">
        <v>16</v>
      </c>
      <c r="Q29" s="119"/>
      <c r="R29" s="95" t="s">
        <v>16</v>
      </c>
    </row>
    <row r="30" spans="1:18" s="18" customFormat="1" ht="24" customHeight="1" x14ac:dyDescent="0.25">
      <c r="A30" s="69" t="s">
        <v>48</v>
      </c>
      <c r="B30" s="70">
        <v>5</v>
      </c>
      <c r="C30" s="83" t="s">
        <v>35</v>
      </c>
      <c r="D30" s="90" t="s">
        <v>104</v>
      </c>
      <c r="E30" s="144" t="s">
        <v>15</v>
      </c>
      <c r="F30" s="145" t="s">
        <v>15</v>
      </c>
      <c r="G30" s="148" t="s">
        <v>16</v>
      </c>
      <c r="H30" s="145" t="s">
        <v>15</v>
      </c>
      <c r="I30" s="149" t="s">
        <v>15</v>
      </c>
      <c r="J30" s="150" t="s">
        <v>23</v>
      </c>
      <c r="K30" s="113" t="s">
        <v>15</v>
      </c>
      <c r="L30" s="152" t="s">
        <v>23</v>
      </c>
      <c r="M30" s="73" t="s">
        <v>16</v>
      </c>
      <c r="N30" s="72" t="s">
        <v>16</v>
      </c>
      <c r="O30" s="72" t="s">
        <v>16</v>
      </c>
      <c r="P30" s="118" t="s">
        <v>31</v>
      </c>
      <c r="Q30" s="119"/>
      <c r="R30" s="95" t="s">
        <v>16</v>
      </c>
    </row>
    <row r="31" spans="1:18" s="18" customFormat="1" ht="24" customHeight="1" x14ac:dyDescent="0.25">
      <c r="A31" s="69" t="s">
        <v>49</v>
      </c>
      <c r="B31" s="70">
        <v>5</v>
      </c>
      <c r="C31" s="83" t="s">
        <v>35</v>
      </c>
      <c r="D31" s="90" t="s">
        <v>33</v>
      </c>
      <c r="E31" s="144" t="s">
        <v>15</v>
      </c>
      <c r="F31" s="145" t="s">
        <v>15</v>
      </c>
      <c r="G31" s="148" t="s">
        <v>15</v>
      </c>
      <c r="H31" s="145" t="s">
        <v>15</v>
      </c>
      <c r="I31" s="149" t="s">
        <v>16</v>
      </c>
      <c r="J31" s="150" t="s">
        <v>23</v>
      </c>
      <c r="K31" s="113" t="s">
        <v>15</v>
      </c>
      <c r="L31" s="152" t="s">
        <v>23</v>
      </c>
      <c r="M31" s="73" t="s">
        <v>16</v>
      </c>
      <c r="N31" s="72" t="s">
        <v>16</v>
      </c>
      <c r="O31" s="72" t="s">
        <v>16</v>
      </c>
      <c r="P31" s="72" t="s">
        <v>16</v>
      </c>
      <c r="Q31" s="119"/>
      <c r="R31" s="95" t="s">
        <v>16</v>
      </c>
    </row>
    <row r="32" spans="1:18" s="18" customFormat="1" ht="24" customHeight="1" x14ac:dyDescent="0.25">
      <c r="A32" s="69" t="s">
        <v>50</v>
      </c>
      <c r="B32" s="70">
        <v>5</v>
      </c>
      <c r="C32" s="83" t="s">
        <v>35</v>
      </c>
      <c r="D32" s="90" t="s">
        <v>104</v>
      </c>
      <c r="E32" s="144" t="s">
        <v>15</v>
      </c>
      <c r="F32" s="145" t="s">
        <v>15</v>
      </c>
      <c r="G32" s="148" t="s">
        <v>16</v>
      </c>
      <c r="H32" s="145" t="s">
        <v>15</v>
      </c>
      <c r="I32" s="149" t="s">
        <v>15</v>
      </c>
      <c r="J32" s="150" t="s">
        <v>23</v>
      </c>
      <c r="K32" s="67" t="s">
        <v>31</v>
      </c>
      <c r="L32" s="152" t="s">
        <v>23</v>
      </c>
      <c r="M32" s="68" t="s">
        <v>17</v>
      </c>
      <c r="N32" s="72" t="s">
        <v>16</v>
      </c>
      <c r="O32" s="72" t="s">
        <v>15</v>
      </c>
      <c r="P32" s="72" t="s">
        <v>16</v>
      </c>
      <c r="Q32" s="121"/>
      <c r="R32" s="95" t="s">
        <v>16</v>
      </c>
    </row>
    <row r="33" spans="1:18" s="18" customFormat="1" ht="24" customHeight="1" x14ac:dyDescent="0.25">
      <c r="A33" s="69" t="s">
        <v>51</v>
      </c>
      <c r="B33" s="70">
        <v>2</v>
      </c>
      <c r="C33" s="83" t="s">
        <v>19</v>
      </c>
      <c r="D33" s="90" t="s">
        <v>104</v>
      </c>
      <c r="E33" s="144" t="s">
        <v>15</v>
      </c>
      <c r="F33" s="145" t="s">
        <v>15</v>
      </c>
      <c r="G33" s="148" t="s">
        <v>15</v>
      </c>
      <c r="H33" s="153" t="s">
        <v>23</v>
      </c>
      <c r="I33" s="149" t="s">
        <v>15</v>
      </c>
      <c r="J33" s="150" t="s">
        <v>16</v>
      </c>
      <c r="K33" s="151" t="s">
        <v>16</v>
      </c>
      <c r="L33" s="152" t="s">
        <v>16</v>
      </c>
      <c r="M33" s="68" t="s">
        <v>17</v>
      </c>
      <c r="N33" s="71" t="s">
        <v>17</v>
      </c>
      <c r="O33" s="71" t="s">
        <v>17</v>
      </c>
      <c r="P33" s="72" t="s">
        <v>16</v>
      </c>
      <c r="Q33" s="121"/>
      <c r="R33" s="95" t="s">
        <v>16</v>
      </c>
    </row>
    <row r="34" spans="1:18" s="18" customFormat="1" ht="24" customHeight="1" x14ac:dyDescent="0.25">
      <c r="A34" s="69" t="s">
        <v>52</v>
      </c>
      <c r="B34" s="70">
        <v>5</v>
      </c>
      <c r="C34" s="83" t="s">
        <v>35</v>
      </c>
      <c r="D34" s="90" t="s">
        <v>33</v>
      </c>
      <c r="E34" s="144" t="s">
        <v>15</v>
      </c>
      <c r="F34" s="145" t="s">
        <v>15</v>
      </c>
      <c r="G34" s="148" t="s">
        <v>15</v>
      </c>
      <c r="H34" s="145" t="s">
        <v>15</v>
      </c>
      <c r="I34" s="149" t="s">
        <v>16</v>
      </c>
      <c r="J34" s="66" t="s">
        <v>17</v>
      </c>
      <c r="K34" s="113" t="s">
        <v>15</v>
      </c>
      <c r="L34" s="66" t="s">
        <v>17</v>
      </c>
      <c r="M34" s="68" t="s">
        <v>17</v>
      </c>
      <c r="N34" s="118" t="s">
        <v>31</v>
      </c>
      <c r="O34" s="118" t="s">
        <v>31</v>
      </c>
      <c r="P34" s="71" t="s">
        <v>17</v>
      </c>
      <c r="Q34" s="121"/>
      <c r="R34" s="93" t="s">
        <v>134</v>
      </c>
    </row>
    <row r="35" spans="1:18" s="18" customFormat="1" ht="24" customHeight="1" x14ac:dyDescent="0.25">
      <c r="A35" s="69" t="s">
        <v>53</v>
      </c>
      <c r="B35" s="70">
        <v>9</v>
      </c>
      <c r="C35" s="83" t="s">
        <v>54</v>
      </c>
      <c r="D35" s="90" t="s">
        <v>104</v>
      </c>
      <c r="E35" s="144" t="s">
        <v>15</v>
      </c>
      <c r="F35" s="145" t="s">
        <v>15</v>
      </c>
      <c r="G35" s="148" t="s">
        <v>23</v>
      </c>
      <c r="H35" s="145" t="s">
        <v>15</v>
      </c>
      <c r="I35" s="149" t="s">
        <v>15</v>
      </c>
      <c r="J35" s="150" t="s">
        <v>16</v>
      </c>
      <c r="K35" s="113" t="s">
        <v>15</v>
      </c>
      <c r="L35" s="152" t="s">
        <v>16</v>
      </c>
      <c r="M35" s="73" t="s">
        <v>15</v>
      </c>
      <c r="N35" s="71" t="s">
        <v>17</v>
      </c>
      <c r="O35" s="71" t="s">
        <v>17</v>
      </c>
      <c r="P35" s="72" t="s">
        <v>16</v>
      </c>
      <c r="Q35" s="119"/>
      <c r="R35" s="95" t="s">
        <v>16</v>
      </c>
    </row>
    <row r="36" spans="1:18" s="18" customFormat="1" ht="24" customHeight="1" x14ac:dyDescent="0.25">
      <c r="A36" s="69" t="s">
        <v>55</v>
      </c>
      <c r="B36" s="70">
        <v>5</v>
      </c>
      <c r="C36" s="83" t="s">
        <v>19</v>
      </c>
      <c r="D36" s="90" t="s">
        <v>114</v>
      </c>
      <c r="E36" s="144" t="s">
        <v>15</v>
      </c>
      <c r="F36" s="145" t="s">
        <v>15</v>
      </c>
      <c r="G36" s="148" t="s">
        <v>15</v>
      </c>
      <c r="H36" s="153" t="s">
        <v>16</v>
      </c>
      <c r="I36" s="149" t="s">
        <v>15</v>
      </c>
      <c r="J36" s="150" t="s">
        <v>16</v>
      </c>
      <c r="K36" s="113" t="s">
        <v>15</v>
      </c>
      <c r="L36" s="152" t="s">
        <v>16</v>
      </c>
      <c r="M36" s="73" t="s">
        <v>16</v>
      </c>
      <c r="N36" s="72" t="s">
        <v>16</v>
      </c>
      <c r="O36" s="72" t="s">
        <v>15</v>
      </c>
      <c r="P36" s="72" t="s">
        <v>16</v>
      </c>
      <c r="Q36" s="119"/>
      <c r="R36" s="95" t="s">
        <v>16</v>
      </c>
    </row>
    <row r="37" spans="1:18" s="18" customFormat="1" ht="24" customHeight="1" x14ac:dyDescent="0.25">
      <c r="A37" s="69" t="s">
        <v>56</v>
      </c>
      <c r="B37" s="70">
        <v>5</v>
      </c>
      <c r="C37" s="83" t="s">
        <v>35</v>
      </c>
      <c r="D37" s="90" t="s">
        <v>104</v>
      </c>
      <c r="E37" s="144" t="s">
        <v>15</v>
      </c>
      <c r="F37" s="145" t="s">
        <v>15</v>
      </c>
      <c r="G37" s="148" t="s">
        <v>16</v>
      </c>
      <c r="H37" s="145" t="s">
        <v>15</v>
      </c>
      <c r="I37" s="149" t="s">
        <v>15</v>
      </c>
      <c r="J37" s="66" t="s">
        <v>17</v>
      </c>
      <c r="K37" s="67" t="s">
        <v>17</v>
      </c>
      <c r="L37" s="66" t="s">
        <v>17</v>
      </c>
      <c r="M37" s="68" t="s">
        <v>17</v>
      </c>
      <c r="N37" s="72" t="s">
        <v>16</v>
      </c>
      <c r="O37" s="72" t="s">
        <v>15</v>
      </c>
      <c r="P37" s="72" t="s">
        <v>23</v>
      </c>
      <c r="Q37" s="121"/>
      <c r="R37" s="95" t="s">
        <v>16</v>
      </c>
    </row>
    <row r="38" spans="1:18" s="18" customFormat="1" ht="24" customHeight="1" x14ac:dyDescent="0.25">
      <c r="A38" s="154" t="s">
        <v>57</v>
      </c>
      <c r="B38" s="70">
        <v>2</v>
      </c>
      <c r="C38" s="83" t="s">
        <v>19</v>
      </c>
      <c r="D38" s="90" t="s">
        <v>33</v>
      </c>
      <c r="E38" s="144" t="s">
        <v>15</v>
      </c>
      <c r="F38" s="145" t="s">
        <v>15</v>
      </c>
      <c r="G38" s="148" t="s">
        <v>15</v>
      </c>
      <c r="H38" s="145" t="s">
        <v>15</v>
      </c>
      <c r="I38" s="149" t="s">
        <v>16</v>
      </c>
      <c r="J38" s="150" t="s">
        <v>16</v>
      </c>
      <c r="K38" s="113" t="s">
        <v>15</v>
      </c>
      <c r="L38" s="152" t="s">
        <v>16</v>
      </c>
      <c r="M38" s="68" t="s">
        <v>17</v>
      </c>
      <c r="N38" s="72" t="s">
        <v>16</v>
      </c>
      <c r="O38" s="118" t="s">
        <v>31</v>
      </c>
      <c r="P38" s="72" t="s">
        <v>23</v>
      </c>
      <c r="Q38" s="121"/>
      <c r="R38" s="95" t="s">
        <v>16</v>
      </c>
    </row>
    <row r="39" spans="1:18" s="18" customFormat="1" ht="24" customHeight="1" x14ac:dyDescent="0.25">
      <c r="A39" s="69" t="s">
        <v>58</v>
      </c>
      <c r="B39" s="70">
        <v>5</v>
      </c>
      <c r="C39" s="83" t="s">
        <v>19</v>
      </c>
      <c r="D39" s="90" t="s">
        <v>25</v>
      </c>
      <c r="E39" s="155" t="s">
        <v>16</v>
      </c>
      <c r="F39" s="153" t="s">
        <v>16</v>
      </c>
      <c r="G39" s="148" t="s">
        <v>16</v>
      </c>
      <c r="H39" s="145" t="s">
        <v>15</v>
      </c>
      <c r="I39" s="149" t="s">
        <v>15</v>
      </c>
      <c r="J39" s="150" t="s">
        <v>16</v>
      </c>
      <c r="K39" s="151" t="s">
        <v>16</v>
      </c>
      <c r="L39" s="152" t="s">
        <v>16</v>
      </c>
      <c r="M39" s="68" t="s">
        <v>17</v>
      </c>
      <c r="N39" s="72" t="s">
        <v>15</v>
      </c>
      <c r="O39" s="72" t="s">
        <v>15</v>
      </c>
      <c r="P39" s="71" t="s">
        <v>17</v>
      </c>
      <c r="Q39" s="121"/>
      <c r="R39" s="93" t="s">
        <v>134</v>
      </c>
    </row>
    <row r="40" spans="1:18" s="18" customFormat="1" ht="24" customHeight="1" x14ac:dyDescent="0.25">
      <c r="A40" s="69" t="s">
        <v>59</v>
      </c>
      <c r="B40" s="70">
        <v>5</v>
      </c>
      <c r="C40" s="83" t="s">
        <v>35</v>
      </c>
      <c r="D40" s="90" t="s">
        <v>104</v>
      </c>
      <c r="E40" s="144" t="s">
        <v>15</v>
      </c>
      <c r="F40" s="145" t="s">
        <v>15</v>
      </c>
      <c r="G40" s="148" t="s">
        <v>16</v>
      </c>
      <c r="H40" s="145" t="s">
        <v>15</v>
      </c>
      <c r="I40" s="149" t="s">
        <v>15</v>
      </c>
      <c r="J40" s="150" t="s">
        <v>16</v>
      </c>
      <c r="K40" s="67" t="s">
        <v>31</v>
      </c>
      <c r="L40" s="152" t="s">
        <v>16</v>
      </c>
      <c r="M40" s="73" t="s">
        <v>16</v>
      </c>
      <c r="N40" s="72" t="s">
        <v>16</v>
      </c>
      <c r="O40" s="72" t="s">
        <v>16</v>
      </c>
      <c r="P40" s="72" t="s">
        <v>23</v>
      </c>
      <c r="Q40" s="119"/>
      <c r="R40" s="95" t="s">
        <v>16</v>
      </c>
    </row>
    <row r="41" spans="1:18" s="18" customFormat="1" ht="24" customHeight="1" x14ac:dyDescent="0.25">
      <c r="A41" s="69" t="s">
        <v>60</v>
      </c>
      <c r="B41" s="70">
        <v>1</v>
      </c>
      <c r="C41" s="83" t="s">
        <v>19</v>
      </c>
      <c r="D41" s="90" t="s">
        <v>33</v>
      </c>
      <c r="E41" s="144" t="s">
        <v>15</v>
      </c>
      <c r="F41" s="145" t="s">
        <v>15</v>
      </c>
      <c r="G41" s="148" t="s">
        <v>15</v>
      </c>
      <c r="H41" s="145" t="s">
        <v>15</v>
      </c>
      <c r="I41" s="149" t="s">
        <v>16</v>
      </c>
      <c r="J41" s="150" t="s">
        <v>16</v>
      </c>
      <c r="K41" s="113" t="s">
        <v>15</v>
      </c>
      <c r="L41" s="152" t="s">
        <v>16</v>
      </c>
      <c r="M41" s="73" t="s">
        <v>16</v>
      </c>
      <c r="N41" s="72" t="s">
        <v>16</v>
      </c>
      <c r="O41" s="72" t="s">
        <v>15</v>
      </c>
      <c r="P41" s="72" t="s">
        <v>16</v>
      </c>
      <c r="Q41" s="119"/>
      <c r="R41" s="95" t="s">
        <v>16</v>
      </c>
    </row>
    <row r="42" spans="1:18" s="18" customFormat="1" ht="24" customHeight="1" x14ac:dyDescent="0.25">
      <c r="A42" s="69" t="s">
        <v>61</v>
      </c>
      <c r="B42" s="70">
        <v>5</v>
      </c>
      <c r="C42" s="83" t="s">
        <v>21</v>
      </c>
      <c r="D42" s="90" t="s">
        <v>104</v>
      </c>
      <c r="E42" s="144" t="s">
        <v>15</v>
      </c>
      <c r="F42" s="145" t="s">
        <v>15</v>
      </c>
      <c r="G42" s="148" t="s">
        <v>16</v>
      </c>
      <c r="H42" s="145" t="s">
        <v>15</v>
      </c>
      <c r="I42" s="149" t="s">
        <v>15</v>
      </c>
      <c r="J42" s="66" t="s">
        <v>17</v>
      </c>
      <c r="K42" s="67" t="s">
        <v>31</v>
      </c>
      <c r="L42" s="66" t="s">
        <v>17</v>
      </c>
      <c r="M42" s="68" t="s">
        <v>17</v>
      </c>
      <c r="N42" s="71" t="s">
        <v>17</v>
      </c>
      <c r="O42" s="71" t="s">
        <v>17</v>
      </c>
      <c r="P42" s="72" t="s">
        <v>16</v>
      </c>
      <c r="Q42" s="121"/>
      <c r="R42" s="95" t="s">
        <v>16</v>
      </c>
    </row>
    <row r="43" spans="1:18" s="18" customFormat="1" ht="24" customHeight="1" x14ac:dyDescent="0.25">
      <c r="A43" s="69" t="s">
        <v>62</v>
      </c>
      <c r="B43" s="70">
        <v>5</v>
      </c>
      <c r="C43" s="83" t="s">
        <v>35</v>
      </c>
      <c r="D43" s="90" t="s">
        <v>104</v>
      </c>
      <c r="E43" s="144" t="s">
        <v>15</v>
      </c>
      <c r="F43" s="145" t="s">
        <v>15</v>
      </c>
      <c r="G43" s="148" t="s">
        <v>16</v>
      </c>
      <c r="H43" s="145" t="s">
        <v>15</v>
      </c>
      <c r="I43" s="149" t="s">
        <v>15</v>
      </c>
      <c r="J43" s="150" t="s">
        <v>15</v>
      </c>
      <c r="K43" s="67" t="s">
        <v>31</v>
      </c>
      <c r="L43" s="124" t="s">
        <v>31</v>
      </c>
      <c r="M43" s="68" t="s">
        <v>17</v>
      </c>
      <c r="N43" s="72" t="s">
        <v>16</v>
      </c>
      <c r="O43" s="72" t="s">
        <v>16</v>
      </c>
      <c r="P43" s="71" t="s">
        <v>17</v>
      </c>
      <c r="Q43" s="121"/>
      <c r="R43" s="95" t="s">
        <v>16</v>
      </c>
    </row>
    <row r="44" spans="1:18" s="18" customFormat="1" ht="24" customHeight="1" x14ac:dyDescent="0.25">
      <c r="A44" s="69" t="s">
        <v>63</v>
      </c>
      <c r="B44" s="70">
        <v>5</v>
      </c>
      <c r="C44" s="83" t="s">
        <v>21</v>
      </c>
      <c r="D44" s="90" t="s">
        <v>112</v>
      </c>
      <c r="E44" s="144" t="s">
        <v>15</v>
      </c>
      <c r="F44" s="145" t="s">
        <v>15</v>
      </c>
      <c r="G44" s="148" t="s">
        <v>15</v>
      </c>
      <c r="H44" s="145" t="s">
        <v>15</v>
      </c>
      <c r="I44" s="149" t="s">
        <v>16</v>
      </c>
      <c r="J44" s="66" t="s">
        <v>17</v>
      </c>
      <c r="K44" s="113" t="s">
        <v>15</v>
      </c>
      <c r="L44" s="66" t="s">
        <v>17</v>
      </c>
      <c r="M44" s="68" t="s">
        <v>17</v>
      </c>
      <c r="N44" s="72" t="s">
        <v>16</v>
      </c>
      <c r="O44" s="72" t="s">
        <v>15</v>
      </c>
      <c r="P44" s="71" t="s">
        <v>17</v>
      </c>
      <c r="Q44" s="121"/>
      <c r="R44" s="93" t="s">
        <v>134</v>
      </c>
    </row>
    <row r="45" spans="1:18" s="18" customFormat="1" ht="24" customHeight="1" x14ac:dyDescent="0.25">
      <c r="A45" s="69" t="s">
        <v>64</v>
      </c>
      <c r="B45" s="70">
        <v>3</v>
      </c>
      <c r="C45" s="83" t="s">
        <v>19</v>
      </c>
      <c r="D45" s="90" t="s">
        <v>25</v>
      </c>
      <c r="E45" s="155" t="s">
        <v>16</v>
      </c>
      <c r="F45" s="153" t="s">
        <v>16</v>
      </c>
      <c r="G45" s="148" t="s">
        <v>16</v>
      </c>
      <c r="H45" s="145" t="s">
        <v>15</v>
      </c>
      <c r="I45" s="149" t="s">
        <v>15</v>
      </c>
      <c r="J45" s="150" t="s">
        <v>16</v>
      </c>
      <c r="K45" s="151" t="s">
        <v>16</v>
      </c>
      <c r="L45" s="152" t="s">
        <v>16</v>
      </c>
      <c r="M45" s="73" t="s">
        <v>16</v>
      </c>
      <c r="N45" s="71" t="s">
        <v>17</v>
      </c>
      <c r="O45" s="71" t="s">
        <v>17</v>
      </c>
      <c r="P45" s="118" t="s">
        <v>31</v>
      </c>
      <c r="Q45" s="119"/>
      <c r="R45" s="95" t="s">
        <v>16</v>
      </c>
    </row>
    <row r="46" spans="1:18" s="18" customFormat="1" ht="24" customHeight="1" x14ac:dyDescent="0.25">
      <c r="A46" s="69" t="s">
        <v>65</v>
      </c>
      <c r="B46" s="70">
        <v>5</v>
      </c>
      <c r="C46" s="83" t="s">
        <v>35</v>
      </c>
      <c r="D46" s="90" t="s">
        <v>104</v>
      </c>
      <c r="E46" s="144" t="s">
        <v>15</v>
      </c>
      <c r="F46" s="145" t="s">
        <v>15</v>
      </c>
      <c r="G46" s="148" t="s">
        <v>16</v>
      </c>
      <c r="H46" s="145" t="s">
        <v>15</v>
      </c>
      <c r="I46" s="149" t="s">
        <v>15</v>
      </c>
      <c r="J46" s="150" t="s">
        <v>15</v>
      </c>
      <c r="K46" s="67" t="s">
        <v>31</v>
      </c>
      <c r="L46" s="124" t="s">
        <v>31</v>
      </c>
      <c r="M46" s="73" t="s">
        <v>16</v>
      </c>
      <c r="N46" s="72" t="s">
        <v>16</v>
      </c>
      <c r="O46" s="72" t="s">
        <v>15</v>
      </c>
      <c r="P46" s="72" t="s">
        <v>16</v>
      </c>
      <c r="Q46" s="119"/>
      <c r="R46" s="95" t="s">
        <v>16</v>
      </c>
    </row>
    <row r="47" spans="1:18" s="18" customFormat="1" ht="24" customHeight="1" x14ac:dyDescent="0.25">
      <c r="A47" s="69" t="s">
        <v>66</v>
      </c>
      <c r="B47" s="70">
        <v>5</v>
      </c>
      <c r="C47" s="83" t="s">
        <v>35</v>
      </c>
      <c r="D47" s="90" t="s">
        <v>104</v>
      </c>
      <c r="E47" s="144" t="s">
        <v>15</v>
      </c>
      <c r="F47" s="145" t="s">
        <v>15</v>
      </c>
      <c r="G47" s="148" t="s">
        <v>16</v>
      </c>
      <c r="H47" s="145" t="s">
        <v>15</v>
      </c>
      <c r="I47" s="149" t="s">
        <v>15</v>
      </c>
      <c r="J47" s="66" t="s">
        <v>17</v>
      </c>
      <c r="K47" s="67" t="s">
        <v>31</v>
      </c>
      <c r="L47" s="66" t="s">
        <v>17</v>
      </c>
      <c r="M47" s="68" t="s">
        <v>17</v>
      </c>
      <c r="N47" s="72" t="s">
        <v>16</v>
      </c>
      <c r="O47" s="72" t="s">
        <v>15</v>
      </c>
      <c r="P47" s="72" t="s">
        <v>16</v>
      </c>
      <c r="Q47" s="121"/>
      <c r="R47" s="95" t="s">
        <v>16</v>
      </c>
    </row>
    <row r="48" spans="1:18" s="18" customFormat="1" ht="24" customHeight="1" x14ac:dyDescent="0.25">
      <c r="A48" s="69" t="s">
        <v>67</v>
      </c>
      <c r="B48" s="70">
        <v>5</v>
      </c>
      <c r="C48" s="83" t="s">
        <v>35</v>
      </c>
      <c r="D48" s="90" t="s">
        <v>25</v>
      </c>
      <c r="E48" s="144" t="s">
        <v>15</v>
      </c>
      <c r="F48" s="153" t="s">
        <v>16</v>
      </c>
      <c r="G48" s="148" t="s">
        <v>16</v>
      </c>
      <c r="H48" s="145" t="s">
        <v>15</v>
      </c>
      <c r="I48" s="149" t="s">
        <v>15</v>
      </c>
      <c r="J48" s="150" t="s">
        <v>23</v>
      </c>
      <c r="K48" s="67" t="s">
        <v>17</v>
      </c>
      <c r="L48" s="152" t="s">
        <v>23</v>
      </c>
      <c r="M48" s="73" t="s">
        <v>23</v>
      </c>
      <c r="N48" s="72" t="s">
        <v>16</v>
      </c>
      <c r="O48" s="71" t="s">
        <v>17</v>
      </c>
      <c r="P48" s="72" t="s">
        <v>16</v>
      </c>
      <c r="Q48" s="121"/>
      <c r="R48" s="95" t="s">
        <v>16</v>
      </c>
    </row>
    <row r="49" spans="1:18" s="18" customFormat="1" ht="24" customHeight="1" x14ac:dyDescent="0.25">
      <c r="A49" s="69" t="s">
        <v>68</v>
      </c>
      <c r="B49" s="70">
        <v>5</v>
      </c>
      <c r="C49" s="83" t="s">
        <v>35</v>
      </c>
      <c r="D49" s="90" t="s">
        <v>25</v>
      </c>
      <c r="E49" s="144" t="s">
        <v>15</v>
      </c>
      <c r="F49" s="153" t="s">
        <v>16</v>
      </c>
      <c r="G49" s="148" t="s">
        <v>16</v>
      </c>
      <c r="H49" s="145" t="s">
        <v>15</v>
      </c>
      <c r="I49" s="149" t="s">
        <v>15</v>
      </c>
      <c r="J49" s="157" t="s">
        <v>23</v>
      </c>
      <c r="K49" s="67" t="s">
        <v>31</v>
      </c>
      <c r="L49" s="152" t="s">
        <v>16</v>
      </c>
      <c r="M49" s="73" t="s">
        <v>16</v>
      </c>
      <c r="N49" s="72" t="s">
        <v>16</v>
      </c>
      <c r="O49" s="72" t="s">
        <v>16</v>
      </c>
      <c r="P49" s="72" t="s">
        <v>16</v>
      </c>
      <c r="Q49" s="119"/>
      <c r="R49" s="95" t="s">
        <v>16</v>
      </c>
    </row>
    <row r="50" spans="1:18" s="18" customFormat="1" ht="24" customHeight="1" x14ac:dyDescent="0.25">
      <c r="A50" s="69" t="s">
        <v>69</v>
      </c>
      <c r="B50" s="70">
        <v>2</v>
      </c>
      <c r="C50" s="83" t="s">
        <v>19</v>
      </c>
      <c r="D50" s="90" t="s">
        <v>33</v>
      </c>
      <c r="E50" s="144" t="s">
        <v>15</v>
      </c>
      <c r="F50" s="145" t="s">
        <v>15</v>
      </c>
      <c r="G50" s="148" t="s">
        <v>15</v>
      </c>
      <c r="H50" s="145" t="s">
        <v>15</v>
      </c>
      <c r="I50" s="149" t="s">
        <v>16</v>
      </c>
      <c r="J50" s="150" t="s">
        <v>16</v>
      </c>
      <c r="K50" s="113" t="s">
        <v>15</v>
      </c>
      <c r="L50" s="152" t="s">
        <v>16</v>
      </c>
      <c r="M50" s="73" t="s">
        <v>23</v>
      </c>
      <c r="N50" s="118" t="s">
        <v>31</v>
      </c>
      <c r="O50" s="118" t="s">
        <v>31</v>
      </c>
      <c r="P50" s="72" t="s">
        <v>16</v>
      </c>
      <c r="Q50" s="121"/>
      <c r="R50" s="95" t="s">
        <v>16</v>
      </c>
    </row>
    <row r="51" spans="1:18" s="18" customFormat="1" ht="24" customHeight="1" x14ac:dyDescent="0.25">
      <c r="A51" s="69" t="s">
        <v>70</v>
      </c>
      <c r="B51" s="70">
        <v>5</v>
      </c>
      <c r="C51" s="83" t="s">
        <v>19</v>
      </c>
      <c r="D51" s="90" t="s">
        <v>112</v>
      </c>
      <c r="E51" s="144" t="s">
        <v>15</v>
      </c>
      <c r="F51" s="145" t="s">
        <v>15</v>
      </c>
      <c r="G51" s="148" t="s">
        <v>15</v>
      </c>
      <c r="H51" s="145" t="s">
        <v>15</v>
      </c>
      <c r="I51" s="149" t="s">
        <v>16</v>
      </c>
      <c r="J51" s="150" t="s">
        <v>15</v>
      </c>
      <c r="K51" s="113" t="s">
        <v>15</v>
      </c>
      <c r="L51" s="152" t="s">
        <v>15</v>
      </c>
      <c r="M51" s="73" t="s">
        <v>15</v>
      </c>
      <c r="N51" s="118" t="s">
        <v>31</v>
      </c>
      <c r="O51" s="118" t="s">
        <v>31</v>
      </c>
      <c r="P51" s="72" t="s">
        <v>23</v>
      </c>
      <c r="Q51" s="119"/>
      <c r="R51" s="95" t="s">
        <v>16</v>
      </c>
    </row>
    <row r="52" spans="1:18" s="18" customFormat="1" ht="24" customHeight="1" x14ac:dyDescent="0.25">
      <c r="A52" s="69" t="s">
        <v>71</v>
      </c>
      <c r="B52" s="70">
        <v>5</v>
      </c>
      <c r="C52" s="83" t="s">
        <v>35</v>
      </c>
      <c r="D52" s="90" t="s">
        <v>104</v>
      </c>
      <c r="E52" s="144" t="s">
        <v>15</v>
      </c>
      <c r="F52" s="145" t="s">
        <v>15</v>
      </c>
      <c r="G52" s="148" t="s">
        <v>16</v>
      </c>
      <c r="H52" s="145" t="s">
        <v>15</v>
      </c>
      <c r="I52" s="149" t="s">
        <v>15</v>
      </c>
      <c r="J52" s="157" t="s">
        <v>23</v>
      </c>
      <c r="K52" s="113" t="s">
        <v>15</v>
      </c>
      <c r="L52" s="152" t="s">
        <v>23</v>
      </c>
      <c r="M52" s="73" t="s">
        <v>16</v>
      </c>
      <c r="N52" s="72" t="s">
        <v>16</v>
      </c>
      <c r="O52" s="72" t="s">
        <v>16</v>
      </c>
      <c r="P52" s="118" t="s">
        <v>31</v>
      </c>
      <c r="Q52" s="119" t="s">
        <v>16</v>
      </c>
      <c r="R52" s="95" t="s">
        <v>16</v>
      </c>
    </row>
    <row r="53" spans="1:18" s="18" customFormat="1" ht="24" customHeight="1" x14ac:dyDescent="0.25">
      <c r="A53" s="69" t="s">
        <v>72</v>
      </c>
      <c r="B53" s="70">
        <v>5</v>
      </c>
      <c r="C53" s="83" t="s">
        <v>35</v>
      </c>
      <c r="D53" s="90" t="s">
        <v>104</v>
      </c>
      <c r="E53" s="144" t="s">
        <v>15</v>
      </c>
      <c r="F53" s="145" t="s">
        <v>15</v>
      </c>
      <c r="G53" s="148" t="s">
        <v>23</v>
      </c>
      <c r="H53" s="145" t="s">
        <v>15</v>
      </c>
      <c r="I53" s="149" t="s">
        <v>15</v>
      </c>
      <c r="J53" s="125" t="s">
        <v>31</v>
      </c>
      <c r="K53" s="67" t="s">
        <v>17</v>
      </c>
      <c r="L53" s="124" t="s">
        <v>31</v>
      </c>
      <c r="M53" s="123" t="s">
        <v>31</v>
      </c>
      <c r="N53" s="72" t="s">
        <v>15</v>
      </c>
      <c r="O53" s="72" t="s">
        <v>15</v>
      </c>
      <c r="P53" s="118" t="s">
        <v>31</v>
      </c>
      <c r="Q53" s="121"/>
      <c r="R53" s="95" t="s">
        <v>16</v>
      </c>
    </row>
    <row r="54" spans="1:18" s="18" customFormat="1" ht="24" customHeight="1" x14ac:dyDescent="0.25">
      <c r="A54" s="69" t="s">
        <v>73</v>
      </c>
      <c r="B54" s="70">
        <v>5</v>
      </c>
      <c r="C54" s="83" t="s">
        <v>35</v>
      </c>
      <c r="D54" s="90" t="s">
        <v>25</v>
      </c>
      <c r="E54" s="144" t="s">
        <v>15</v>
      </c>
      <c r="F54" s="145" t="s">
        <v>15</v>
      </c>
      <c r="G54" s="148" t="s">
        <v>16</v>
      </c>
      <c r="H54" s="145" t="s">
        <v>15</v>
      </c>
      <c r="I54" s="149" t="s">
        <v>15</v>
      </c>
      <c r="J54" s="150" t="s">
        <v>23</v>
      </c>
      <c r="K54" s="67" t="s">
        <v>17</v>
      </c>
      <c r="L54" s="152" t="s">
        <v>23</v>
      </c>
      <c r="M54" s="68" t="s">
        <v>17</v>
      </c>
      <c r="N54" s="72" t="s">
        <v>16</v>
      </c>
      <c r="O54" s="72" t="s">
        <v>16</v>
      </c>
      <c r="P54" s="71" t="s">
        <v>17</v>
      </c>
      <c r="Q54" s="121"/>
      <c r="R54" s="93" t="s">
        <v>134</v>
      </c>
    </row>
    <row r="55" spans="1:18" s="18" customFormat="1" ht="24" customHeight="1" x14ac:dyDescent="0.25">
      <c r="A55" s="69" t="s">
        <v>74</v>
      </c>
      <c r="B55" s="70">
        <v>1</v>
      </c>
      <c r="C55" s="83" t="s">
        <v>19</v>
      </c>
      <c r="D55" s="90" t="s">
        <v>33</v>
      </c>
      <c r="E55" s="144" t="s">
        <v>15</v>
      </c>
      <c r="F55" s="145" t="s">
        <v>15</v>
      </c>
      <c r="G55" s="148" t="s">
        <v>15</v>
      </c>
      <c r="H55" s="145" t="s">
        <v>15</v>
      </c>
      <c r="I55" s="149" t="s">
        <v>16</v>
      </c>
      <c r="J55" s="150" t="s">
        <v>16</v>
      </c>
      <c r="K55" s="113" t="s">
        <v>15</v>
      </c>
      <c r="L55" s="152" t="s">
        <v>16</v>
      </c>
      <c r="M55" s="73" t="s">
        <v>16</v>
      </c>
      <c r="N55" s="72" t="s">
        <v>16</v>
      </c>
      <c r="O55" s="72" t="s">
        <v>15</v>
      </c>
      <c r="P55" s="72" t="s">
        <v>16</v>
      </c>
      <c r="Q55" s="119"/>
      <c r="R55" s="95" t="s">
        <v>16</v>
      </c>
    </row>
    <row r="56" spans="1:18" s="18" customFormat="1" ht="24" customHeight="1" x14ac:dyDescent="0.25">
      <c r="A56" s="69" t="s">
        <v>75</v>
      </c>
      <c r="B56" s="70">
        <v>5</v>
      </c>
      <c r="C56" s="83" t="s">
        <v>35</v>
      </c>
      <c r="D56" s="90" t="s">
        <v>104</v>
      </c>
      <c r="E56" s="144" t="s">
        <v>15</v>
      </c>
      <c r="F56" s="145" t="s">
        <v>15</v>
      </c>
      <c r="G56" s="148" t="s">
        <v>23</v>
      </c>
      <c r="H56" s="145" t="s">
        <v>15</v>
      </c>
      <c r="I56" s="149" t="s">
        <v>15</v>
      </c>
      <c r="J56" s="150" t="s">
        <v>15</v>
      </c>
      <c r="K56" s="67" t="s">
        <v>31</v>
      </c>
      <c r="L56" s="124" t="s">
        <v>31</v>
      </c>
      <c r="M56" s="68" t="s">
        <v>17</v>
      </c>
      <c r="N56" s="72" t="s">
        <v>16</v>
      </c>
      <c r="O56" s="72" t="s">
        <v>16</v>
      </c>
      <c r="P56" s="71" t="s">
        <v>17</v>
      </c>
      <c r="Q56" s="121"/>
      <c r="R56" s="95" t="s">
        <v>16</v>
      </c>
    </row>
    <row r="57" spans="1:18" s="18" customFormat="1" ht="24" customHeight="1" x14ac:dyDescent="0.25">
      <c r="A57" s="69" t="s">
        <v>76</v>
      </c>
      <c r="B57" s="70">
        <v>4</v>
      </c>
      <c r="C57" s="83" t="s">
        <v>27</v>
      </c>
      <c r="D57" s="90" t="s">
        <v>114</v>
      </c>
      <c r="E57" s="144" t="s">
        <v>15</v>
      </c>
      <c r="F57" s="145" t="s">
        <v>15</v>
      </c>
      <c r="G57" s="148" t="s">
        <v>15</v>
      </c>
      <c r="H57" s="153" t="s">
        <v>16</v>
      </c>
      <c r="I57" s="149" t="s">
        <v>15</v>
      </c>
      <c r="J57" s="150" t="s">
        <v>16</v>
      </c>
      <c r="K57" s="113" t="s">
        <v>15</v>
      </c>
      <c r="L57" s="152" t="s">
        <v>16</v>
      </c>
      <c r="M57" s="73" t="s">
        <v>15</v>
      </c>
      <c r="N57" s="72" t="s">
        <v>16</v>
      </c>
      <c r="O57" s="71" t="s">
        <v>134</v>
      </c>
      <c r="P57" s="72" t="s">
        <v>23</v>
      </c>
      <c r="Q57" s="119"/>
      <c r="R57" s="95" t="s">
        <v>16</v>
      </c>
    </row>
    <row r="58" spans="1:18" s="18" customFormat="1" ht="24" customHeight="1" x14ac:dyDescent="0.25">
      <c r="A58" s="69" t="s">
        <v>77</v>
      </c>
      <c r="B58" s="70">
        <v>4</v>
      </c>
      <c r="C58" s="83" t="s">
        <v>27</v>
      </c>
      <c r="D58" s="90" t="s">
        <v>106</v>
      </c>
      <c r="E58" s="144" t="s">
        <v>15</v>
      </c>
      <c r="F58" s="145" t="s">
        <v>15</v>
      </c>
      <c r="G58" s="148" t="s">
        <v>23</v>
      </c>
      <c r="H58" s="145" t="s">
        <v>15</v>
      </c>
      <c r="I58" s="149" t="s">
        <v>15</v>
      </c>
      <c r="J58" s="150" t="s">
        <v>16</v>
      </c>
      <c r="K58" s="67" t="s">
        <v>17</v>
      </c>
      <c r="L58" s="152" t="s">
        <v>16</v>
      </c>
      <c r="M58" s="73" t="s">
        <v>15</v>
      </c>
      <c r="N58" s="72" t="s">
        <v>16</v>
      </c>
      <c r="O58" s="72" t="s">
        <v>15</v>
      </c>
      <c r="P58" s="71" t="s">
        <v>17</v>
      </c>
      <c r="Q58" s="119"/>
      <c r="R58" s="93" t="s">
        <v>134</v>
      </c>
    </row>
    <row r="59" spans="1:18" s="18" customFormat="1" ht="24" customHeight="1" x14ac:dyDescent="0.25">
      <c r="A59" s="69" t="s">
        <v>78</v>
      </c>
      <c r="B59" s="70">
        <v>5</v>
      </c>
      <c r="C59" s="83" t="s">
        <v>21</v>
      </c>
      <c r="D59" s="90" t="s">
        <v>104</v>
      </c>
      <c r="E59" s="144" t="s">
        <v>15</v>
      </c>
      <c r="F59" s="145" t="s">
        <v>15</v>
      </c>
      <c r="G59" s="148" t="s">
        <v>16</v>
      </c>
      <c r="H59" s="145" t="s">
        <v>15</v>
      </c>
      <c r="I59" s="149" t="s">
        <v>15</v>
      </c>
      <c r="J59" s="66" t="s">
        <v>17</v>
      </c>
      <c r="K59" s="67" t="s">
        <v>17</v>
      </c>
      <c r="L59" s="66" t="s">
        <v>17</v>
      </c>
      <c r="M59" s="68" t="s">
        <v>17</v>
      </c>
      <c r="N59" s="118" t="s">
        <v>31</v>
      </c>
      <c r="O59" s="118" t="s">
        <v>31</v>
      </c>
      <c r="P59" s="72" t="s">
        <v>107</v>
      </c>
      <c r="Q59" s="121"/>
      <c r="R59" s="95" t="s">
        <v>23</v>
      </c>
    </row>
    <row r="60" spans="1:18" s="18" customFormat="1" ht="24" customHeight="1" x14ac:dyDescent="0.25">
      <c r="A60" s="69" t="s">
        <v>79</v>
      </c>
      <c r="B60" s="70">
        <v>5</v>
      </c>
      <c r="C60" s="83" t="s">
        <v>35</v>
      </c>
      <c r="D60" s="90" t="s">
        <v>25</v>
      </c>
      <c r="E60" s="144" t="s">
        <v>15</v>
      </c>
      <c r="F60" s="153" t="s">
        <v>16</v>
      </c>
      <c r="G60" s="148" t="s">
        <v>16</v>
      </c>
      <c r="H60" s="145" t="s">
        <v>15</v>
      </c>
      <c r="I60" s="149" t="s">
        <v>15</v>
      </c>
      <c r="J60" s="150" t="s">
        <v>15</v>
      </c>
      <c r="K60" s="67" t="s">
        <v>31</v>
      </c>
      <c r="L60" s="124" t="s">
        <v>31</v>
      </c>
      <c r="M60" s="73" t="s">
        <v>16</v>
      </c>
      <c r="N60" s="72" t="s">
        <v>16</v>
      </c>
      <c r="O60" s="118" t="s">
        <v>31</v>
      </c>
      <c r="P60" s="72" t="s">
        <v>16</v>
      </c>
      <c r="Q60" s="119"/>
      <c r="R60" s="95" t="s">
        <v>16</v>
      </c>
    </row>
    <row r="61" spans="1:18" s="18" customFormat="1" ht="24" customHeight="1" x14ac:dyDescent="0.25">
      <c r="A61" s="69" t="s">
        <v>80</v>
      </c>
      <c r="B61" s="70">
        <v>3</v>
      </c>
      <c r="C61" s="83" t="s">
        <v>19</v>
      </c>
      <c r="D61" s="90" t="s">
        <v>33</v>
      </c>
      <c r="E61" s="144" t="s">
        <v>15</v>
      </c>
      <c r="F61" s="145" t="s">
        <v>15</v>
      </c>
      <c r="G61" s="148" t="s">
        <v>15</v>
      </c>
      <c r="H61" s="145" t="s">
        <v>15</v>
      </c>
      <c r="I61" s="149" t="s">
        <v>16</v>
      </c>
      <c r="J61" s="150" t="s">
        <v>16</v>
      </c>
      <c r="K61" s="113" t="s">
        <v>15</v>
      </c>
      <c r="L61" s="152" t="s">
        <v>16</v>
      </c>
      <c r="M61" s="73" t="s">
        <v>15</v>
      </c>
      <c r="N61" s="71" t="s">
        <v>17</v>
      </c>
      <c r="O61" s="71" t="s">
        <v>17</v>
      </c>
      <c r="P61" s="72" t="s">
        <v>16</v>
      </c>
      <c r="Q61" s="119"/>
      <c r="R61" s="126" t="s">
        <v>16</v>
      </c>
    </row>
    <row r="62" spans="1:18" s="18" customFormat="1" ht="24" customHeight="1" x14ac:dyDescent="0.25">
      <c r="A62" s="69" t="s">
        <v>81</v>
      </c>
      <c r="B62" s="70">
        <v>5</v>
      </c>
      <c r="C62" s="83" t="s">
        <v>19</v>
      </c>
      <c r="D62" s="90" t="s">
        <v>112</v>
      </c>
      <c r="E62" s="144" t="s">
        <v>15</v>
      </c>
      <c r="F62" s="145" t="s">
        <v>15</v>
      </c>
      <c r="G62" s="148" t="s">
        <v>15</v>
      </c>
      <c r="H62" s="145" t="s">
        <v>15</v>
      </c>
      <c r="I62" s="149" t="s">
        <v>16</v>
      </c>
      <c r="J62" s="150" t="s">
        <v>23</v>
      </c>
      <c r="K62" s="113" t="s">
        <v>15</v>
      </c>
      <c r="L62" s="152" t="s">
        <v>23</v>
      </c>
      <c r="M62" s="73" t="s">
        <v>15</v>
      </c>
      <c r="N62" s="71" t="s">
        <v>17</v>
      </c>
      <c r="O62" s="71" t="s">
        <v>17</v>
      </c>
      <c r="P62" s="72" t="s">
        <v>16</v>
      </c>
      <c r="Q62" s="119"/>
      <c r="R62" s="126" t="s">
        <v>16</v>
      </c>
    </row>
    <row r="63" spans="1:18" s="18" customFormat="1" ht="24" customHeight="1" x14ac:dyDescent="0.25">
      <c r="A63" s="154" t="s">
        <v>82</v>
      </c>
      <c r="B63" s="70">
        <v>2</v>
      </c>
      <c r="C63" s="83" t="s">
        <v>19</v>
      </c>
      <c r="D63" s="90" t="s">
        <v>33</v>
      </c>
      <c r="E63" s="144" t="s">
        <v>15</v>
      </c>
      <c r="F63" s="145" t="s">
        <v>15</v>
      </c>
      <c r="G63" s="148" t="s">
        <v>15</v>
      </c>
      <c r="H63" s="145" t="s">
        <v>15</v>
      </c>
      <c r="I63" s="149" t="s">
        <v>16</v>
      </c>
      <c r="J63" s="150" t="s">
        <v>16</v>
      </c>
      <c r="K63" s="113" t="s">
        <v>15</v>
      </c>
      <c r="L63" s="152" t="s">
        <v>16</v>
      </c>
      <c r="M63" s="68" t="s">
        <v>17</v>
      </c>
      <c r="N63" s="72" t="s">
        <v>16</v>
      </c>
      <c r="O63" s="118" t="s">
        <v>31</v>
      </c>
      <c r="P63" s="72" t="s">
        <v>16</v>
      </c>
      <c r="Q63" s="121"/>
      <c r="R63" s="95" t="s">
        <v>16</v>
      </c>
    </row>
    <row r="64" spans="1:18" s="18" customFormat="1" ht="24" customHeight="1" x14ac:dyDescent="0.25">
      <c r="A64" s="69" t="s">
        <v>83</v>
      </c>
      <c r="B64" s="70">
        <v>5</v>
      </c>
      <c r="C64" s="83" t="s">
        <v>35</v>
      </c>
      <c r="D64" s="90" t="s">
        <v>25</v>
      </c>
      <c r="E64" s="144" t="s">
        <v>15</v>
      </c>
      <c r="F64" s="145" t="s">
        <v>15</v>
      </c>
      <c r="G64" s="148" t="s">
        <v>16</v>
      </c>
      <c r="H64" s="145" t="s">
        <v>15</v>
      </c>
      <c r="I64" s="149" t="s">
        <v>15</v>
      </c>
      <c r="J64" s="66" t="s">
        <v>17</v>
      </c>
      <c r="K64" s="67" t="s">
        <v>17</v>
      </c>
      <c r="L64" s="66" t="s">
        <v>17</v>
      </c>
      <c r="M64" s="68" t="s">
        <v>17</v>
      </c>
      <c r="N64" s="72" t="s">
        <v>16</v>
      </c>
      <c r="O64" s="72" t="s">
        <v>15</v>
      </c>
      <c r="P64" s="72" t="s">
        <v>16</v>
      </c>
      <c r="Q64" s="121"/>
      <c r="R64" s="95" t="s">
        <v>16</v>
      </c>
    </row>
    <row r="65" spans="1:18" s="18" customFormat="1" ht="24" customHeight="1" x14ac:dyDescent="0.25">
      <c r="A65" s="154" t="s">
        <v>84</v>
      </c>
      <c r="B65" s="70">
        <v>2</v>
      </c>
      <c r="C65" s="83" t="s">
        <v>19</v>
      </c>
      <c r="D65" s="90" t="s">
        <v>33</v>
      </c>
      <c r="E65" s="144" t="s">
        <v>15</v>
      </c>
      <c r="F65" s="145" t="s">
        <v>15</v>
      </c>
      <c r="G65" s="148" t="s">
        <v>15</v>
      </c>
      <c r="H65" s="145" t="s">
        <v>15</v>
      </c>
      <c r="I65" s="149" t="s">
        <v>16</v>
      </c>
      <c r="J65" s="150" t="s">
        <v>16</v>
      </c>
      <c r="K65" s="113" t="s">
        <v>15</v>
      </c>
      <c r="L65" s="152" t="s">
        <v>16</v>
      </c>
      <c r="M65" s="73" t="s">
        <v>15</v>
      </c>
      <c r="N65" s="72" t="s">
        <v>16</v>
      </c>
      <c r="O65" s="118" t="s">
        <v>31</v>
      </c>
      <c r="P65" s="72" t="s">
        <v>16</v>
      </c>
      <c r="Q65" s="121"/>
      <c r="R65" s="95" t="s">
        <v>16</v>
      </c>
    </row>
    <row r="66" spans="1:18" s="18" customFormat="1" ht="24" customHeight="1" x14ac:dyDescent="0.25">
      <c r="A66" s="69" t="s">
        <v>85</v>
      </c>
      <c r="B66" s="70">
        <v>5</v>
      </c>
      <c r="C66" s="83" t="s">
        <v>103</v>
      </c>
      <c r="D66" s="90" t="s">
        <v>104</v>
      </c>
      <c r="E66" s="144" t="s">
        <v>15</v>
      </c>
      <c r="F66" s="145" t="s">
        <v>15</v>
      </c>
      <c r="G66" s="148" t="s">
        <v>16</v>
      </c>
      <c r="H66" s="145" t="s">
        <v>15</v>
      </c>
      <c r="I66" s="149" t="s">
        <v>15</v>
      </c>
      <c r="J66" s="150" t="s">
        <v>15</v>
      </c>
      <c r="K66" s="113" t="s">
        <v>15</v>
      </c>
      <c r="L66" s="152" t="s">
        <v>15</v>
      </c>
      <c r="M66" s="73" t="s">
        <v>23</v>
      </c>
      <c r="N66" s="72" t="s">
        <v>16</v>
      </c>
      <c r="O66" s="72" t="s">
        <v>16</v>
      </c>
      <c r="P66" s="72" t="s">
        <v>23</v>
      </c>
      <c r="Q66" s="119"/>
      <c r="R66" s="95" t="s">
        <v>16</v>
      </c>
    </row>
    <row r="67" spans="1:18" s="18" customFormat="1" ht="24" customHeight="1" x14ac:dyDescent="0.25">
      <c r="A67" s="69" t="s">
        <v>86</v>
      </c>
      <c r="B67" s="70">
        <v>1</v>
      </c>
      <c r="C67" s="83" t="s">
        <v>103</v>
      </c>
      <c r="D67" s="90" t="s">
        <v>33</v>
      </c>
      <c r="E67" s="144" t="s">
        <v>15</v>
      </c>
      <c r="F67" s="145" t="s">
        <v>15</v>
      </c>
      <c r="G67" s="148" t="s">
        <v>15</v>
      </c>
      <c r="H67" s="145" t="s">
        <v>15</v>
      </c>
      <c r="I67" s="149" t="s">
        <v>16</v>
      </c>
      <c r="J67" s="66" t="s">
        <v>17</v>
      </c>
      <c r="K67" s="113" t="s">
        <v>15</v>
      </c>
      <c r="L67" s="66" t="s">
        <v>17</v>
      </c>
      <c r="M67" s="73" t="s">
        <v>23</v>
      </c>
      <c r="N67" s="72" t="s">
        <v>16</v>
      </c>
      <c r="O67" s="71" t="s">
        <v>134</v>
      </c>
      <c r="P67" s="72" t="s">
        <v>16</v>
      </c>
      <c r="Q67" s="121"/>
      <c r="R67" s="95" t="s">
        <v>16</v>
      </c>
    </row>
    <row r="68" spans="1:18" s="18" customFormat="1" ht="24" customHeight="1" x14ac:dyDescent="0.25">
      <c r="A68" s="69" t="s">
        <v>87</v>
      </c>
      <c r="B68" s="70">
        <v>4</v>
      </c>
      <c r="C68" s="83" t="s">
        <v>27</v>
      </c>
      <c r="D68" s="90" t="s">
        <v>33</v>
      </c>
      <c r="E68" s="144" t="s">
        <v>15</v>
      </c>
      <c r="F68" s="145" t="s">
        <v>15</v>
      </c>
      <c r="G68" s="148" t="s">
        <v>15</v>
      </c>
      <c r="H68" s="145" t="s">
        <v>15</v>
      </c>
      <c r="I68" s="149" t="s">
        <v>16</v>
      </c>
      <c r="J68" s="150" t="s">
        <v>16</v>
      </c>
      <c r="K68" s="113" t="s">
        <v>15</v>
      </c>
      <c r="L68" s="152" t="s">
        <v>16</v>
      </c>
      <c r="M68" s="68" t="s">
        <v>17</v>
      </c>
      <c r="N68" s="71" t="s">
        <v>17</v>
      </c>
      <c r="O68" s="71" t="s">
        <v>17</v>
      </c>
      <c r="P68" s="72" t="s">
        <v>16</v>
      </c>
      <c r="Q68" s="121"/>
      <c r="R68" s="95" t="s">
        <v>16</v>
      </c>
    </row>
    <row r="69" spans="1:18" s="18" customFormat="1" ht="24" customHeight="1" x14ac:dyDescent="0.25">
      <c r="A69" s="69" t="s">
        <v>88</v>
      </c>
      <c r="B69" s="70">
        <v>5</v>
      </c>
      <c r="C69" s="83" t="s">
        <v>35</v>
      </c>
      <c r="D69" s="90" t="s">
        <v>105</v>
      </c>
      <c r="E69" s="144" t="s">
        <v>15</v>
      </c>
      <c r="F69" s="145" t="s">
        <v>15</v>
      </c>
      <c r="G69" s="148" t="s">
        <v>23</v>
      </c>
      <c r="H69" s="145" t="s">
        <v>15</v>
      </c>
      <c r="I69" s="149" t="s">
        <v>15</v>
      </c>
      <c r="J69" s="150" t="s">
        <v>15</v>
      </c>
      <c r="K69" s="113" t="s">
        <v>15</v>
      </c>
      <c r="L69" s="152" t="s">
        <v>15</v>
      </c>
      <c r="M69" s="73" t="s">
        <v>16</v>
      </c>
      <c r="N69" s="71" t="s">
        <v>17</v>
      </c>
      <c r="O69" s="71" t="s">
        <v>17</v>
      </c>
      <c r="P69" s="72" t="s">
        <v>16</v>
      </c>
      <c r="Q69" s="119"/>
      <c r="R69" s="95" t="s">
        <v>16</v>
      </c>
    </row>
    <row r="70" spans="1:18" s="18" customFormat="1" ht="24" customHeight="1" x14ac:dyDescent="0.25">
      <c r="A70" s="69" t="s">
        <v>89</v>
      </c>
      <c r="B70" s="70">
        <v>5</v>
      </c>
      <c r="C70" s="83" t="s">
        <v>19</v>
      </c>
      <c r="D70" s="90" t="s">
        <v>25</v>
      </c>
      <c r="E70" s="144" t="s">
        <v>15</v>
      </c>
      <c r="F70" s="145" t="s">
        <v>15</v>
      </c>
      <c r="G70" s="148" t="s">
        <v>16</v>
      </c>
      <c r="H70" s="145" t="s">
        <v>15</v>
      </c>
      <c r="I70" s="149" t="s">
        <v>15</v>
      </c>
      <c r="J70" s="150" t="s">
        <v>16</v>
      </c>
      <c r="K70" s="67" t="s">
        <v>17</v>
      </c>
      <c r="L70" s="152" t="s">
        <v>16</v>
      </c>
      <c r="M70" s="68" t="s">
        <v>17</v>
      </c>
      <c r="N70" s="72" t="s">
        <v>16</v>
      </c>
      <c r="O70" s="72" t="s">
        <v>15</v>
      </c>
      <c r="P70" s="71" t="s">
        <v>17</v>
      </c>
      <c r="Q70" s="121"/>
      <c r="R70" s="93" t="s">
        <v>134</v>
      </c>
    </row>
    <row r="71" spans="1:18" s="18" customFormat="1" ht="24" customHeight="1" x14ac:dyDescent="0.25">
      <c r="A71" s="69" t="s">
        <v>90</v>
      </c>
      <c r="B71" s="70">
        <v>1</v>
      </c>
      <c r="C71" s="83" t="s">
        <v>19</v>
      </c>
      <c r="D71" s="90" t="s">
        <v>33</v>
      </c>
      <c r="E71" s="144" t="s">
        <v>15</v>
      </c>
      <c r="F71" s="145" t="s">
        <v>15</v>
      </c>
      <c r="G71" s="148" t="s">
        <v>15</v>
      </c>
      <c r="H71" s="145" t="s">
        <v>15</v>
      </c>
      <c r="I71" s="149" t="s">
        <v>16</v>
      </c>
      <c r="J71" s="150" t="s">
        <v>16</v>
      </c>
      <c r="K71" s="113" t="s">
        <v>15</v>
      </c>
      <c r="L71" s="152" t="s">
        <v>16</v>
      </c>
      <c r="M71" s="73" t="s">
        <v>16</v>
      </c>
      <c r="N71" s="118" t="s">
        <v>31</v>
      </c>
      <c r="O71" s="118" t="s">
        <v>31</v>
      </c>
      <c r="P71" s="72" t="s">
        <v>16</v>
      </c>
      <c r="Q71" s="119"/>
      <c r="R71" s="95" t="s">
        <v>16</v>
      </c>
    </row>
    <row r="72" spans="1:18" s="18" customFormat="1" ht="24" customHeight="1" x14ac:dyDescent="0.25">
      <c r="A72" s="69" t="s">
        <v>91</v>
      </c>
      <c r="B72" s="70">
        <v>2</v>
      </c>
      <c r="C72" s="83" t="s">
        <v>19</v>
      </c>
      <c r="D72" s="90" t="s">
        <v>33</v>
      </c>
      <c r="E72" s="144" t="s">
        <v>15</v>
      </c>
      <c r="F72" s="145" t="s">
        <v>15</v>
      </c>
      <c r="G72" s="148" t="s">
        <v>15</v>
      </c>
      <c r="H72" s="145" t="s">
        <v>15</v>
      </c>
      <c r="I72" s="149" t="s">
        <v>16</v>
      </c>
      <c r="J72" s="150" t="s">
        <v>16</v>
      </c>
      <c r="K72" s="113" t="s">
        <v>15</v>
      </c>
      <c r="L72" s="152" t="s">
        <v>16</v>
      </c>
      <c r="M72" s="73" t="s">
        <v>15</v>
      </c>
      <c r="N72" s="72" t="s">
        <v>16</v>
      </c>
      <c r="O72" s="72" t="s">
        <v>15</v>
      </c>
      <c r="P72" s="72" t="s">
        <v>16</v>
      </c>
      <c r="Q72" s="119"/>
      <c r="R72" s="95" t="s">
        <v>16</v>
      </c>
    </row>
    <row r="73" spans="1:18" s="18" customFormat="1" ht="24" customHeight="1" x14ac:dyDescent="0.25">
      <c r="A73" s="69" t="s">
        <v>92</v>
      </c>
      <c r="B73" s="70">
        <v>5</v>
      </c>
      <c r="C73" s="83" t="s">
        <v>19</v>
      </c>
      <c r="D73" s="90" t="s">
        <v>33</v>
      </c>
      <c r="E73" s="144" t="s">
        <v>15</v>
      </c>
      <c r="F73" s="145" t="s">
        <v>15</v>
      </c>
      <c r="G73" s="148" t="s">
        <v>15</v>
      </c>
      <c r="H73" s="145" t="s">
        <v>15</v>
      </c>
      <c r="I73" s="149" t="s">
        <v>16</v>
      </c>
      <c r="J73" s="158" t="s">
        <v>16</v>
      </c>
      <c r="K73" s="113" t="s">
        <v>15</v>
      </c>
      <c r="L73" s="152" t="s">
        <v>16</v>
      </c>
      <c r="M73" s="68" t="s">
        <v>17</v>
      </c>
      <c r="N73" s="118" t="s">
        <v>31</v>
      </c>
      <c r="O73" s="118" t="s">
        <v>31</v>
      </c>
      <c r="P73" s="71" t="s">
        <v>17</v>
      </c>
      <c r="Q73" s="121"/>
      <c r="R73" s="93" t="s">
        <v>134</v>
      </c>
    </row>
    <row r="74" spans="1:18" s="18" customFormat="1" ht="24" customHeight="1" x14ac:dyDescent="0.25">
      <c r="A74" s="69" t="s">
        <v>93</v>
      </c>
      <c r="B74" s="70">
        <v>5</v>
      </c>
      <c r="C74" s="83" t="s">
        <v>35</v>
      </c>
      <c r="D74" s="90" t="s">
        <v>112</v>
      </c>
      <c r="E74" s="144" t="s">
        <v>15</v>
      </c>
      <c r="F74" s="145" t="s">
        <v>15</v>
      </c>
      <c r="G74" s="148" t="s">
        <v>15</v>
      </c>
      <c r="H74" s="145" t="s">
        <v>15</v>
      </c>
      <c r="I74" s="149" t="s">
        <v>16</v>
      </c>
      <c r="J74" s="150" t="s">
        <v>15</v>
      </c>
      <c r="K74" s="113" t="s">
        <v>15</v>
      </c>
      <c r="L74" s="152" t="s">
        <v>15</v>
      </c>
      <c r="M74" s="73" t="s">
        <v>16</v>
      </c>
      <c r="N74" s="72" t="s">
        <v>16</v>
      </c>
      <c r="O74" s="72" t="s">
        <v>15</v>
      </c>
      <c r="P74" s="72" t="s">
        <v>16</v>
      </c>
      <c r="Q74" s="121"/>
      <c r="R74" s="95" t="s">
        <v>16</v>
      </c>
    </row>
    <row r="75" spans="1:18" s="18" customFormat="1" ht="24" customHeight="1" x14ac:dyDescent="0.25">
      <c r="A75" s="69" t="s">
        <v>94</v>
      </c>
      <c r="B75" s="70">
        <v>1</v>
      </c>
      <c r="C75" s="83" t="s">
        <v>103</v>
      </c>
      <c r="D75" s="90" t="s">
        <v>104</v>
      </c>
      <c r="E75" s="144" t="s">
        <v>15</v>
      </c>
      <c r="F75" s="145" t="s">
        <v>15</v>
      </c>
      <c r="G75" s="148" t="s">
        <v>16</v>
      </c>
      <c r="H75" s="145" t="s">
        <v>15</v>
      </c>
      <c r="I75" s="149" t="s">
        <v>15</v>
      </c>
      <c r="J75" s="150" t="s">
        <v>15</v>
      </c>
      <c r="K75" s="113" t="s">
        <v>15</v>
      </c>
      <c r="L75" s="152" t="s">
        <v>15</v>
      </c>
      <c r="M75" s="73" t="s">
        <v>16</v>
      </c>
      <c r="N75" s="72" t="s">
        <v>16</v>
      </c>
      <c r="O75" s="71" t="s">
        <v>134</v>
      </c>
      <c r="P75" s="72" t="s">
        <v>23</v>
      </c>
      <c r="Q75" s="119" t="s">
        <v>16</v>
      </c>
      <c r="R75" s="95" t="s">
        <v>16</v>
      </c>
    </row>
    <row r="76" spans="1:18" s="18" customFormat="1" ht="24" customHeight="1" x14ac:dyDescent="0.25">
      <c r="A76" s="69" t="s">
        <v>95</v>
      </c>
      <c r="B76" s="70">
        <v>5</v>
      </c>
      <c r="C76" s="83" t="s">
        <v>35</v>
      </c>
      <c r="D76" s="90" t="s">
        <v>104</v>
      </c>
      <c r="E76" s="144" t="s">
        <v>15</v>
      </c>
      <c r="F76" s="145" t="s">
        <v>15</v>
      </c>
      <c r="G76" s="148" t="s">
        <v>16</v>
      </c>
      <c r="H76" s="145" t="s">
        <v>15</v>
      </c>
      <c r="I76" s="149" t="s">
        <v>15</v>
      </c>
      <c r="J76" s="66" t="s">
        <v>17</v>
      </c>
      <c r="K76" s="67" t="s">
        <v>17</v>
      </c>
      <c r="L76" s="66" t="s">
        <v>17</v>
      </c>
      <c r="M76" s="68" t="s">
        <v>17</v>
      </c>
      <c r="N76" s="72" t="s">
        <v>16</v>
      </c>
      <c r="O76" s="72" t="s">
        <v>15</v>
      </c>
      <c r="P76" s="71" t="s">
        <v>17</v>
      </c>
      <c r="Q76" s="121"/>
      <c r="R76" s="93" t="s">
        <v>134</v>
      </c>
    </row>
    <row r="77" spans="1:18" s="18" customFormat="1" ht="24" customHeight="1" x14ac:dyDescent="0.25">
      <c r="A77" s="69" t="s">
        <v>96</v>
      </c>
      <c r="B77" s="70">
        <v>5</v>
      </c>
      <c r="C77" s="83" t="s">
        <v>21</v>
      </c>
      <c r="D77" s="90" t="s">
        <v>112</v>
      </c>
      <c r="E77" s="144" t="s">
        <v>15</v>
      </c>
      <c r="F77" s="145" t="s">
        <v>15</v>
      </c>
      <c r="G77" s="148" t="s">
        <v>23</v>
      </c>
      <c r="H77" s="145" t="s">
        <v>15</v>
      </c>
      <c r="I77" s="149" t="s">
        <v>15</v>
      </c>
      <c r="J77" s="66" t="s">
        <v>17</v>
      </c>
      <c r="K77" s="113" t="s">
        <v>15</v>
      </c>
      <c r="L77" s="66" t="s">
        <v>17</v>
      </c>
      <c r="M77" s="68" t="s">
        <v>17</v>
      </c>
      <c r="N77" s="72" t="s">
        <v>16</v>
      </c>
      <c r="O77" s="72" t="s">
        <v>15</v>
      </c>
      <c r="P77" s="71" t="s">
        <v>17</v>
      </c>
      <c r="Q77" s="121"/>
      <c r="R77" s="93" t="s">
        <v>134</v>
      </c>
    </row>
    <row r="78" spans="1:18" s="18" customFormat="1" ht="24" customHeight="1" x14ac:dyDescent="0.25">
      <c r="A78" s="69" t="s">
        <v>97</v>
      </c>
      <c r="B78" s="70">
        <v>3</v>
      </c>
      <c r="C78" s="83" t="s">
        <v>19</v>
      </c>
      <c r="D78" s="90" t="s">
        <v>33</v>
      </c>
      <c r="E78" s="144" t="s">
        <v>15</v>
      </c>
      <c r="F78" s="145" t="s">
        <v>15</v>
      </c>
      <c r="G78" s="148" t="s">
        <v>15</v>
      </c>
      <c r="H78" s="145" t="s">
        <v>15</v>
      </c>
      <c r="I78" s="149" t="s">
        <v>16</v>
      </c>
      <c r="J78" s="158" t="s">
        <v>16</v>
      </c>
      <c r="K78" s="113" t="s">
        <v>15</v>
      </c>
      <c r="L78" s="152" t="s">
        <v>16</v>
      </c>
      <c r="M78" s="73" t="s">
        <v>15</v>
      </c>
      <c r="N78" s="72" t="s">
        <v>15</v>
      </c>
      <c r="O78" s="72" t="s">
        <v>15</v>
      </c>
      <c r="P78" s="72" t="s">
        <v>16</v>
      </c>
      <c r="Q78" s="119"/>
      <c r="R78" s="95" t="s">
        <v>16</v>
      </c>
    </row>
    <row r="79" spans="1:18" s="18" customFormat="1" ht="24" customHeight="1" x14ac:dyDescent="0.25">
      <c r="A79" s="69" t="s">
        <v>98</v>
      </c>
      <c r="B79" s="70">
        <v>5</v>
      </c>
      <c r="C79" s="83" t="s">
        <v>103</v>
      </c>
      <c r="D79" s="90" t="s">
        <v>104</v>
      </c>
      <c r="E79" s="144" t="s">
        <v>15</v>
      </c>
      <c r="F79" s="145" t="s">
        <v>15</v>
      </c>
      <c r="G79" s="148" t="s">
        <v>16</v>
      </c>
      <c r="H79" s="145" t="s">
        <v>15</v>
      </c>
      <c r="I79" s="149" t="s">
        <v>15</v>
      </c>
      <c r="J79" s="66" t="s">
        <v>17</v>
      </c>
      <c r="K79" s="67" t="s">
        <v>17</v>
      </c>
      <c r="L79" s="66" t="s">
        <v>17</v>
      </c>
      <c r="M79" s="68" t="s">
        <v>17</v>
      </c>
      <c r="N79" s="72" t="s">
        <v>16</v>
      </c>
      <c r="O79" s="71" t="s">
        <v>134</v>
      </c>
      <c r="P79" s="71" t="s">
        <v>17</v>
      </c>
      <c r="Q79" s="121"/>
      <c r="R79" s="93" t="s">
        <v>134</v>
      </c>
    </row>
    <row r="80" spans="1:18" s="18" customFormat="1" ht="24" customHeight="1" x14ac:dyDescent="0.25">
      <c r="A80" s="69" t="s">
        <v>99</v>
      </c>
      <c r="B80" s="70">
        <v>5</v>
      </c>
      <c r="C80" s="83" t="s">
        <v>35</v>
      </c>
      <c r="D80" s="90" t="s">
        <v>25</v>
      </c>
      <c r="E80" s="144" t="s">
        <v>15</v>
      </c>
      <c r="F80" s="153" t="s">
        <v>16</v>
      </c>
      <c r="G80" s="148" t="s">
        <v>16</v>
      </c>
      <c r="H80" s="145" t="s">
        <v>15</v>
      </c>
      <c r="I80" s="149" t="s">
        <v>15</v>
      </c>
      <c r="J80" s="66" t="s">
        <v>17</v>
      </c>
      <c r="K80" s="67" t="s">
        <v>31</v>
      </c>
      <c r="L80" s="66" t="s">
        <v>17</v>
      </c>
      <c r="M80" s="68" t="s">
        <v>17</v>
      </c>
      <c r="N80" s="71" t="s">
        <v>17</v>
      </c>
      <c r="O80" s="71" t="s">
        <v>17</v>
      </c>
      <c r="P80" s="71" t="s">
        <v>17</v>
      </c>
      <c r="Q80" s="121"/>
      <c r="R80" s="93" t="s">
        <v>134</v>
      </c>
    </row>
    <row r="81" spans="1:18" s="18" customFormat="1" ht="24" customHeight="1" thickBot="1" x14ac:dyDescent="0.3">
      <c r="A81" s="74" t="s">
        <v>100</v>
      </c>
      <c r="B81" s="75">
        <v>5</v>
      </c>
      <c r="C81" s="84" t="s">
        <v>21</v>
      </c>
      <c r="D81" s="91" t="s">
        <v>112</v>
      </c>
      <c r="E81" s="159" t="s">
        <v>15</v>
      </c>
      <c r="F81" s="160" t="s">
        <v>15</v>
      </c>
      <c r="G81" s="161" t="s">
        <v>23</v>
      </c>
      <c r="H81" s="160" t="s">
        <v>15</v>
      </c>
      <c r="I81" s="162" t="s">
        <v>15</v>
      </c>
      <c r="J81" s="76" t="s">
        <v>17</v>
      </c>
      <c r="K81" s="127" t="s">
        <v>15</v>
      </c>
      <c r="L81" s="76" t="s">
        <v>17</v>
      </c>
      <c r="M81" s="77" t="s">
        <v>17</v>
      </c>
      <c r="N81" s="79" t="s">
        <v>16</v>
      </c>
      <c r="O81" s="79" t="s">
        <v>15</v>
      </c>
      <c r="P81" s="78" t="s">
        <v>17</v>
      </c>
      <c r="Q81" s="128"/>
      <c r="R81" s="129" t="s">
        <v>134</v>
      </c>
    </row>
    <row r="82" spans="1:18" s="20" customFormat="1" ht="12" x14ac:dyDescent="0.25">
      <c r="A82" s="18"/>
      <c r="B82" s="18"/>
      <c r="C82" s="85"/>
      <c r="D82" s="85"/>
      <c r="E82" s="18"/>
      <c r="F82" s="18"/>
      <c r="G82" s="18"/>
      <c r="H82" s="18"/>
      <c r="I82" s="18"/>
      <c r="J82" s="19"/>
      <c r="K82" s="19"/>
      <c r="L82" s="19"/>
      <c r="M82" s="19"/>
      <c r="N82" s="19"/>
      <c r="O82" s="19"/>
      <c r="P82" s="19"/>
      <c r="Q82" s="19"/>
      <c r="R82" s="19"/>
    </row>
    <row r="88" spans="1:18" x14ac:dyDescent="0.25">
      <c r="B88" s="40"/>
      <c r="C88" s="86"/>
      <c r="D88" s="86"/>
      <c r="E88" s="40"/>
      <c r="F88" s="40"/>
      <c r="G88" s="40"/>
      <c r="H88" s="40"/>
      <c r="I88" s="40"/>
    </row>
  </sheetData>
  <autoFilter ref="A3:R81"/>
  <mergeCells count="3">
    <mergeCell ref="E2:G2"/>
    <mergeCell ref="J2:K2"/>
    <mergeCell ref="M2:Q2"/>
  </mergeCells>
  <conditionalFormatting sqref="E8:H81 J8:R81">
    <cfRule type="containsText" dxfId="3" priority="4" operator="containsText" text="Yes">
      <formula>NOT(ISERROR(SEARCH("Yes",E8)))</formula>
    </cfRule>
  </conditionalFormatting>
  <conditionalFormatting sqref="E8:H81 J8:R81">
    <cfRule type="containsText" dxfId="2" priority="3" operator="containsText" text="Yes">
      <formula>NOT(ISERROR(SEARCH("Yes",E8)))</formula>
    </cfRule>
  </conditionalFormatting>
  <conditionalFormatting sqref="E8:H81 J8:R81">
    <cfRule type="containsText" dxfId="1" priority="2" operator="containsText" text="Maybe">
      <formula>NOT(ISERROR(SEARCH("Maybe",E8)))</formula>
    </cfRule>
  </conditionalFormatting>
  <conditionalFormatting sqref="I8:I81">
    <cfRule type="containsText" dxfId="0" priority="1" operator="containsText" text="Yes">
      <formula>NOT(ISERROR(SEARCH("Yes",I8)))</formula>
    </cfRule>
  </conditionalFormatting>
  <pageMargins left="0.45" right="0.45"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7"/>
  <sheetViews>
    <sheetView workbookViewId="0"/>
  </sheetViews>
  <sheetFormatPr defaultRowHeight="15" x14ac:dyDescent="0.25"/>
  <cols>
    <col min="1" max="1" width="100.7109375" style="44" customWidth="1"/>
  </cols>
  <sheetData>
    <row r="1" spans="1:1" ht="39.75" customHeight="1" x14ac:dyDescent="0.25">
      <c r="A1" s="45" t="s">
        <v>110</v>
      </c>
    </row>
    <row r="2" spans="1:1" ht="97.5" customHeight="1" x14ac:dyDescent="0.25">
      <c r="A2" s="44" t="s">
        <v>124</v>
      </c>
    </row>
    <row r="3" spans="1:1" ht="84.75" customHeight="1" x14ac:dyDescent="0.25">
      <c r="A3" s="44" t="s">
        <v>122</v>
      </c>
    </row>
    <row r="4" spans="1:1" ht="60.75" customHeight="1" x14ac:dyDescent="0.25">
      <c r="A4" s="44" t="s">
        <v>125</v>
      </c>
    </row>
    <row r="5" spans="1:1" ht="76.5" customHeight="1" x14ac:dyDescent="0.25">
      <c r="A5" s="44" t="s">
        <v>136</v>
      </c>
    </row>
    <row r="6" spans="1:1" ht="63" customHeight="1" x14ac:dyDescent="0.25">
      <c r="A6" s="44" t="s">
        <v>137</v>
      </c>
    </row>
    <row r="7" spans="1:1" ht="60" customHeight="1" x14ac:dyDescent="0.25">
      <c r="A7" s="44" t="s">
        <v>126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E7"/>
  <sheetViews>
    <sheetView workbookViewId="0">
      <selection sqref="A1:D1"/>
    </sheetView>
  </sheetViews>
  <sheetFormatPr defaultRowHeight="14.25" x14ac:dyDescent="0.2"/>
  <cols>
    <col min="1" max="1" width="25" style="1" customWidth="1"/>
    <col min="2" max="2" width="19" style="1" customWidth="1"/>
    <col min="3" max="3" width="13" style="1" customWidth="1"/>
    <col min="4" max="4" width="14.140625" style="1" customWidth="1"/>
    <col min="5" max="5" width="9.140625" style="1" customWidth="1"/>
    <col min="6" max="16384" width="9.140625" style="1"/>
  </cols>
  <sheetData>
    <row r="1" spans="1:5" ht="45" customHeight="1" thickBot="1" x14ac:dyDescent="0.3">
      <c r="A1" s="169" t="s">
        <v>109</v>
      </c>
      <c r="B1" s="169"/>
      <c r="C1" s="169"/>
      <c r="D1" s="169"/>
      <c r="E1" s="9"/>
    </row>
    <row r="2" spans="1:5" s="2" customFormat="1" ht="49.5" customHeight="1" thickBot="1" x14ac:dyDescent="0.25">
      <c r="A2" s="47" t="s">
        <v>2</v>
      </c>
      <c r="B2" s="48" t="s">
        <v>5</v>
      </c>
      <c r="C2" s="48" t="s">
        <v>1</v>
      </c>
      <c r="D2" s="49" t="s">
        <v>7</v>
      </c>
    </row>
    <row r="3" spans="1:5" ht="35.1" customHeight="1" x14ac:dyDescent="0.2">
      <c r="A3" s="5" t="s">
        <v>4</v>
      </c>
      <c r="B3" s="50">
        <v>1400</v>
      </c>
      <c r="C3" s="51">
        <v>0</v>
      </c>
      <c r="D3" s="52">
        <f>B3*(1-C3)</f>
        <v>1400</v>
      </c>
      <c r="E3" s="8"/>
    </row>
    <row r="4" spans="1:5" ht="35.1" customHeight="1" x14ac:dyDescent="0.2">
      <c r="A4" s="6" t="s">
        <v>3</v>
      </c>
      <c r="B4" s="53">
        <v>680</v>
      </c>
      <c r="C4" s="54">
        <v>0.66</v>
      </c>
      <c r="D4" s="55">
        <v>230</v>
      </c>
      <c r="E4" s="8"/>
    </row>
    <row r="5" spans="1:5" ht="35.1" customHeight="1" thickBot="1" x14ac:dyDescent="0.25">
      <c r="A5" s="7" t="s">
        <v>108</v>
      </c>
      <c r="B5" s="56">
        <v>3200</v>
      </c>
      <c r="C5" s="57">
        <v>0.5</v>
      </c>
      <c r="D5" s="58">
        <f>B5*(1-C5)</f>
        <v>1600</v>
      </c>
      <c r="E5" s="8"/>
    </row>
    <row r="6" spans="1:5" ht="23.25" customHeight="1" thickBot="1" x14ac:dyDescent="0.25">
      <c r="A6" s="46" t="s">
        <v>0</v>
      </c>
      <c r="B6" s="59">
        <f>SUM(B3:B5)</f>
        <v>5280</v>
      </c>
      <c r="C6" s="60">
        <f>1-D6/B6</f>
        <v>0.3882575757575758</v>
      </c>
      <c r="D6" s="61">
        <f>SUM(D3:D5)</f>
        <v>3230</v>
      </c>
    </row>
    <row r="7" spans="1:5" ht="24" customHeight="1" x14ac:dyDescent="0.2">
      <c r="A7" s="62" t="s">
        <v>6</v>
      </c>
      <c r="B7" s="3"/>
      <c r="E7" s="4"/>
    </row>
  </sheetData>
  <mergeCells count="1">
    <mergeCell ref="A1:D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7.1 Fish MeHg rdxn methods</vt:lpstr>
      <vt:lpstr>7.1 Footnotes</vt:lpstr>
      <vt:lpstr>7.2 AtmDep Rdxns-Allocs</vt:lpstr>
      <vt:lpstr>'7.1 Fish MeHg rdxn methods'!Print_Titles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2015-10-26T22:27:36Z</dcterms:modified>
</cp:coreProperties>
</file>