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cheinz\Desktop\Web Requests\2nd Round\"/>
    </mc:Choice>
  </mc:AlternateContent>
  <xr:revisionPtr revIDLastSave="0" documentId="13_ncr:1_{A31B4B16-DFF2-4B19-A68A-DD8A6A192CB2}" xr6:coauthVersionLast="47" xr6:coauthVersionMax="47" xr10:uidLastSave="{00000000-0000-0000-0000-000000000000}"/>
  <bookViews>
    <workbookView xWindow="-120" yWindow="-120" windowWidth="29040" windowHeight="15720" tabRatio="829" xr2:uid="{00000000-000D-0000-FFFF-FFFF00000000}"/>
  </bookViews>
  <sheets>
    <sheet name="Notes_Information" sheetId="5" r:id="rId1"/>
    <sheet name="Diatom QC Summary" sheetId="11" r:id="rId2"/>
    <sheet name="Diatom QC Reconciliation" sheetId="10" r:id="rId3"/>
    <sheet name="Diatom QC Results" sheetId="9" r:id="rId4"/>
    <sheet name="Diatom QC COC" sheetId="7" r:id="rId5"/>
  </sheets>
  <definedNames>
    <definedName name="_xlnm._FilterDatabase" localSheetId="4" hidden="1">'Diatom QC COC'!$A$1:$Q$2</definedName>
    <definedName name="_xlnm._FilterDatabase" localSheetId="2" hidden="1">'Diatom QC Reconciliation'!$A$1:$AE$2</definedName>
    <definedName name="_xlnm._FilterDatabase" localSheetId="3" hidden="1">'Diatom QC Results'!$A$1:$AD$2</definedName>
    <definedName name="Report_SWAMP_BA_QC_Submittal">#REF!</definedName>
    <definedName name="Report_TaxaBatch_Submittal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" i="10" l="1"/>
  <c r="V2" i="10"/>
  <c r="K2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SWAMP</author>
    <author>CLamerdin</author>
    <author>Marco Sigala</author>
  </authors>
  <commentList>
    <comment ref="A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SWAMP DMT:</t>
        </r>
        <r>
          <rPr>
            <sz val="8"/>
            <color indexed="81"/>
            <rFont val="Tahoma"/>
            <family val="2"/>
          </rPr>
          <t xml:space="preserve">
see ProjectLookUp</t>
        </r>
      </text>
    </comment>
    <comment ref="D1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SWAMP DMT:</t>
        </r>
        <r>
          <rPr>
            <sz val="8"/>
            <color indexed="81"/>
            <rFont val="Tahoma"/>
            <family val="2"/>
          </rPr>
          <t xml:space="preserve">
see StationLookUp</t>
        </r>
      </text>
    </comment>
    <comment ref="E1" authorId="2" shapeId="0" xr:uid="{00000000-0006-0000-0000-000003000000}">
      <text>
        <r>
          <rPr>
            <b/>
            <sz val="8"/>
            <color indexed="81"/>
            <rFont val="Tahoma"/>
            <family val="2"/>
          </rPr>
          <t>SWAMP DMT:</t>
        </r>
        <r>
          <rPr>
            <sz val="8"/>
            <color indexed="81"/>
            <rFont val="Tahoma"/>
            <family val="2"/>
          </rPr>
          <t xml:space="preserve">
Format is dd/mmm/yyyy</t>
        </r>
      </text>
    </comment>
    <comment ref="H1" authorId="2" shapeId="0" xr:uid="{00000000-0006-0000-0000-000004000000}">
      <text>
        <r>
          <rPr>
            <b/>
            <sz val="8"/>
            <color indexed="81"/>
            <rFont val="Tahoma"/>
            <family val="2"/>
          </rPr>
          <t>SWAMP DMT:</t>
        </r>
        <r>
          <rPr>
            <sz val="8"/>
            <color indexed="81"/>
            <rFont val="Tahoma"/>
            <family val="2"/>
          </rPr>
          <t xml:space="preserve">
Total number of organisms recovered in all grids analyzed, including the count above and beyond the target total for the subsample</t>
        </r>
      </text>
    </comment>
    <comment ref="I1" authorId="2" shapeId="0" xr:uid="{00000000-0006-0000-0000-000005000000}">
      <text>
        <r>
          <rPr>
            <b/>
            <sz val="8"/>
            <color indexed="81"/>
            <rFont val="Tahoma"/>
            <family val="2"/>
          </rPr>
          <t>SWAMP DMT:</t>
        </r>
        <r>
          <rPr>
            <sz val="8"/>
            <color indexed="81"/>
            <rFont val="Tahoma"/>
            <family val="2"/>
          </rPr>
          <t xml:space="preserve">
Total number of organisms recovered in all grids analyzed, including the count above and beyond the target total for the subsample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SWAMP</author>
    <author>CLamerdin</author>
    <author>Marco Sigala</author>
    <author>Susan Mason</author>
  </authors>
  <commentList>
    <comment ref="A1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SWAMP DMT:</t>
        </r>
        <r>
          <rPr>
            <sz val="8"/>
            <color indexed="81"/>
            <rFont val="Tahoma"/>
            <family val="2"/>
          </rPr>
          <t xml:space="preserve">
see ProjectLookUp</t>
        </r>
      </text>
    </comment>
    <comment ref="C1" authorId="1" shapeId="0" xr:uid="{00000000-0006-0000-0100-000002000000}">
      <text>
        <r>
          <rPr>
            <b/>
            <sz val="8"/>
            <color indexed="81"/>
            <rFont val="Tahoma"/>
            <family val="2"/>
          </rPr>
          <t>SWAMP DMT:</t>
        </r>
        <r>
          <rPr>
            <sz val="8"/>
            <color indexed="81"/>
            <rFont val="Tahoma"/>
            <family val="2"/>
          </rPr>
          <t xml:space="preserve">
see StationLookUp</t>
        </r>
      </text>
    </comment>
    <comment ref="D1" authorId="2" shapeId="0" xr:uid="{00000000-0006-0000-0100-000003000000}">
      <text>
        <r>
          <rPr>
            <b/>
            <sz val="8"/>
            <color indexed="81"/>
            <rFont val="Tahoma"/>
            <family val="2"/>
          </rPr>
          <t>SWAMP DMT:</t>
        </r>
        <r>
          <rPr>
            <sz val="8"/>
            <color indexed="81"/>
            <rFont val="Tahoma"/>
            <family val="2"/>
          </rPr>
          <t xml:space="preserve">
Format is dd/mmm/yyyy</t>
        </r>
      </text>
    </comment>
    <comment ref="E1" authorId="3" shapeId="0" xr:uid="{00000000-0006-0000-0100-000004000000}">
      <text>
        <r>
          <rPr>
            <b/>
            <sz val="8"/>
            <color indexed="81"/>
            <rFont val="Tahoma"/>
            <family val="2"/>
          </rPr>
          <t xml:space="preserve">SWAMP DMT:
</t>
        </r>
        <r>
          <rPr>
            <sz val="8"/>
            <color indexed="81"/>
            <rFont val="Tahoma"/>
            <family val="2"/>
          </rPr>
          <t xml:space="preserve">see SampleTypeLookUp
</t>
        </r>
      </text>
    </comment>
    <comment ref="F1" authorId="2" shapeId="0" xr:uid="{00000000-0006-0000-0100-000005000000}">
      <text>
        <r>
          <rPr>
            <b/>
            <sz val="8"/>
            <color indexed="81"/>
            <rFont val="Tahoma"/>
            <family val="2"/>
          </rPr>
          <t>SWAMP DMT:</t>
        </r>
        <r>
          <rPr>
            <sz val="8"/>
            <color indexed="81"/>
            <rFont val="Tahoma"/>
            <family val="2"/>
          </rPr>
          <t xml:space="preserve">
Number of organisms at which subsampling will cease</t>
        </r>
      </text>
    </comment>
    <comment ref="G1" authorId="2" shapeId="0" xr:uid="{00000000-0006-0000-0100-000006000000}">
      <text>
        <r>
          <rPr>
            <b/>
            <sz val="8"/>
            <color indexed="81"/>
            <rFont val="Tahoma"/>
            <family val="2"/>
          </rPr>
          <t>SWAMP DMT:</t>
        </r>
        <r>
          <rPr>
            <sz val="8"/>
            <color indexed="81"/>
            <rFont val="Tahoma"/>
            <family val="2"/>
          </rPr>
          <t xml:space="preserve">
Total number of organisms recovered in all grids analyzed, including the count above and beyond the target total for the subsample</t>
        </r>
      </text>
    </comment>
    <comment ref="Q1" authorId="2" shapeId="0" xr:uid="{00000000-0006-0000-0100-000007000000}">
      <text>
        <r>
          <rPr>
            <b/>
            <sz val="8"/>
            <color indexed="81"/>
            <rFont val="Tahoma"/>
            <family val="2"/>
          </rPr>
          <t>SWAMP DMT:</t>
        </r>
        <r>
          <rPr>
            <sz val="8"/>
            <color indexed="81"/>
            <rFont val="Tahoma"/>
            <family val="2"/>
          </rPr>
          <t xml:space="preserve">
Number of organisms at which subsampling will cease</t>
        </r>
      </text>
    </comment>
    <comment ref="R1" authorId="2" shapeId="0" xr:uid="{00000000-0006-0000-0100-000008000000}">
      <text>
        <r>
          <rPr>
            <b/>
            <sz val="8"/>
            <color indexed="81"/>
            <rFont val="Tahoma"/>
            <family val="2"/>
          </rPr>
          <t>SWAMP DMT:</t>
        </r>
        <r>
          <rPr>
            <sz val="8"/>
            <color indexed="81"/>
            <rFont val="Tahoma"/>
            <family val="2"/>
          </rPr>
          <t xml:space="preserve">
Total number of organisms recovered in all grids analyzed, including the count above and beyond the target total for the subsample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SWAMP</author>
    <author>CLamerdin</author>
    <author>Marco Sigala</author>
    <author>Susan Mason</author>
  </authors>
  <commentList>
    <comment ref="A1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SWAMP DMT:</t>
        </r>
        <r>
          <rPr>
            <sz val="8"/>
            <color indexed="81"/>
            <rFont val="Tahoma"/>
            <family val="2"/>
          </rPr>
          <t xml:space="preserve">
see ProjectLookUp</t>
        </r>
      </text>
    </comment>
    <comment ref="C1" authorId="1" shapeId="0" xr:uid="{00000000-0006-0000-0200-000002000000}">
      <text>
        <r>
          <rPr>
            <b/>
            <sz val="8"/>
            <color indexed="81"/>
            <rFont val="Tahoma"/>
            <family val="2"/>
          </rPr>
          <t>SWAMP DMT:</t>
        </r>
        <r>
          <rPr>
            <sz val="8"/>
            <color indexed="81"/>
            <rFont val="Tahoma"/>
            <family val="2"/>
          </rPr>
          <t xml:space="preserve">
see StationLookUp</t>
        </r>
      </text>
    </comment>
    <comment ref="D1" authorId="2" shapeId="0" xr:uid="{00000000-0006-0000-0200-000003000000}">
      <text>
        <r>
          <rPr>
            <b/>
            <sz val="8"/>
            <color indexed="81"/>
            <rFont val="Tahoma"/>
            <family val="2"/>
          </rPr>
          <t>SWAMP DMT:</t>
        </r>
        <r>
          <rPr>
            <sz val="8"/>
            <color indexed="81"/>
            <rFont val="Tahoma"/>
            <family val="2"/>
          </rPr>
          <t xml:space="preserve">
Format is dd/mmm/yyyy</t>
        </r>
      </text>
    </comment>
    <comment ref="E1" authorId="3" shapeId="0" xr:uid="{00000000-0006-0000-0200-000004000000}">
      <text>
        <r>
          <rPr>
            <b/>
            <sz val="8"/>
            <color indexed="81"/>
            <rFont val="Tahoma"/>
            <family val="2"/>
          </rPr>
          <t xml:space="preserve">SWAMP DMT:
</t>
        </r>
        <r>
          <rPr>
            <sz val="8"/>
            <color indexed="81"/>
            <rFont val="Tahoma"/>
            <family val="2"/>
          </rPr>
          <t xml:space="preserve">see SampleTypeLookUp
</t>
        </r>
      </text>
    </comment>
    <comment ref="F1" authorId="2" shapeId="0" xr:uid="{00000000-0006-0000-0200-000005000000}">
      <text>
        <r>
          <rPr>
            <b/>
            <sz val="8"/>
            <color indexed="81"/>
            <rFont val="Tahoma"/>
            <family val="2"/>
          </rPr>
          <t>SWAMP DMT:</t>
        </r>
        <r>
          <rPr>
            <sz val="8"/>
            <color indexed="81"/>
            <rFont val="Tahoma"/>
            <family val="2"/>
          </rPr>
          <t xml:space="preserve">
Number of organisms at which subsampling will cease</t>
        </r>
      </text>
    </comment>
    <comment ref="G1" authorId="2" shapeId="0" xr:uid="{00000000-0006-0000-0200-000006000000}">
      <text>
        <r>
          <rPr>
            <b/>
            <sz val="8"/>
            <color indexed="81"/>
            <rFont val="Tahoma"/>
            <family val="2"/>
          </rPr>
          <t>SWAMP DMT:</t>
        </r>
        <r>
          <rPr>
            <sz val="8"/>
            <color indexed="81"/>
            <rFont val="Tahoma"/>
            <family val="2"/>
          </rPr>
          <t xml:space="preserve">
Total number of organisms recovered in all grids analyzed, including the count above and beyond the target total for the subsample</t>
        </r>
      </text>
    </comment>
    <comment ref="Q1" authorId="2" shapeId="0" xr:uid="{00000000-0006-0000-0200-000007000000}">
      <text>
        <r>
          <rPr>
            <b/>
            <sz val="8"/>
            <color indexed="81"/>
            <rFont val="Tahoma"/>
            <family val="2"/>
          </rPr>
          <t>SWAMP DMT:</t>
        </r>
        <r>
          <rPr>
            <sz val="8"/>
            <color indexed="81"/>
            <rFont val="Tahoma"/>
            <family val="2"/>
          </rPr>
          <t xml:space="preserve">
Number of organisms at which subsampling will cease</t>
        </r>
      </text>
    </comment>
    <comment ref="R1" authorId="2" shapeId="0" xr:uid="{00000000-0006-0000-0200-000008000000}">
      <text>
        <r>
          <rPr>
            <b/>
            <sz val="8"/>
            <color indexed="81"/>
            <rFont val="Tahoma"/>
            <family val="2"/>
          </rPr>
          <t>SWAMP DMT:</t>
        </r>
        <r>
          <rPr>
            <sz val="8"/>
            <color indexed="81"/>
            <rFont val="Tahoma"/>
            <family val="2"/>
          </rPr>
          <t xml:space="preserve">
Total number of organisms recovered in all grids analyzed, including the count above and beyond the target total for the subsample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SWAMP</author>
    <author>CLamerdin</author>
    <author>Marco Sigala</author>
  </authors>
  <commentList>
    <comment ref="A1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SWAMP DMT:</t>
        </r>
        <r>
          <rPr>
            <sz val="8"/>
            <color indexed="81"/>
            <rFont val="Tahoma"/>
            <family val="2"/>
          </rPr>
          <t xml:space="preserve">
see ProjectLookUp</t>
        </r>
      </text>
    </comment>
    <comment ref="C1" authorId="1" shapeId="0" xr:uid="{00000000-0006-0000-0300-000002000000}">
      <text>
        <r>
          <rPr>
            <b/>
            <sz val="8"/>
            <color indexed="81"/>
            <rFont val="Tahoma"/>
            <family val="2"/>
          </rPr>
          <t>SWAMP DMT:</t>
        </r>
        <r>
          <rPr>
            <sz val="8"/>
            <color indexed="81"/>
            <rFont val="Tahoma"/>
            <family val="2"/>
          </rPr>
          <t xml:space="preserve">
see StationLookUp</t>
        </r>
      </text>
    </comment>
    <comment ref="D1" authorId="2" shapeId="0" xr:uid="{00000000-0006-0000-0300-000003000000}">
      <text>
        <r>
          <rPr>
            <b/>
            <sz val="8"/>
            <color indexed="81"/>
            <rFont val="Tahoma"/>
            <family val="2"/>
          </rPr>
          <t>SWAMP DMT:</t>
        </r>
        <r>
          <rPr>
            <sz val="8"/>
            <color indexed="81"/>
            <rFont val="Tahoma"/>
            <family val="2"/>
          </rPr>
          <t xml:space="preserve">
Format is dd/mmm/yyyy</t>
        </r>
      </text>
    </comment>
  </commentList>
</comments>
</file>

<file path=xl/sharedStrings.xml><?xml version="1.0" encoding="utf-8"?>
<sst xmlns="http://schemas.openxmlformats.org/spreadsheetml/2006/main" count="189" uniqueCount="114">
  <si>
    <t>SWAMP Online LookUp Lists</t>
  </si>
  <si>
    <t>SWAMP Online Data Checker</t>
  </si>
  <si>
    <t>Bold</t>
  </si>
  <si>
    <t>http://swamp.waterboards.ca.gov/swamp_checker/</t>
  </si>
  <si>
    <t>GCSU</t>
  </si>
  <si>
    <t>EcoAnalysts</t>
  </si>
  <si>
    <t>7518.01-13</t>
  </si>
  <si>
    <t>911NP9UCW</t>
  </si>
  <si>
    <t>RWB9_NPS_2016</t>
  </si>
  <si>
    <t>Integrated</t>
  </si>
  <si>
    <t>600</t>
  </si>
  <si>
    <t>count</t>
  </si>
  <si>
    <t>Achnanthidium exiguum</t>
  </si>
  <si>
    <t>603</t>
  </si>
  <si>
    <t>K. Manoylov</t>
  </si>
  <si>
    <t>Smaller of two percentages of species i (relative abundances)</t>
  </si>
  <si>
    <t>Achnanthidium minutissimum**</t>
  </si>
  <si>
    <t>Nitzschia archibaldii**</t>
  </si>
  <si>
    <t>Gomphonema micropus*OR</t>
  </si>
  <si>
    <t>Gomphonema exilissimum*QC</t>
  </si>
  <si>
    <t>Where:</t>
  </si>
  <si>
    <t>12/12/2016</t>
  </si>
  <si>
    <t>good</t>
  </si>
  <si>
    <t>105BNGABS</t>
  </si>
  <si>
    <t>OR Sorting AgencyCode (OR)</t>
  </si>
  <si>
    <t>SampleDate (OR)</t>
  </si>
  <si>
    <t>Number of ransects counted (OR)</t>
  </si>
  <si>
    <t>Microscope stage coordinates of the upper right corner of the cover slip (OR)</t>
  </si>
  <si>
    <t>Microscope stage coordinates of the first field of view (First transect) (OR)</t>
  </si>
  <si>
    <t>Microscope stage coordinates of the last field of view (First transect) (OR)</t>
  </si>
  <si>
    <t>Microscope stage coordinates of the first field of view (Second transect) (OR)</t>
  </si>
  <si>
    <t>Microscope stage coordinates of the last field of view (Second transect) (OR)</t>
  </si>
  <si>
    <t>Microscope stage coordinates of the first field of view (Last transect) (OR)</t>
  </si>
  <si>
    <t>Microscope stage coordinates of the last field of view (Last transect) (OR)</t>
  </si>
  <si>
    <t>Photomicrograph file name of the first field of view (OR)</t>
  </si>
  <si>
    <t>Sent date (OR)</t>
  </si>
  <si>
    <t>QC Sorting AgencyCode (QC)</t>
  </si>
  <si>
    <t>Received date (QC)</t>
  </si>
  <si>
    <t>Slides condition upon arrival (QC)</t>
  </si>
  <si>
    <t>R1_RCMP_Augment_2016</t>
  </si>
  <si>
    <t>OR Number of ransects counted (OR)</t>
  </si>
  <si>
    <t>QC Number of ransects counted (QC)</t>
  </si>
  <si>
    <t>OR ActualOrganismCount (OR)</t>
  </si>
  <si>
    <t>QC ActualOrganismCount (QC)</t>
  </si>
  <si>
    <t>SampleTypeCode (OR)</t>
  </si>
  <si>
    <t>TargetOrganismCount (OR)</t>
  </si>
  <si>
    <t>ActualOrganismCount (OR)</t>
  </si>
  <si>
    <t>OR FinalID (OR)</t>
  </si>
  <si>
    <t>OR BAResult (OR)</t>
  </si>
  <si>
    <t>OR Unit (OR)</t>
  </si>
  <si>
    <t>Relative abundance (OR)</t>
  </si>
  <si>
    <t>OR BenthicResult AgencyCode (OR)</t>
  </si>
  <si>
    <t>OR Taxonomist (OR)</t>
  </si>
  <si>
    <t>OR EnterDate (OR)</t>
  </si>
  <si>
    <t>OR Comments (OR)</t>
  </si>
  <si>
    <t>QC AgencyCode (QC)</t>
  </si>
  <si>
    <t>TargetOrganismCount (QC)</t>
  </si>
  <si>
    <t>ActualOrganismCount (QC)</t>
  </si>
  <si>
    <t>QC FinalID (QC)</t>
  </si>
  <si>
    <t>QC BAResult (QC)</t>
  </si>
  <si>
    <t>QC Unit (QC)</t>
  </si>
  <si>
    <t>Relative abundance (QC)</t>
  </si>
  <si>
    <t>QC BenthicResult AgencyCode (QC)</t>
  </si>
  <si>
    <t>QC Taxonomist (QC)</t>
  </si>
  <si>
    <t>QC EnterDate (QC)</t>
  </si>
  <si>
    <t>QC Comments (QC)</t>
  </si>
  <si>
    <t>Difference between two percentages of species i (relative abundances) (QC)</t>
  </si>
  <si>
    <t>Reconciliation corrections in the lists (QC)</t>
  </si>
  <si>
    <t>Smaller of two percentages of species i (relative abundances) (QC)</t>
  </si>
  <si>
    <t>SWAMP ProjectCode (OR)</t>
  </si>
  <si>
    <t>SWAMP StationCode (OR)</t>
  </si>
  <si>
    <r>
      <t xml:space="preserve">Common taxa RA deviation  </t>
    </r>
    <r>
      <rPr>
        <b/>
        <u/>
        <sz val="9"/>
        <rFont val="Arial"/>
        <family val="2"/>
      </rPr>
      <t>&gt;</t>
    </r>
    <r>
      <rPr>
        <b/>
        <sz val="9"/>
        <rFont val="Arial"/>
        <family val="2"/>
      </rPr>
      <t xml:space="preserve"> 3% before reconciliation (QC)</t>
    </r>
  </si>
  <si>
    <r>
      <t xml:space="preserve">OR or QC  taxa only </t>
    </r>
    <r>
      <rPr>
        <b/>
        <u/>
        <sz val="9"/>
        <rFont val="Arial"/>
        <family val="2"/>
      </rPr>
      <t>&gt;</t>
    </r>
    <r>
      <rPr>
        <b/>
        <sz val="9"/>
        <rFont val="Arial"/>
        <family val="2"/>
      </rPr>
      <t xml:space="preserve"> 1.5% before reconciliation (QC)</t>
    </r>
  </si>
  <si>
    <t>132; 2.9; see '1_Upperrighthandcornerofcoverslip_40x_7521.03.04.tif'</t>
  </si>
  <si>
    <t>144; 22.8</t>
  </si>
  <si>
    <t>1_Start_Transect1_40x_144_22.8_7521.03.04.tif'</t>
  </si>
  <si>
    <t>Ciugulea, I.</t>
  </si>
  <si>
    <r>
      <t>Bray-Curtis similarity (BCS)</t>
    </r>
    <r>
      <rPr>
        <sz val="11"/>
        <rFont val="Arial"/>
        <family val="2"/>
      </rPr>
      <t xml:space="preserve"> measures the inter-taxonomists variability and taxonomic precision for diatom identification for a certain sample using the following formula:</t>
    </r>
  </si>
  <si>
    <t>BCS = Ʃ Qi</t>
  </si>
  <si>
    <t xml:space="preserve">Qi = the smaller of the two percentages (i.e. provided by ORT and QCT) of species i. Sum across all species identified by both taxonomists. </t>
  </si>
  <si>
    <r>
      <t xml:space="preserve">BCS ranges from 0% to 100% (i.e. identical assemblages).  The BCS threshold is </t>
    </r>
    <r>
      <rPr>
        <u/>
        <sz val="11"/>
        <rFont val="Arial"/>
        <family val="2"/>
      </rPr>
      <t>&gt;</t>
    </r>
    <r>
      <rPr>
        <sz val="11"/>
        <rFont val="Arial"/>
        <family val="2"/>
      </rPr>
      <t xml:space="preserve"> 70%</t>
    </r>
  </si>
  <si>
    <t>Difference between OR and QC relative abundance of species i (QC) Difference between Column K and Column V</t>
  </si>
  <si>
    <t>NOTES (QC)</t>
  </si>
  <si>
    <r>
      <t xml:space="preserve">IBI D18        Deviation      </t>
    </r>
    <r>
      <rPr>
        <b/>
        <u/>
        <sz val="9"/>
        <color indexed="10"/>
        <rFont val="Arial"/>
        <family val="2"/>
      </rPr>
      <t>&lt;</t>
    </r>
    <r>
      <rPr>
        <b/>
        <sz val="9"/>
        <color indexed="10"/>
        <rFont val="Arial"/>
        <family val="2"/>
      </rPr>
      <t xml:space="preserve"> 7  (QC)</t>
    </r>
  </si>
  <si>
    <t>IBI D18 OR (QC)</t>
  </si>
  <si>
    <t>IBI D18 QC (QC)</t>
  </si>
  <si>
    <r>
      <t>IBI D18</t>
    </r>
    <r>
      <rPr>
        <vertAlign val="subscript"/>
        <sz val="11"/>
        <rFont val="Arial"/>
        <family val="2"/>
      </rPr>
      <t>OR</t>
    </r>
    <r>
      <rPr>
        <sz val="11"/>
        <rFont val="Arial"/>
        <family val="2"/>
      </rPr>
      <t xml:space="preserve"> =IBI D18 score for a given sample calculated from ORT data;</t>
    </r>
  </si>
  <si>
    <r>
      <t>IBI D18</t>
    </r>
    <r>
      <rPr>
        <vertAlign val="subscript"/>
        <sz val="11"/>
        <rFont val="Arial"/>
        <family val="2"/>
      </rPr>
      <t>QC</t>
    </r>
    <r>
      <rPr>
        <sz val="11"/>
        <rFont val="Arial"/>
        <family val="2"/>
      </rPr>
      <t xml:space="preserve"> =IBI D18 score for a given sample calculated from QCT data.</t>
    </r>
  </si>
  <si>
    <t xml:space="preserve">ΔIBI D18 ranges from 0 (identical scores) to 100 (completely different scores). </t>
  </si>
  <si>
    <r>
      <t>Difference in IBI D18 scores (</t>
    </r>
    <r>
      <rPr>
        <sz val="11"/>
        <rFont val="Arial"/>
        <family val="2"/>
      </rPr>
      <t>Δ</t>
    </r>
    <r>
      <rPr>
        <b/>
        <sz val="11"/>
        <rFont val="Arial"/>
        <family val="2"/>
      </rPr>
      <t xml:space="preserve"> IBI D18)</t>
    </r>
    <r>
      <rPr>
        <sz val="11"/>
        <rFont val="Arial"/>
        <family val="2"/>
      </rPr>
      <t xml:space="preserve"> measures the consistency among analytical bioassessment results obtained for a given sample identified by different taxonomists.</t>
    </r>
  </si>
  <si>
    <t>Taxa with discrepancy</t>
  </si>
  <si>
    <t>https://www.waterboards.ca.gov/water_issues/programs/swamp/bioassessment/docs/sop_algae_lab_101315.pdf</t>
  </si>
  <si>
    <t>Grey cells</t>
  </si>
  <si>
    <t>Green cells</t>
  </si>
  <si>
    <t>Taxa and counts changed after reconcilitaion</t>
  </si>
  <si>
    <t>Blue column heading</t>
  </si>
  <si>
    <t>Yellow column heading</t>
  </si>
  <si>
    <t>Information to be populated by OR taxonomist/OR lab</t>
  </si>
  <si>
    <t>Information to be populated by QC taxonomist/QC lab</t>
  </si>
  <si>
    <t>Orange cells</t>
  </si>
  <si>
    <t>See comments attached to cells</t>
  </si>
  <si>
    <t>Samples with BCS below 70% and/or Δ IBI D18 below 7 are subject to reconciliation</t>
  </si>
  <si>
    <r>
      <t xml:space="preserve">BCS (%) reconciled </t>
    </r>
    <r>
      <rPr>
        <b/>
        <sz val="9"/>
        <color indexed="10"/>
        <rFont val="Arial"/>
        <family val="2"/>
      </rPr>
      <t xml:space="preserve"> </t>
    </r>
    <r>
      <rPr>
        <b/>
        <u/>
        <sz val="9"/>
        <color indexed="10"/>
        <rFont val="Arial"/>
        <family val="2"/>
      </rPr>
      <t>&gt;</t>
    </r>
    <r>
      <rPr>
        <b/>
        <sz val="9"/>
        <color indexed="10"/>
        <rFont val="Arial"/>
        <family val="2"/>
      </rPr>
      <t xml:space="preserve"> 70% (QC)</t>
    </r>
  </si>
  <si>
    <r>
      <t xml:space="preserve">BCS (%) Initial           </t>
    </r>
    <r>
      <rPr>
        <b/>
        <sz val="9"/>
        <color indexed="10"/>
        <rFont val="Arial"/>
        <family val="2"/>
      </rPr>
      <t>&lt;</t>
    </r>
    <r>
      <rPr>
        <b/>
        <sz val="9"/>
        <color indexed="10"/>
        <rFont val="Arial"/>
        <family val="2"/>
      </rPr>
      <t xml:space="preserve"> 70% (QC)</t>
    </r>
  </si>
  <si>
    <r>
      <t xml:space="preserve">BCS (%)  </t>
    </r>
    <r>
      <rPr>
        <b/>
        <u/>
        <sz val="9"/>
        <color indexed="10"/>
        <rFont val="Arial"/>
        <family val="2"/>
      </rPr>
      <t>&gt;</t>
    </r>
    <r>
      <rPr>
        <b/>
        <sz val="9"/>
        <color indexed="10"/>
        <rFont val="Arial"/>
        <family val="2"/>
      </rPr>
      <t xml:space="preserve"> 70% (QC)</t>
    </r>
  </si>
  <si>
    <t>https://swamp.waterboards.ca.gov/swamp_checker/LookUpLists.aspx</t>
  </si>
  <si>
    <r>
      <t xml:space="preserve">Δ IBI D18 threshold </t>
    </r>
    <r>
      <rPr>
        <u/>
        <sz val="11"/>
        <rFont val="Times New Roman"/>
        <family val="1"/>
      </rPr>
      <t>&lt;</t>
    </r>
    <r>
      <rPr>
        <sz val="11"/>
        <rFont val="Times New Roman"/>
        <family val="1"/>
      </rPr>
      <t xml:space="preserve"> 7</t>
    </r>
  </si>
  <si>
    <t>SOP for Laboratory Processing, Identification, and Enumeration of Stream Algae</t>
  </si>
  <si>
    <t>SOP for Internal and External Quality Control of Laboratory Processing, Identification and Enumeration of Stream Algae in California (2019)</t>
  </si>
  <si>
    <t>Examples</t>
  </si>
  <si>
    <t>KEY</t>
  </si>
  <si>
    <t>Red text</t>
  </si>
  <si>
    <r>
      <t>Δ IBI D18 = │IBI D18</t>
    </r>
    <r>
      <rPr>
        <b/>
        <vertAlign val="subscript"/>
        <sz val="11"/>
        <rFont val="Arial"/>
        <family val="2"/>
      </rPr>
      <t>OR</t>
    </r>
    <r>
      <rPr>
        <b/>
        <sz val="11"/>
        <rFont val="Arial"/>
        <family val="2"/>
      </rPr>
      <t>- IBI D18</t>
    </r>
    <r>
      <rPr>
        <b/>
        <vertAlign val="subscript"/>
        <sz val="11"/>
        <rFont val="Arial"/>
        <family val="2"/>
      </rPr>
      <t>QC</t>
    </r>
    <r>
      <rPr>
        <b/>
        <sz val="11"/>
        <rFont val="Arial"/>
        <family val="2"/>
      </rPr>
      <t>│</t>
    </r>
  </si>
  <si>
    <t>https://www.waterboards.ca.gov/water_issues/programs/swamp/swamp_iq/docs/algae-internal-external-qc-sop-2019.pdf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</si>
</sst>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m/yyyy"/>
  </numFmts>
  <fonts count="26" x14ac:knownFonts="1">
    <font>
      <sz val="10"/>
      <name val="MS Sans Serif"/>
    </font>
    <font>
      <u/>
      <sz val="10"/>
      <color indexed="12"/>
      <name val="MS Sans Serif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name val="Arial"/>
      <family val="2"/>
    </font>
    <font>
      <b/>
      <u/>
      <sz val="9"/>
      <color indexed="10"/>
      <name val="Arial"/>
      <family val="2"/>
    </font>
    <font>
      <b/>
      <sz val="9"/>
      <color indexed="10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vertAlign val="subscript"/>
      <sz val="11"/>
      <name val="Arial"/>
      <family val="2"/>
    </font>
    <font>
      <u/>
      <sz val="11"/>
      <name val="Arial"/>
      <family val="2"/>
    </font>
    <font>
      <sz val="8"/>
      <color rgb="FFFF0000"/>
      <name val="Arial"/>
      <family val="2"/>
    </font>
    <font>
      <u/>
      <sz val="11"/>
      <color indexed="12"/>
      <name val="MS Sans Serif"/>
      <family val="2"/>
    </font>
    <font>
      <sz val="11"/>
      <name val="Times New Roman"/>
      <family val="1"/>
    </font>
    <font>
      <u/>
      <sz val="11"/>
      <name val="Times New Roman"/>
      <family val="1"/>
    </font>
    <font>
      <b/>
      <sz val="11"/>
      <name val="MS Sans Serif"/>
    </font>
    <font>
      <sz val="11"/>
      <color rgb="FF0070C0"/>
      <name val="Arial"/>
      <family val="2"/>
    </font>
    <font>
      <sz val="11"/>
      <color rgb="FFFF0000"/>
      <name val="Arial"/>
      <family val="2"/>
    </font>
    <font>
      <b/>
      <vertAlign val="subscript"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3" fontId="4" fillId="0" borderId="0"/>
    <xf numFmtId="0" fontId="1" fillId="0" borderId="0" applyNumberFormat="0" applyFill="0" applyBorder="0" applyAlignment="0" applyProtection="0"/>
    <xf numFmtId="0" fontId="2" fillId="0" borderId="0"/>
    <xf numFmtId="0" fontId="4" fillId="0" borderId="0"/>
  </cellStyleXfs>
  <cellXfs count="59">
    <xf numFmtId="0" fontId="0" fillId="0" borderId="0" xfId="0"/>
    <xf numFmtId="164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3" fillId="0" borderId="0" xfId="4" applyFont="1" applyAlignment="1" applyProtection="1">
      <alignment vertical="center"/>
      <protection locked="0"/>
    </xf>
    <xf numFmtId="0" fontId="18" fillId="0" borderId="0" xfId="0" applyFont="1" applyAlignment="1">
      <alignment horizontal="left"/>
    </xf>
    <xf numFmtId="14" fontId="18" fillId="0" borderId="0" xfId="0" applyNumberFormat="1" applyFont="1" applyAlignment="1">
      <alignment horizontal="left"/>
    </xf>
    <xf numFmtId="0" fontId="18" fillId="2" borderId="0" xfId="0" applyFont="1" applyFill="1" applyAlignment="1">
      <alignment horizontal="left"/>
    </xf>
    <xf numFmtId="0" fontId="3" fillId="0" borderId="0" xfId="4" applyFont="1" applyAlignment="1" applyProtection="1">
      <alignment vertical="center" wrapText="1"/>
      <protection locked="0"/>
    </xf>
    <xf numFmtId="49" fontId="9" fillId="3" borderId="0" xfId="3" applyNumberFormat="1" applyFont="1" applyFill="1" applyAlignment="1">
      <alignment horizontal="left" textRotation="90" wrapText="1"/>
    </xf>
    <xf numFmtId="49" fontId="9" fillId="4" borderId="0" xfId="0" quotePrefix="1" applyNumberFormat="1" applyFont="1" applyFill="1" applyAlignment="1">
      <alignment horizontal="left" textRotation="90" wrapText="1"/>
    </xf>
    <xf numFmtId="49" fontId="9" fillId="4" borderId="0" xfId="0" applyNumberFormat="1" applyFont="1" applyFill="1" applyAlignment="1">
      <alignment horizontal="left" textRotation="90" wrapText="1"/>
    </xf>
    <xf numFmtId="0" fontId="9" fillId="3" borderId="0" xfId="3" applyFont="1" applyFill="1" applyAlignment="1">
      <alignment horizontal="left" textRotation="90" wrapText="1"/>
    </xf>
    <xf numFmtId="0" fontId="9" fillId="3" borderId="0" xfId="0" quotePrefix="1" applyFont="1" applyFill="1" applyAlignment="1">
      <alignment horizontal="left" textRotation="90" wrapText="1"/>
    </xf>
    <xf numFmtId="0" fontId="9" fillId="3" borderId="0" xfId="0" applyFont="1" applyFill="1" applyAlignment="1">
      <alignment horizontal="left" textRotation="90" wrapText="1"/>
    </xf>
    <xf numFmtId="0" fontId="9" fillId="4" borderId="0" xfId="0" quotePrefix="1" applyFont="1" applyFill="1" applyAlignment="1">
      <alignment horizontal="left" textRotation="90" wrapText="1"/>
    </xf>
    <xf numFmtId="0" fontId="9" fillId="4" borderId="0" xfId="0" applyFont="1" applyFill="1" applyAlignment="1">
      <alignment horizontal="left" textRotation="90" wrapText="1"/>
    </xf>
    <xf numFmtId="0" fontId="9" fillId="0" borderId="0" xfId="0" applyFont="1" applyAlignment="1">
      <alignment horizontal="left" textRotation="90" wrapText="1"/>
    </xf>
    <xf numFmtId="14" fontId="9" fillId="3" borderId="0" xfId="0" quotePrefix="1" applyNumberFormat="1" applyFont="1" applyFill="1" applyAlignment="1">
      <alignment horizontal="left" textRotation="90" wrapText="1"/>
    </xf>
    <xf numFmtId="49" fontId="9" fillId="4" borderId="0" xfId="3" applyNumberFormat="1" applyFont="1" applyFill="1" applyAlignment="1">
      <alignment horizontal="left" textRotation="90" wrapText="1"/>
    </xf>
    <xf numFmtId="0" fontId="9" fillId="5" borderId="0" xfId="3" applyFont="1" applyFill="1" applyAlignment="1">
      <alignment horizontal="left" textRotation="90" wrapText="1"/>
    </xf>
    <xf numFmtId="0" fontId="9" fillId="4" borderId="0" xfId="3" applyFont="1" applyFill="1" applyAlignment="1">
      <alignment horizontal="left" textRotation="90" wrapText="1"/>
    </xf>
    <xf numFmtId="0" fontId="13" fillId="0" borderId="0" xfId="0" applyFont="1" applyAlignment="1">
      <alignment horizontal="left" wrapText="1"/>
    </xf>
    <xf numFmtId="164" fontId="9" fillId="3" borderId="0" xfId="3" applyNumberFormat="1" applyFont="1" applyFill="1" applyAlignment="1">
      <alignment horizontal="left" textRotation="90" wrapText="1"/>
    </xf>
    <xf numFmtId="0" fontId="9" fillId="4" borderId="0" xfId="0" applyFont="1" applyFill="1" applyAlignment="1">
      <alignment horizontal="left" vertical="top" wrapText="1" readingOrder="1"/>
    </xf>
    <xf numFmtId="0" fontId="15" fillId="0" borderId="0" xfId="0" applyFont="1"/>
    <xf numFmtId="0" fontId="14" fillId="0" borderId="0" xfId="0" applyFont="1"/>
    <xf numFmtId="2" fontId="9" fillId="4" borderId="0" xfId="0" applyNumberFormat="1" applyFont="1" applyFill="1" applyAlignment="1">
      <alignment horizontal="left" vertical="top" wrapText="1"/>
    </xf>
    <xf numFmtId="0" fontId="9" fillId="4" borderId="0" xfId="0" applyFont="1" applyFill="1" applyAlignment="1">
      <alignment horizontal="left" vertical="top" wrapText="1"/>
    </xf>
    <xf numFmtId="0" fontId="13" fillId="4" borderId="0" xfId="0" applyFont="1" applyFill="1" applyAlignment="1">
      <alignment horizontal="left" wrapText="1"/>
    </xf>
    <xf numFmtId="0" fontId="15" fillId="0" borderId="0" xfId="4" applyFont="1" applyAlignment="1">
      <alignment vertical="center"/>
    </xf>
    <xf numFmtId="0" fontId="14" fillId="0" borderId="0" xfId="4" applyFont="1" applyAlignment="1">
      <alignment vertical="center"/>
    </xf>
    <xf numFmtId="0" fontId="14" fillId="0" borderId="0" xfId="4" applyFont="1" applyAlignment="1" applyProtection="1">
      <alignment vertical="center"/>
      <protection locked="0"/>
    </xf>
    <xf numFmtId="0" fontId="19" fillId="0" borderId="0" xfId="2" applyFont="1" applyBorder="1" applyAlignment="1" applyProtection="1">
      <alignment vertical="center"/>
    </xf>
    <xf numFmtId="0" fontId="19" fillId="0" borderId="0" xfId="2" applyFont="1" applyBorder="1" applyAlignment="1"/>
    <xf numFmtId="0" fontId="15" fillId="0" borderId="0" xfId="4" applyFont="1" applyAlignment="1" applyProtection="1">
      <alignment vertical="center"/>
      <protection locked="0"/>
    </xf>
    <xf numFmtId="0" fontId="19" fillId="0" borderId="0" xfId="2" applyFont="1" applyBorder="1" applyAlignment="1" applyProtection="1">
      <alignment vertical="center"/>
      <protection locked="0"/>
    </xf>
    <xf numFmtId="0" fontId="14" fillId="6" borderId="0" xfId="4" applyFont="1" applyFill="1" applyAlignment="1">
      <alignment vertical="center"/>
    </xf>
    <xf numFmtId="0" fontId="14" fillId="7" borderId="0" xfId="4" applyFont="1" applyFill="1" applyAlignment="1" applyProtection="1">
      <alignment vertical="center"/>
      <protection locked="0"/>
    </xf>
    <xf numFmtId="0" fontId="14" fillId="8" borderId="0" xfId="4" applyFont="1" applyFill="1" applyAlignment="1" applyProtection="1">
      <alignment vertical="center"/>
      <protection locked="0"/>
    </xf>
    <xf numFmtId="0" fontId="14" fillId="5" borderId="0" xfId="4" applyFont="1" applyFill="1" applyAlignment="1" applyProtection="1">
      <alignment vertical="center"/>
      <protection locked="0"/>
    </xf>
    <xf numFmtId="0" fontId="14" fillId="4" borderId="0" xfId="4" applyFont="1" applyFill="1" applyAlignment="1" applyProtection="1">
      <alignment vertical="center"/>
      <protection locked="0"/>
    </xf>
    <xf numFmtId="0" fontId="20" fillId="0" borderId="0" xfId="0" applyFont="1"/>
    <xf numFmtId="0" fontId="15" fillId="0" borderId="0" xfId="4" applyFont="1" applyAlignment="1" applyProtection="1">
      <alignment vertical="center" wrapText="1"/>
      <protection locked="0"/>
    </xf>
    <xf numFmtId="0" fontId="15" fillId="0" borderId="1" xfId="4" applyFont="1" applyBorder="1" applyAlignment="1">
      <alignment vertical="center"/>
    </xf>
    <xf numFmtId="0" fontId="22" fillId="0" borderId="0" xfId="0" applyFont="1"/>
    <xf numFmtId="0" fontId="23" fillId="0" borderId="0" xfId="0" applyFont="1" applyAlignment="1">
      <alignment horizontal="left"/>
    </xf>
    <xf numFmtId="49" fontId="18" fillId="0" borderId="0" xfId="0" applyNumberFormat="1" applyFont="1" applyAlignment="1">
      <alignment horizontal="left"/>
    </xf>
    <xf numFmtId="164" fontId="18" fillId="0" borderId="0" xfId="0" applyNumberFormat="1" applyFont="1" applyAlignment="1">
      <alignment horizontal="left"/>
    </xf>
    <xf numFmtId="2" fontId="18" fillId="0" borderId="0" xfId="0" applyNumberFormat="1" applyFont="1" applyAlignment="1">
      <alignment horizontal="left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left" vertical="center"/>
    </xf>
    <xf numFmtId="0" fontId="18" fillId="0" borderId="0" xfId="0" quotePrefix="1" applyFont="1" applyAlignment="1">
      <alignment horizontal="left"/>
    </xf>
    <xf numFmtId="0" fontId="24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" fillId="0" borderId="0" xfId="2" applyFill="1"/>
  </cellXfs>
  <cellStyles count="5">
    <cellStyle name="Comma0" xfId="1" xr:uid="{00000000-0005-0000-0000-000000000000}"/>
    <cellStyle name="Hyperlink" xfId="2" builtinId="8"/>
    <cellStyle name="Normal" xfId="0" builtinId="0"/>
    <cellStyle name="Normal_Sheet1" xfId="3" xr:uid="{00000000-0005-0000-0000-000004000000}"/>
    <cellStyle name="Normal_swamp_chem_analysis_data_template_v25_040209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wamp.waterboards.ca.gov/swamp_checker/" TargetMode="External"/><Relationship Id="rId2" Type="http://schemas.openxmlformats.org/officeDocument/2006/relationships/hyperlink" Target="https://swamp.waterboards.ca.gov/swamp_checker/LookUpLists.aspx" TargetMode="External"/><Relationship Id="rId1" Type="http://schemas.openxmlformats.org/officeDocument/2006/relationships/hyperlink" Target="https://www.waterboards.ca.gov/water_issues/programs/swamp/bioassessment/docs/sop_algae_lab_101315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waterboards.ca.gov/water_issues/programs/swamp/swamp_iq/docs/algae-internal-external-qc-sop-2019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tabColor indexed="15"/>
  </sheetPr>
  <dimension ref="A1:D37"/>
  <sheetViews>
    <sheetView tabSelected="1" zoomScale="90" zoomScaleNormal="90" zoomScalePageLayoutView="125" workbookViewId="0"/>
  </sheetViews>
  <sheetFormatPr defaultColWidth="8.7109375" defaultRowHeight="11.25" x14ac:dyDescent="0.2"/>
  <cols>
    <col min="1" max="1" width="26.28515625" style="6" customWidth="1"/>
    <col min="2" max="2" width="93" style="6" customWidth="1"/>
    <col min="3" max="5" width="8.7109375" style="6"/>
    <col min="6" max="6" width="9.85546875" style="6" customWidth="1"/>
    <col min="7" max="8" width="8.7109375" style="6"/>
    <col min="9" max="9" width="10.140625" style="6" customWidth="1"/>
    <col min="10" max="16384" width="8.7109375" style="6"/>
  </cols>
  <sheetData>
    <row r="1" spans="1:2" s="10" customFormat="1" x14ac:dyDescent="0.2"/>
    <row r="2" spans="1:2" s="34" customFormat="1" ht="15" x14ac:dyDescent="0.2">
      <c r="A2" s="32" t="s">
        <v>0</v>
      </c>
      <c r="B2" s="33"/>
    </row>
    <row r="3" spans="1:2" s="34" customFormat="1" ht="14.25" x14ac:dyDescent="0.2">
      <c r="A3" s="35" t="s">
        <v>105</v>
      </c>
      <c r="B3" s="33"/>
    </row>
    <row r="4" spans="1:2" s="34" customFormat="1" ht="14.25" x14ac:dyDescent="0.2"/>
    <row r="5" spans="1:2" s="28" customFormat="1" ht="15" x14ac:dyDescent="0.25">
      <c r="A5" s="27" t="s">
        <v>1</v>
      </c>
    </row>
    <row r="6" spans="1:2" s="28" customFormat="1" ht="14.25" x14ac:dyDescent="0.2">
      <c r="A6" s="36" t="s">
        <v>3</v>
      </c>
    </row>
    <row r="7" spans="1:2" s="28" customFormat="1" ht="14.25" x14ac:dyDescent="0.2"/>
    <row r="8" spans="1:2" s="34" customFormat="1" ht="15" x14ac:dyDescent="0.2">
      <c r="A8" s="37" t="s">
        <v>107</v>
      </c>
    </row>
    <row r="9" spans="1:2" s="34" customFormat="1" ht="14.25" x14ac:dyDescent="0.2">
      <c r="A9" s="38" t="s">
        <v>91</v>
      </c>
    </row>
    <row r="10" spans="1:2" s="34" customFormat="1" ht="14.25" x14ac:dyDescent="0.2">
      <c r="A10" s="38"/>
    </row>
    <row r="11" spans="1:2" s="34" customFormat="1" ht="14.25" x14ac:dyDescent="0.2">
      <c r="A11" s="47" t="s">
        <v>108</v>
      </c>
    </row>
    <row r="12" spans="1:2" s="34" customFormat="1" ht="14.25" x14ac:dyDescent="0.2">
      <c r="A12" s="58" t="s">
        <v>113</v>
      </c>
    </row>
    <row r="13" spans="1:2" s="34" customFormat="1" ht="14.25" x14ac:dyDescent="0.2">
      <c r="A13" s="38"/>
    </row>
    <row r="14" spans="1:2" s="34" customFormat="1" ht="15" x14ac:dyDescent="0.2">
      <c r="A14" s="46" t="s">
        <v>110</v>
      </c>
      <c r="B14" s="33"/>
    </row>
    <row r="15" spans="1:2" s="34" customFormat="1" ht="15" x14ac:dyDescent="0.2">
      <c r="A15" s="32" t="s">
        <v>2</v>
      </c>
      <c r="B15" s="32" t="s">
        <v>90</v>
      </c>
    </row>
    <row r="16" spans="1:2" s="34" customFormat="1" ht="15" x14ac:dyDescent="0.2">
      <c r="A16" s="39" t="s">
        <v>92</v>
      </c>
      <c r="B16" s="32" t="s">
        <v>90</v>
      </c>
    </row>
    <row r="17" spans="1:2" s="34" customFormat="1" ht="15" x14ac:dyDescent="0.2">
      <c r="A17" s="40" t="s">
        <v>93</v>
      </c>
      <c r="B17" s="37" t="s">
        <v>94</v>
      </c>
    </row>
    <row r="18" spans="1:2" s="34" customFormat="1" ht="14.25" x14ac:dyDescent="0.2">
      <c r="A18" s="41" t="s">
        <v>99</v>
      </c>
      <c r="B18" s="34" t="s">
        <v>100</v>
      </c>
    </row>
    <row r="19" spans="1:2" s="34" customFormat="1" ht="14.25" x14ac:dyDescent="0.2">
      <c r="A19" s="42" t="s">
        <v>95</v>
      </c>
      <c r="B19" s="34" t="s">
        <v>97</v>
      </c>
    </row>
    <row r="20" spans="1:2" s="34" customFormat="1" ht="14.25" x14ac:dyDescent="0.2">
      <c r="A20" s="43" t="s">
        <v>96</v>
      </c>
      <c r="B20" s="34" t="s">
        <v>98</v>
      </c>
    </row>
    <row r="21" spans="1:2" s="34" customFormat="1" ht="14.25" x14ac:dyDescent="0.2">
      <c r="A21" s="55" t="s">
        <v>111</v>
      </c>
      <c r="B21" s="34" t="s">
        <v>109</v>
      </c>
    </row>
    <row r="22" spans="1:2" s="34" customFormat="1" ht="14.25" x14ac:dyDescent="0.2">
      <c r="A22" s="48"/>
    </row>
    <row r="23" spans="1:2" s="34" customFormat="1" ht="15" customHeight="1" x14ac:dyDescent="0.25">
      <c r="A23" s="27" t="s">
        <v>77</v>
      </c>
    </row>
    <row r="24" spans="1:2" s="34" customFormat="1" ht="15" customHeight="1" x14ac:dyDescent="0.25">
      <c r="A24" s="27" t="s">
        <v>78</v>
      </c>
    </row>
    <row r="25" spans="1:2" s="34" customFormat="1" ht="15" customHeight="1" x14ac:dyDescent="0.2">
      <c r="A25" s="28" t="s">
        <v>20</v>
      </c>
    </row>
    <row r="26" spans="1:2" s="34" customFormat="1" ht="15" customHeight="1" x14ac:dyDescent="0.2">
      <c r="A26" s="56" t="s">
        <v>79</v>
      </c>
    </row>
    <row r="27" spans="1:2" s="34" customFormat="1" ht="15" customHeight="1" x14ac:dyDescent="0.2">
      <c r="A27" s="28" t="s">
        <v>80</v>
      </c>
    </row>
    <row r="28" spans="1:2" s="34" customFormat="1" ht="8.25" customHeight="1" x14ac:dyDescent="0.2"/>
    <row r="29" spans="1:2" s="34" customFormat="1" ht="15" customHeight="1" x14ac:dyDescent="0.25">
      <c r="A29" s="27" t="s">
        <v>89</v>
      </c>
    </row>
    <row r="30" spans="1:2" s="34" customFormat="1" ht="15" customHeight="1" x14ac:dyDescent="0.3">
      <c r="A30" s="57" t="s">
        <v>112</v>
      </c>
    </row>
    <row r="31" spans="1:2" s="34" customFormat="1" ht="15" customHeight="1" x14ac:dyDescent="0.2">
      <c r="A31" s="28" t="s">
        <v>20</v>
      </c>
    </row>
    <row r="32" spans="1:2" s="34" customFormat="1" ht="15" customHeight="1" x14ac:dyDescent="0.35">
      <c r="A32" s="28" t="s">
        <v>86</v>
      </c>
    </row>
    <row r="33" spans="1:4" s="34" customFormat="1" ht="15" customHeight="1" x14ac:dyDescent="0.35">
      <c r="A33" s="28" t="s">
        <v>87</v>
      </c>
    </row>
    <row r="34" spans="1:4" s="34" customFormat="1" ht="15" customHeight="1" x14ac:dyDescent="0.25">
      <c r="A34" s="44" t="s">
        <v>88</v>
      </c>
    </row>
    <row r="35" spans="1:4" s="34" customFormat="1" ht="15" customHeight="1" x14ac:dyDescent="0.25">
      <c r="A35" s="44" t="s">
        <v>106</v>
      </c>
    </row>
    <row r="36" spans="1:4" s="34" customFormat="1" ht="8.25" customHeight="1" x14ac:dyDescent="0.2"/>
    <row r="37" spans="1:4" s="34" customFormat="1" ht="15" customHeight="1" x14ac:dyDescent="0.2">
      <c r="A37" s="37" t="s">
        <v>101</v>
      </c>
      <c r="B37" s="45"/>
      <c r="C37" s="45"/>
      <c r="D37" s="45"/>
    </row>
  </sheetData>
  <sheetProtection formatColumns="0" formatRows="0" insertRows="0" deleteRows="0" sort="0" autoFilter="0"/>
  <phoneticPr fontId="6" type="noConversion"/>
  <hyperlinks>
    <hyperlink ref="A9" r:id="rId1" xr:uid="{00000000-0004-0000-0400-000000000000}"/>
    <hyperlink ref="A3" r:id="rId2" xr:uid="{00000000-0004-0000-0400-000001000000}"/>
    <hyperlink ref="A6" r:id="rId3" xr:uid="{39C0D8B9-53F5-437C-A49E-5E60C9C61D03}"/>
    <hyperlink ref="A12" r:id="rId4" xr:uid="{9D3EEB5D-13F7-48AB-A30F-F4F6FD736913}"/>
  </hyperlinks>
  <pageMargins left="0.75" right="0.75" top="1" bottom="1" header="0.5" footer="0.5"/>
  <pageSetup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"/>
  <sheetViews>
    <sheetView zoomScaleNormal="100" zoomScalePageLayoutView="125" workbookViewId="0">
      <pane ySplit="1" topLeftCell="A2" activePane="bottomLeft" state="frozen"/>
      <selection pane="bottomLeft" activeCell="A4" sqref="A4"/>
    </sheetView>
  </sheetViews>
  <sheetFormatPr defaultColWidth="19.140625" defaultRowHeight="11.25" x14ac:dyDescent="0.2"/>
  <cols>
    <col min="1" max="1" width="23.42578125" style="2" bestFit="1" customWidth="1"/>
    <col min="2" max="2" width="9.7109375" style="2" bestFit="1" customWidth="1"/>
    <col min="3" max="3" width="5.42578125" style="2" bestFit="1" customWidth="1"/>
    <col min="4" max="4" width="9.85546875" style="2" bestFit="1" customWidth="1"/>
    <col min="5" max="5" width="9.85546875" style="1" bestFit="1" customWidth="1"/>
    <col min="6" max="9" width="5.42578125" style="3" bestFit="1" customWidth="1"/>
    <col min="10" max="10" width="12" style="5" bestFit="1" customWidth="1"/>
    <col min="11" max="11" width="11.42578125" style="5" bestFit="1" customWidth="1"/>
    <col min="12" max="12" width="8.42578125" style="3" bestFit="1" customWidth="1"/>
    <col min="13" max="14" width="6.5703125" style="3" bestFit="1" customWidth="1"/>
    <col min="15" max="15" width="27.85546875" style="3" bestFit="1" customWidth="1"/>
    <col min="16" max="16" width="28.42578125" style="3" bestFit="1" customWidth="1"/>
    <col min="17" max="17" width="43" style="3" bestFit="1" customWidth="1"/>
    <col min="18" max="16384" width="19.140625" style="3"/>
  </cols>
  <sheetData>
    <row r="1" spans="1:17" s="24" customFormat="1" ht="116.25" x14ac:dyDescent="0.2">
      <c r="A1" s="11" t="s">
        <v>69</v>
      </c>
      <c r="B1" s="11" t="s">
        <v>24</v>
      </c>
      <c r="C1" s="12" t="s">
        <v>36</v>
      </c>
      <c r="D1" s="11" t="s">
        <v>70</v>
      </c>
      <c r="E1" s="11" t="s">
        <v>25</v>
      </c>
      <c r="F1" s="11" t="s">
        <v>40</v>
      </c>
      <c r="G1" s="21" t="s">
        <v>41</v>
      </c>
      <c r="H1" s="22" t="s">
        <v>42</v>
      </c>
      <c r="I1" s="23" t="s">
        <v>43</v>
      </c>
      <c r="J1" s="29" t="s">
        <v>103</v>
      </c>
      <c r="K1" s="29" t="s">
        <v>102</v>
      </c>
      <c r="L1" s="30" t="s">
        <v>83</v>
      </c>
      <c r="M1" s="30" t="s">
        <v>84</v>
      </c>
      <c r="N1" s="30" t="s">
        <v>85</v>
      </c>
      <c r="O1" s="30" t="s">
        <v>71</v>
      </c>
      <c r="P1" s="30" t="s">
        <v>72</v>
      </c>
      <c r="Q1" s="31" t="s">
        <v>82</v>
      </c>
    </row>
    <row r="2" spans="1:17" s="7" customFormat="1" x14ac:dyDescent="0.2">
      <c r="A2" s="49" t="s">
        <v>8</v>
      </c>
      <c r="B2" s="49" t="s">
        <v>5</v>
      </c>
      <c r="C2" s="49" t="s">
        <v>4</v>
      </c>
      <c r="D2" s="49" t="s">
        <v>7</v>
      </c>
      <c r="E2" s="50">
        <v>42480</v>
      </c>
      <c r="F2" s="7">
        <v>1</v>
      </c>
      <c r="G2" s="7">
        <v>1</v>
      </c>
      <c r="H2" s="7">
        <v>603</v>
      </c>
      <c r="I2" s="7">
        <v>600</v>
      </c>
      <c r="J2" s="51">
        <v>68.5</v>
      </c>
      <c r="K2" s="51">
        <v>76.041459369817574</v>
      </c>
      <c r="L2" s="7">
        <v>2</v>
      </c>
      <c r="M2" s="52">
        <v>46</v>
      </c>
      <c r="N2" s="52">
        <v>48</v>
      </c>
      <c r="O2" s="7" t="s">
        <v>16</v>
      </c>
      <c r="P2" s="7" t="s">
        <v>18</v>
      </c>
      <c r="Q2" s="7" t="s">
        <v>6</v>
      </c>
    </row>
    <row r="3" spans="1:17" s="7" customFormat="1" x14ac:dyDescent="0.2">
      <c r="A3" s="49" t="s">
        <v>8</v>
      </c>
      <c r="B3" s="49" t="s">
        <v>5</v>
      </c>
      <c r="C3" s="49" t="s">
        <v>4</v>
      </c>
      <c r="D3" s="49" t="s">
        <v>7</v>
      </c>
      <c r="E3" s="50">
        <v>42480</v>
      </c>
      <c r="F3" s="7">
        <v>1</v>
      </c>
      <c r="G3" s="7">
        <v>1</v>
      </c>
      <c r="H3" s="7">
        <v>603</v>
      </c>
      <c r="I3" s="7">
        <v>600</v>
      </c>
      <c r="J3" s="51"/>
      <c r="K3" s="51"/>
      <c r="O3" s="7" t="s">
        <v>17</v>
      </c>
      <c r="P3" s="53" t="s">
        <v>19</v>
      </c>
      <c r="Q3" s="7" t="s">
        <v>6</v>
      </c>
    </row>
  </sheetData>
  <pageMargins left="0.7" right="0.7" top="0.75" bottom="0.75" header="0.3" footer="0.3"/>
  <pageSetup orientation="portrait" horizontalDpi="4294967292" verticalDpi="429496729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2"/>
  <sheetViews>
    <sheetView zoomScale="90" zoomScaleNormal="90" zoomScalePageLayoutView="150" workbookViewId="0">
      <pane ySplit="1" topLeftCell="A2" activePane="bottomLeft" state="frozen"/>
      <selection sqref="A1:IV65536"/>
      <selection pane="bottomLeft" activeCell="A3" sqref="A3"/>
    </sheetView>
  </sheetViews>
  <sheetFormatPr defaultColWidth="8.7109375" defaultRowHeight="11.25" x14ac:dyDescent="0.2"/>
  <cols>
    <col min="1" max="1" width="25.28515625" style="3" bestFit="1" customWidth="1"/>
    <col min="2" max="2" width="10.140625" style="3" bestFit="1" customWidth="1"/>
    <col min="3" max="3" width="10.42578125" style="3" bestFit="1" customWidth="1"/>
    <col min="4" max="4" width="10.42578125" style="1" bestFit="1" customWidth="1"/>
    <col min="5" max="5" width="8.5703125" style="3" bestFit="1" customWidth="1"/>
    <col min="6" max="7" width="7.85546875" style="3" bestFit="1" customWidth="1"/>
    <col min="8" max="8" width="34" style="3" bestFit="1" customWidth="1"/>
    <col min="9" max="9" width="5.7109375" style="3" bestFit="1" customWidth="1"/>
    <col min="10" max="10" width="6.42578125" style="3" bestFit="1" customWidth="1"/>
    <col min="11" max="11" width="13.85546875" style="3" bestFit="1" customWidth="1"/>
    <col min="12" max="12" width="12.140625" style="3" bestFit="1" customWidth="1"/>
    <col min="13" max="13" width="11.7109375" style="3" bestFit="1" customWidth="1"/>
    <col min="14" max="14" width="8.7109375" style="4" bestFit="1" customWidth="1"/>
    <col min="15" max="15" width="29.7109375" style="3" bestFit="1" customWidth="1"/>
    <col min="16" max="16" width="6.7109375" style="3" bestFit="1" customWidth="1"/>
    <col min="17" max="18" width="7.85546875" style="3" bestFit="1" customWidth="1"/>
    <col min="19" max="19" width="33.140625" style="3" bestFit="1" customWidth="1"/>
    <col min="20" max="20" width="5.7109375" style="3" bestFit="1" customWidth="1"/>
    <col min="21" max="21" width="6.42578125" style="3" bestFit="1" customWidth="1"/>
    <col min="22" max="22" width="13.85546875" style="3" bestFit="1" customWidth="1"/>
    <col min="23" max="23" width="7.85546875" style="3" bestFit="1" customWidth="1"/>
    <col min="24" max="24" width="12" style="3" bestFit="1" customWidth="1"/>
    <col min="25" max="25" width="10.5703125" style="3" bestFit="1" customWidth="1"/>
    <col min="26" max="26" width="40.5703125" style="3" bestFit="1" customWidth="1"/>
    <col min="27" max="27" width="13.85546875" style="3" bestFit="1" customWidth="1"/>
    <col min="28" max="28" width="21.85546875" style="3" bestFit="1" customWidth="1"/>
    <col min="29" max="29" width="13.85546875" style="3" bestFit="1" customWidth="1"/>
    <col min="30" max="30" width="26.140625" style="3" bestFit="1" customWidth="1"/>
    <col min="31" max="31" width="51.140625" style="3" bestFit="1" customWidth="1"/>
    <col min="32" max="16384" width="8.7109375" style="3"/>
  </cols>
  <sheetData>
    <row r="1" spans="1:31" s="19" customFormat="1" ht="96" x14ac:dyDescent="0.2">
      <c r="A1" s="14" t="s">
        <v>69</v>
      </c>
      <c r="B1" s="15" t="s">
        <v>24</v>
      </c>
      <c r="C1" s="14" t="s">
        <v>70</v>
      </c>
      <c r="D1" s="25" t="s">
        <v>25</v>
      </c>
      <c r="E1" s="14" t="s">
        <v>44</v>
      </c>
      <c r="F1" s="14" t="s">
        <v>45</v>
      </c>
      <c r="G1" s="14" t="s">
        <v>46</v>
      </c>
      <c r="H1" s="15" t="s">
        <v>47</v>
      </c>
      <c r="I1" s="15" t="s">
        <v>48</v>
      </c>
      <c r="J1" s="15" t="s">
        <v>49</v>
      </c>
      <c r="K1" s="16" t="s">
        <v>50</v>
      </c>
      <c r="L1" s="15" t="s">
        <v>51</v>
      </c>
      <c r="M1" s="15" t="s">
        <v>52</v>
      </c>
      <c r="N1" s="20" t="s">
        <v>53</v>
      </c>
      <c r="O1" s="15" t="s">
        <v>54</v>
      </c>
      <c r="P1" s="17" t="s">
        <v>55</v>
      </c>
      <c r="Q1" s="23" t="s">
        <v>56</v>
      </c>
      <c r="R1" s="23" t="s">
        <v>57</v>
      </c>
      <c r="S1" s="17" t="s">
        <v>58</v>
      </c>
      <c r="T1" s="17" t="s">
        <v>59</v>
      </c>
      <c r="U1" s="17" t="s">
        <v>60</v>
      </c>
      <c r="V1" s="18" t="s">
        <v>61</v>
      </c>
      <c r="W1" s="17" t="s">
        <v>62</v>
      </c>
      <c r="X1" s="17" t="s">
        <v>63</v>
      </c>
      <c r="Y1" s="17" t="s">
        <v>64</v>
      </c>
      <c r="Z1" s="17" t="s">
        <v>65</v>
      </c>
      <c r="AA1" s="18" t="s">
        <v>15</v>
      </c>
      <c r="AB1" s="26" t="s">
        <v>103</v>
      </c>
      <c r="AC1" s="18" t="s">
        <v>66</v>
      </c>
      <c r="AD1" s="26" t="s">
        <v>102</v>
      </c>
      <c r="AE1" s="18" t="s">
        <v>67</v>
      </c>
    </row>
    <row r="2" spans="1:31" s="7" customFormat="1" x14ac:dyDescent="0.2">
      <c r="A2" s="7" t="s">
        <v>8</v>
      </c>
      <c r="B2" s="7" t="s">
        <v>5</v>
      </c>
      <c r="C2" s="7" t="s">
        <v>7</v>
      </c>
      <c r="D2" s="50">
        <v>42480</v>
      </c>
      <c r="E2" s="7" t="s">
        <v>9</v>
      </c>
      <c r="F2" s="7" t="s">
        <v>10</v>
      </c>
      <c r="G2" s="7" t="s">
        <v>13</v>
      </c>
      <c r="H2" s="7" t="s">
        <v>12</v>
      </c>
      <c r="I2" s="7">
        <v>2</v>
      </c>
      <c r="J2" s="7" t="s">
        <v>11</v>
      </c>
      <c r="K2" s="7">
        <f>I2/6.03</f>
        <v>0.33167495854063017</v>
      </c>
      <c r="L2" s="7" t="s">
        <v>5</v>
      </c>
      <c r="M2" s="7" t="s">
        <v>76</v>
      </c>
      <c r="N2" s="8">
        <v>42660</v>
      </c>
      <c r="O2" s="7" t="s">
        <v>6</v>
      </c>
      <c r="P2" s="7" t="s">
        <v>4</v>
      </c>
      <c r="Q2" s="7" t="s">
        <v>10</v>
      </c>
      <c r="R2" s="7" t="s">
        <v>10</v>
      </c>
      <c r="S2" s="7" t="s">
        <v>12</v>
      </c>
      <c r="T2" s="53">
        <v>1</v>
      </c>
      <c r="U2" s="7" t="s">
        <v>11</v>
      </c>
      <c r="V2" s="7">
        <f>T2/6</f>
        <v>0.16666666666666666</v>
      </c>
      <c r="W2" s="7" t="s">
        <v>4</v>
      </c>
      <c r="X2" s="7" t="s">
        <v>14</v>
      </c>
      <c r="Y2" s="8">
        <v>42716</v>
      </c>
      <c r="AA2" s="7">
        <v>0.16666666666666666</v>
      </c>
      <c r="AB2" s="7">
        <v>72.061359867330012</v>
      </c>
      <c r="AC2" s="7">
        <v>0.16500829187396401</v>
      </c>
      <c r="AD2" s="7">
        <f>SUM(AA2:AA2)</f>
        <v>0.16666666666666666</v>
      </c>
    </row>
  </sheetData>
  <autoFilter ref="A1:AE2" xr:uid="{00000000-0009-0000-0000-000001000000}"/>
  <pageMargins left="0.7" right="0.7" top="0.75" bottom="0.75" header="0.3" footer="0.3"/>
  <pageSetup orientation="portrait" horizontalDpi="4294967292" verticalDpi="4294967292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AC4"/>
  <sheetViews>
    <sheetView zoomScaleNormal="100" zoomScalePageLayoutView="200" workbookViewId="0">
      <pane ySplit="1" topLeftCell="A2" activePane="bottomLeft" state="frozen"/>
      <selection activeCell="H52" sqref="H52"/>
      <selection pane="bottomLeft" activeCell="A3" sqref="A3"/>
    </sheetView>
  </sheetViews>
  <sheetFormatPr defaultColWidth="8.7109375" defaultRowHeight="11.25" x14ac:dyDescent="0.2"/>
  <cols>
    <col min="1" max="1" width="25.28515625" style="3" bestFit="1" customWidth="1"/>
    <col min="2" max="2" width="10.140625" style="3" bestFit="1" customWidth="1"/>
    <col min="3" max="3" width="10.42578125" style="3" bestFit="1" customWidth="1"/>
    <col min="4" max="4" width="10.42578125" style="1" bestFit="1" customWidth="1"/>
    <col min="5" max="5" width="8.5703125" style="3" bestFit="1" customWidth="1"/>
    <col min="6" max="7" width="10.42578125" style="3" bestFit="1" customWidth="1"/>
    <col min="8" max="8" width="34" style="3" bestFit="1" customWidth="1"/>
    <col min="9" max="9" width="5.7109375" style="3" bestFit="1" customWidth="1"/>
    <col min="10" max="10" width="6.42578125" style="3" bestFit="1" customWidth="1"/>
    <col min="11" max="11" width="13.85546875" style="3" bestFit="1" customWidth="1"/>
    <col min="12" max="12" width="10.140625" style="3" bestFit="1" customWidth="1"/>
    <col min="13" max="13" width="11" style="3" bestFit="1" customWidth="1"/>
    <col min="14" max="14" width="8.7109375" style="4" bestFit="1" customWidth="1"/>
    <col min="15" max="15" width="29.7109375" style="3" bestFit="1" customWidth="1"/>
    <col min="16" max="16" width="5.7109375" style="3" bestFit="1" customWidth="1"/>
    <col min="17" max="18" width="10.42578125" style="3" bestFit="1" customWidth="1"/>
    <col min="19" max="19" width="33.140625" style="3" bestFit="1" customWidth="1"/>
    <col min="20" max="20" width="5.7109375" style="3" bestFit="1" customWidth="1"/>
    <col min="21" max="21" width="6.42578125" style="3" bestFit="1" customWidth="1"/>
    <col min="22" max="22" width="13.85546875" style="3" bestFit="1" customWidth="1"/>
    <col min="23" max="23" width="7.85546875" style="3" bestFit="1" customWidth="1"/>
    <col min="24" max="24" width="10" style="3" bestFit="1" customWidth="1"/>
    <col min="25" max="25" width="8.7109375" style="3" bestFit="1" customWidth="1"/>
    <col min="26" max="26" width="5.7109375" style="3" bestFit="1" customWidth="1"/>
    <col min="27" max="27" width="11.5703125" style="3" bestFit="1" customWidth="1"/>
    <col min="28" max="28" width="15.28515625" style="3" bestFit="1" customWidth="1"/>
    <col min="29" max="29" width="13.85546875" style="3" bestFit="1" customWidth="1"/>
    <col min="30" max="30" width="12.42578125" style="3" bestFit="1" customWidth="1"/>
    <col min="31" max="16384" width="8.7109375" style="3"/>
  </cols>
  <sheetData>
    <row r="1" spans="1:29" s="19" customFormat="1" ht="129.75" x14ac:dyDescent="0.2">
      <c r="A1" s="14" t="s">
        <v>69</v>
      </c>
      <c r="B1" s="15" t="s">
        <v>24</v>
      </c>
      <c r="C1" s="14" t="s">
        <v>70</v>
      </c>
      <c r="D1" s="25" t="s">
        <v>25</v>
      </c>
      <c r="E1" s="14" t="s">
        <v>44</v>
      </c>
      <c r="F1" s="14" t="s">
        <v>45</v>
      </c>
      <c r="G1" s="14" t="s">
        <v>46</v>
      </c>
      <c r="H1" s="15" t="s">
        <v>47</v>
      </c>
      <c r="I1" s="15" t="s">
        <v>48</v>
      </c>
      <c r="J1" s="15" t="s">
        <v>49</v>
      </c>
      <c r="K1" s="16" t="s">
        <v>50</v>
      </c>
      <c r="L1" s="15" t="s">
        <v>51</v>
      </c>
      <c r="M1" s="15" t="s">
        <v>52</v>
      </c>
      <c r="N1" s="20" t="s">
        <v>53</v>
      </c>
      <c r="O1" s="15" t="s">
        <v>54</v>
      </c>
      <c r="P1" s="17" t="s">
        <v>55</v>
      </c>
      <c r="Q1" s="23" t="s">
        <v>56</v>
      </c>
      <c r="R1" s="23" t="s">
        <v>57</v>
      </c>
      <c r="S1" s="17" t="s">
        <v>58</v>
      </c>
      <c r="T1" s="17" t="s">
        <v>59</v>
      </c>
      <c r="U1" s="17" t="s">
        <v>60</v>
      </c>
      <c r="V1" s="18" t="s">
        <v>61</v>
      </c>
      <c r="W1" s="17" t="s">
        <v>62</v>
      </c>
      <c r="X1" s="17" t="s">
        <v>63</v>
      </c>
      <c r="Y1" s="17" t="s">
        <v>64</v>
      </c>
      <c r="Z1" s="17" t="s">
        <v>65</v>
      </c>
      <c r="AA1" s="18" t="s">
        <v>68</v>
      </c>
      <c r="AB1" s="26" t="s">
        <v>104</v>
      </c>
      <c r="AC1" s="18" t="s">
        <v>81</v>
      </c>
    </row>
    <row r="2" spans="1:29" s="7" customFormat="1" x14ac:dyDescent="0.2">
      <c r="A2" s="7" t="s">
        <v>8</v>
      </c>
      <c r="B2" s="7" t="s">
        <v>5</v>
      </c>
      <c r="C2" s="7" t="s">
        <v>7</v>
      </c>
      <c r="D2" s="50">
        <v>42480</v>
      </c>
      <c r="E2" s="7" t="s">
        <v>9</v>
      </c>
      <c r="F2" s="7" t="s">
        <v>10</v>
      </c>
      <c r="G2" s="7" t="s">
        <v>13</v>
      </c>
      <c r="H2" s="7" t="s">
        <v>12</v>
      </c>
      <c r="I2" s="7">
        <v>2</v>
      </c>
      <c r="J2" s="7" t="s">
        <v>11</v>
      </c>
      <c r="K2" s="7">
        <v>0.33167495854063017</v>
      </c>
      <c r="L2" s="7" t="s">
        <v>5</v>
      </c>
      <c r="M2" s="7" t="s">
        <v>76</v>
      </c>
      <c r="N2" s="8">
        <v>42656</v>
      </c>
      <c r="O2" s="7" t="s">
        <v>6</v>
      </c>
      <c r="P2" s="7" t="s">
        <v>4</v>
      </c>
      <c r="Q2" s="7" t="s">
        <v>10</v>
      </c>
      <c r="R2" s="7" t="s">
        <v>10</v>
      </c>
      <c r="S2" s="7" t="s">
        <v>12</v>
      </c>
      <c r="T2" s="53">
        <v>1</v>
      </c>
      <c r="U2" s="7" t="s">
        <v>11</v>
      </c>
      <c r="V2" s="7">
        <v>0.16666666666666666</v>
      </c>
      <c r="W2" s="7" t="s">
        <v>4</v>
      </c>
      <c r="X2" s="7" t="s">
        <v>14</v>
      </c>
      <c r="Y2" s="8">
        <v>42716</v>
      </c>
      <c r="AA2" s="7">
        <v>0.16666666666666666</v>
      </c>
      <c r="AB2" s="7">
        <v>72.061359867330012</v>
      </c>
      <c r="AC2" s="7">
        <v>0.16500829187396401</v>
      </c>
    </row>
    <row r="3" spans="1:29" x14ac:dyDescent="0.2">
      <c r="U3" s="7"/>
      <c r="V3" s="9"/>
      <c r="W3" s="7"/>
      <c r="X3" s="7"/>
      <c r="Y3" s="8"/>
    </row>
    <row r="4" spans="1:29" x14ac:dyDescent="0.2">
      <c r="U4" s="7"/>
      <c r="V4" s="9"/>
      <c r="W4" s="7"/>
      <c r="X4" s="7"/>
      <c r="Y4" s="8"/>
    </row>
  </sheetData>
  <autoFilter ref="A1:AD2" xr:uid="{00000000-0009-0000-0000-000002000000}"/>
  <pageMargins left="0.7" right="0.7" top="0.75" bottom="0.75" header="0.3" footer="0.3"/>
  <pageSetup orientation="portrait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2"/>
  </sheetPr>
  <dimension ref="A1:Q3"/>
  <sheetViews>
    <sheetView zoomScaleNormal="100" zoomScalePageLayoutView="150" workbookViewId="0">
      <pane ySplit="1" topLeftCell="A2" activePane="bottomLeft" state="frozen"/>
      <selection activeCell="H52" sqref="H52"/>
      <selection pane="bottomLeft" activeCell="A3" sqref="A3"/>
    </sheetView>
  </sheetViews>
  <sheetFormatPr defaultColWidth="8.7109375" defaultRowHeight="11.25" x14ac:dyDescent="0.2"/>
  <cols>
    <col min="1" max="1" width="23.42578125" style="2" bestFit="1" customWidth="1"/>
    <col min="2" max="2" width="9.7109375" style="2" bestFit="1" customWidth="1"/>
    <col min="3" max="3" width="10" style="2" bestFit="1" customWidth="1"/>
    <col min="4" max="4" width="9.85546875" style="1" bestFit="1" customWidth="1"/>
    <col min="5" max="5" width="5.42578125" style="3" bestFit="1" customWidth="1"/>
    <col min="6" max="6" width="50.7109375" style="3" bestFit="1" customWidth="1"/>
    <col min="7" max="8" width="8.7109375" style="3" bestFit="1" customWidth="1"/>
    <col min="9" max="9" width="10" style="3" bestFit="1" customWidth="1"/>
    <col min="10" max="12" width="7.7109375" style="3" bestFit="1" customWidth="1"/>
    <col min="13" max="13" width="61.5703125" style="3" bestFit="1" customWidth="1"/>
    <col min="14" max="14" width="8.7109375" style="3" bestFit="1" customWidth="1"/>
    <col min="15" max="15" width="5.140625" style="2" bestFit="1" customWidth="1"/>
    <col min="16" max="16" width="8.7109375" style="2" bestFit="1" customWidth="1"/>
    <col min="17" max="17" width="5.42578125" style="3" bestFit="1" customWidth="1"/>
    <col min="18" max="16384" width="8.7109375" style="3"/>
  </cols>
  <sheetData>
    <row r="1" spans="1:17" s="24" customFormat="1" ht="134.25" x14ac:dyDescent="0.2">
      <c r="A1" s="11" t="s">
        <v>69</v>
      </c>
      <c r="B1" s="11" t="s">
        <v>24</v>
      </c>
      <c r="C1" s="11" t="s">
        <v>70</v>
      </c>
      <c r="D1" s="25" t="s">
        <v>25</v>
      </c>
      <c r="E1" s="11" t="s">
        <v>26</v>
      </c>
      <c r="F1" s="11" t="s">
        <v>27</v>
      </c>
      <c r="G1" s="11" t="s">
        <v>28</v>
      </c>
      <c r="H1" s="11" t="s">
        <v>29</v>
      </c>
      <c r="I1" s="11" t="s">
        <v>30</v>
      </c>
      <c r="J1" s="11" t="s">
        <v>31</v>
      </c>
      <c r="K1" s="11" t="s">
        <v>32</v>
      </c>
      <c r="L1" s="11" t="s">
        <v>33</v>
      </c>
      <c r="M1" s="11" t="s">
        <v>34</v>
      </c>
      <c r="N1" s="11" t="s">
        <v>35</v>
      </c>
      <c r="O1" s="12" t="s">
        <v>36</v>
      </c>
      <c r="P1" s="13" t="s">
        <v>37</v>
      </c>
      <c r="Q1" s="12" t="s">
        <v>38</v>
      </c>
    </row>
    <row r="2" spans="1:17" s="7" customFormat="1" x14ac:dyDescent="0.2">
      <c r="A2" s="7" t="s">
        <v>39</v>
      </c>
      <c r="B2" s="49" t="s">
        <v>5</v>
      </c>
      <c r="C2" s="49" t="s">
        <v>23</v>
      </c>
      <c r="D2" s="50">
        <v>42535</v>
      </c>
      <c r="E2" s="7">
        <v>1</v>
      </c>
      <c r="F2" s="7" t="s">
        <v>73</v>
      </c>
      <c r="G2" s="7" t="s">
        <v>74</v>
      </c>
      <c r="M2" s="54" t="s">
        <v>75</v>
      </c>
      <c r="N2" s="8">
        <v>42717</v>
      </c>
      <c r="O2" s="49" t="s">
        <v>4</v>
      </c>
      <c r="P2" s="49" t="s">
        <v>21</v>
      </c>
      <c r="Q2" s="7" t="s">
        <v>22</v>
      </c>
    </row>
    <row r="3" spans="1:17" x14ac:dyDescent="0.2">
      <c r="F3" s="2"/>
    </row>
  </sheetData>
  <autoFilter ref="A1:Q2" xr:uid="{00000000-0009-0000-0000-000003000000}">
    <sortState xmlns:xlrd2="http://schemas.microsoft.com/office/spreadsheetml/2017/richdata2" ref="A2:Q12">
      <sortCondition ref="A1:A12"/>
    </sortState>
  </autoFilter>
  <pageMargins left="0.7" right="0.7" top="0.75" bottom="0.75" header="0.3" footer="0.3"/>
  <pageSetup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Notes_Information</vt:lpstr>
      <vt:lpstr>Diatom QC Summary</vt:lpstr>
      <vt:lpstr>Diatom QC Reconciliation</vt:lpstr>
      <vt:lpstr>Diatom QC Results</vt:lpstr>
      <vt:lpstr>Diatom QC COC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Marshall, Toni@Waterboards</dc:creator>
  <cp:lastModifiedBy>Heinz, Candice@Waterboards</cp:lastModifiedBy>
  <dcterms:created xsi:type="dcterms:W3CDTF">2013-10-14T17:31:36Z</dcterms:created>
  <dcterms:modified xsi:type="dcterms:W3CDTF">2024-05-08T17:40:06Z</dcterms:modified>
</cp:coreProperties>
</file>