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H3" i="3" l="1"/>
  <c r="H2" i="3"/>
  <c r="H1" i="3"/>
  <c r="B7" i="1"/>
  <c r="J2" i="9" l="1"/>
  <c r="H2" i="9"/>
  <c r="AK2" i="8"/>
  <c r="AJ2" i="8"/>
  <c r="Y2" i="8"/>
  <c r="M2" i="8"/>
  <c r="A2" i="8"/>
  <c r="B2" i="8"/>
  <c r="C2" i="8"/>
  <c r="D2" i="8"/>
  <c r="E2" i="8"/>
  <c r="F2" i="8"/>
  <c r="G2" i="8"/>
  <c r="J2" i="8"/>
  <c r="L2" i="8"/>
  <c r="O2" i="8"/>
  <c r="Q2" i="8"/>
  <c r="S2" i="8"/>
  <c r="V2" i="8"/>
  <c r="X2" i="8"/>
  <c r="A2" i="2" l="1"/>
  <c r="E17" i="1" l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<sst xmlns="http://schemas.openxmlformats.org/spreadsheetml/2006/main" count="151" uniqueCount="130">
  <si>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</si>
  <si>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</si>
  <si>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</si>
  <si>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</si>
  <si>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</si>
  <si>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</si>
  <si>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</si>
  <si>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</si>
  <si>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</si>
  <si>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</si>
  <si>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</si>
  <si>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</si>
  <si>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</si>
  <si>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</si>
  <si>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</si>
  <si>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</si>
  <si>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</si>
  <si>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</si>
  <si>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</si>
  <si>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</si>
  <si>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</si>
  <si>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</si>
  <si>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</si>
  <si>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</si>
  <si>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</si>
  <si>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</si>
  <si>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</si>
  <si>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</si>
  <si>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</si>
  <si>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</si>
  <si>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</si>
  <si>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</si>
  <si>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</si>
  <si>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</si>
  <si>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</si>
  <si>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</si>
  <si>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</si>
  <si>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</si>
  <si>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</si>
  <si>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</si>
  <si>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</si>
  <si>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</si>
  <si>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</si>
  <si>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</si>
  <si>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</si>
  <si>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</si>
  <si>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</si>
  <si>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</si>
  <si>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</si>
  <si>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</si>
  <si>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</si>
  <si>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</si>
  <si>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</si>
  <si>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</si>
  <si>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</si>
  <si>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</si>
  <si>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</si>
  <si>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</si>
  <si>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</si>
  <si>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</si>
  <si>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</si>
  <si>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</si>
  <si>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</si>
  <si>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</si>
  <si>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</si>
  <si>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</si>
  <si>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</si>
  <si>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</si>
  <si>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</si>
  <si>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</si>
  <si>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</si>
  <si>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</si>
  <si>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</si>
  <si>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</si>
  <si>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</si>
  <si>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</si>
  <si>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</si>
  <si>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</si>
  <si>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</si>
  <si>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</si>
  <si>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</si>
  <si>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</si>
  <si>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</si>
  <si>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</si>
  <si>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</si>
  <si>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</si>
  <si>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</si>
  <si>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</si>
  <si>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</si>
  <si>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</si>
  <si>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</si>
  <si>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</si>
  <si>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</si>
  <si>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</si>
  <si>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</si>
  <si>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</si>
  <si>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</si>
  <si>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</si>
  <si>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</si>
  <si>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</si>
  <si>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</si>
  <si>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</si>
  <si>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</si>
  <si>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</si>
  <si>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</si>
  <si>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</si>
  <si>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</si>
  <si>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</si>
  <si>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</si>
  <si>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</si>
  <si>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</si>
  <si>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</si>
  <si>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</si>
  <si>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</si>
  <si>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</si>
  <si>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</si>
  <si>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</si>
  <si>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</si>
  <si>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</si>
  <si>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</si>
  <si>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</si>
  <si>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</si>
  <si>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</si>
  <si>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</si>
  <si>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</si>
  <si>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</si>
  <si>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</si>
  <si>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Air</t>
  </si>
  <si>
    <t>Little Lost Man Creek</t>
  </si>
  <si>
    <t>llm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</si>
</sst>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8" fillId="0" borderId="0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0" fillId="3" borderId="2" xfId="1" applyFont="1" applyFill="1" applyBorder="1" applyAlignment="1">
      <alignment horizontal="left"/>
    </xf>
    <xf numFmtId="0" fontId="10" fillId="0" borderId="3" xfId="1" applyFont="1" applyFill="1" applyBorder="1" applyAlignment="1">
      <alignment horizontal="left" wrapText="1"/>
    </xf>
    <xf numFmtId="165" fontId="10" fillId="0" borderId="3" xfId="1" applyNumberFormat="1" applyFont="1" applyFill="1" applyBorder="1" applyAlignment="1">
      <alignment horizontal="left" wrapText="1"/>
    </xf>
    <xf numFmtId="14" fontId="10" fillId="0" borderId="3" xfId="1" applyNumberFormat="1" applyFont="1" applyFill="1" applyBorder="1" applyAlignment="1">
      <alignment horizontal="left" wrapText="1"/>
    </xf>
    <xf numFmtId="166" fontId="10" fillId="0" borderId="3" xfId="1" applyNumberFormat="1" applyFont="1" applyFill="1" applyBorder="1" applyAlignment="1">
      <alignment horizontal="left" wrapText="1"/>
    </xf>
    <xf numFmtId="164" fontId="10" fillId="0" borderId="3" xfId="1" applyNumberFormat="1" applyFont="1" applyFill="1" applyBorder="1" applyAlignment="1">
      <alignment horizontal="left" wrapText="1"/>
    </xf>
    <xf numFmtId="1" fontId="10" fillId="0" borderId="3" xfId="1" applyNumberFormat="1" applyFont="1" applyFill="1" applyBorder="1" applyAlignment="1">
      <alignment horizontal="left" wrapText="1"/>
    </xf>
    <xf numFmtId="0" fontId="10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1" fillId="0" borderId="0" xfId="0" applyNumberFormat="1" applyFont="1" applyAlignment="1">
      <alignment horizontal="right"/>
    </xf>
    <xf numFmtId="164" fontId="10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4" fontId="10" fillId="0" borderId="0" xfId="1" applyNumberFormat="1" applyFont="1" applyAlignment="1">
      <alignment horizontal="left"/>
    </xf>
    <xf numFmtId="0" fontId="5" fillId="0" borderId="0" xfId="0" applyFont="1"/>
    <xf numFmtId="14" fontId="11" fillId="0" borderId="0" xfId="0" applyNumberFormat="1" applyFont="1" applyFill="1" applyAlignment="1">
      <alignment horizontal="right"/>
    </xf>
    <xf numFmtId="0" fontId="10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1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0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2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3" fillId="0" borderId="0" xfId="0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llm16a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9.9</c:v>
                </c:pt>
                <c:pt idx="1">
                  <c:v>8.4</c:v>
                </c:pt>
                <c:pt idx="2">
                  <c:v>7.6</c:v>
                </c:pt>
                <c:pt idx="3">
                  <c:v>9.4</c:v>
                </c:pt>
                <c:pt idx="4">
                  <c:v>9.6999999999999993</c:v>
                </c:pt>
                <c:pt idx="5">
                  <c:v>8.1999999999999993</c:v>
                </c:pt>
                <c:pt idx="6">
                  <c:v>3.7</c:v>
                </c:pt>
                <c:pt idx="7">
                  <c:v>2.5</c:v>
                </c:pt>
                <c:pt idx="8">
                  <c:v>3.4</c:v>
                </c:pt>
                <c:pt idx="9">
                  <c:v>3.7</c:v>
                </c:pt>
                <c:pt idx="10">
                  <c:v>6.8</c:v>
                </c:pt>
                <c:pt idx="11">
                  <c:v>3.5</c:v>
                </c:pt>
                <c:pt idx="12">
                  <c:v>7.7</c:v>
                </c:pt>
                <c:pt idx="13">
                  <c:v>8.5</c:v>
                </c:pt>
                <c:pt idx="14">
                  <c:v>8.6</c:v>
                </c:pt>
                <c:pt idx="15">
                  <c:v>8.6999999999999993</c:v>
                </c:pt>
                <c:pt idx="16">
                  <c:v>4.8</c:v>
                </c:pt>
                <c:pt idx="17">
                  <c:v>1.8</c:v>
                </c:pt>
                <c:pt idx="18">
                  <c:v>5.3</c:v>
                </c:pt>
                <c:pt idx="19">
                  <c:v>6.8</c:v>
                </c:pt>
                <c:pt idx="20">
                  <c:v>2.2000000000000002</c:v>
                </c:pt>
                <c:pt idx="21">
                  <c:v>6.8</c:v>
                </c:pt>
                <c:pt idx="22">
                  <c:v>8.1999999999999993</c:v>
                </c:pt>
                <c:pt idx="23">
                  <c:v>7.4</c:v>
                </c:pt>
                <c:pt idx="24">
                  <c:v>5.5</c:v>
                </c:pt>
                <c:pt idx="25">
                  <c:v>7.3</c:v>
                </c:pt>
                <c:pt idx="26">
                  <c:v>7.4</c:v>
                </c:pt>
                <c:pt idx="27">
                  <c:v>7.5</c:v>
                </c:pt>
                <c:pt idx="28">
                  <c:v>7.9</c:v>
                </c:pt>
                <c:pt idx="29">
                  <c:v>7.5</c:v>
                </c:pt>
                <c:pt idx="30">
                  <c:v>8.4</c:v>
                </c:pt>
                <c:pt idx="31">
                  <c:v>9.1</c:v>
                </c:pt>
                <c:pt idx="32">
                  <c:v>8.5</c:v>
                </c:pt>
                <c:pt idx="33">
                  <c:v>8.8000000000000007</c:v>
                </c:pt>
                <c:pt idx="34">
                  <c:v>6.2</c:v>
                </c:pt>
                <c:pt idx="35">
                  <c:v>5.7</c:v>
                </c:pt>
                <c:pt idx="36">
                  <c:v>6.4</c:v>
                </c:pt>
                <c:pt idx="37">
                  <c:v>6.6</c:v>
                </c:pt>
                <c:pt idx="38">
                  <c:v>5.2</c:v>
                </c:pt>
                <c:pt idx="39">
                  <c:v>5.9</c:v>
                </c:pt>
                <c:pt idx="40">
                  <c:v>8</c:v>
                </c:pt>
                <c:pt idx="41">
                  <c:v>6.9</c:v>
                </c:pt>
                <c:pt idx="42">
                  <c:v>6.7</c:v>
                </c:pt>
                <c:pt idx="43">
                  <c:v>7</c:v>
                </c:pt>
                <c:pt idx="44">
                  <c:v>7</c:v>
                </c:pt>
                <c:pt idx="45">
                  <c:v>6.9</c:v>
                </c:pt>
                <c:pt idx="46">
                  <c:v>5.6</c:v>
                </c:pt>
                <c:pt idx="47">
                  <c:v>7.9</c:v>
                </c:pt>
                <c:pt idx="48">
                  <c:v>6.8</c:v>
                </c:pt>
                <c:pt idx="49">
                  <c:v>6.6</c:v>
                </c:pt>
                <c:pt idx="50">
                  <c:v>6.5</c:v>
                </c:pt>
                <c:pt idx="51">
                  <c:v>7.5</c:v>
                </c:pt>
                <c:pt idx="52">
                  <c:v>6.5</c:v>
                </c:pt>
                <c:pt idx="53">
                  <c:v>7.2</c:v>
                </c:pt>
                <c:pt idx="54">
                  <c:v>6.7</c:v>
                </c:pt>
                <c:pt idx="55">
                  <c:v>6.9</c:v>
                </c:pt>
                <c:pt idx="56">
                  <c:v>5.7</c:v>
                </c:pt>
                <c:pt idx="57">
                  <c:v>2.5</c:v>
                </c:pt>
                <c:pt idx="58">
                  <c:v>3</c:v>
                </c:pt>
                <c:pt idx="59">
                  <c:v>4.2</c:v>
                </c:pt>
                <c:pt idx="60">
                  <c:v>6.1</c:v>
                </c:pt>
                <c:pt idx="61">
                  <c:v>6.3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23328"/>
        <c:axId val="43924864"/>
      </c:scatterChart>
      <c:valAx>
        <c:axId val="43923328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924864"/>
        <c:crosses val="autoZero"/>
        <c:crossBetween val="midCat"/>
      </c:valAx>
      <c:valAx>
        <c:axId val="43924864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92332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llm16a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18.342857142857099</c:v>
                </c:pt>
                <c:pt idx="1">
                  <c:v>17.8</c:v>
                </c:pt>
                <c:pt idx="2">
                  <c:v>17.3</c:v>
                </c:pt>
                <c:pt idx="3">
                  <c:v>16.742857142857101</c:v>
                </c:pt>
                <c:pt idx="4">
                  <c:v>16.314285714285699</c:v>
                </c:pt>
                <c:pt idx="5">
                  <c:v>15.9714285714286</c:v>
                </c:pt>
                <c:pt idx="6">
                  <c:v>16.157142857142901</c:v>
                </c:pt>
                <c:pt idx="7">
                  <c:v>16.657142857142901</c:v>
                </c:pt>
                <c:pt idx="8">
                  <c:v>17.228571428571399</c:v>
                </c:pt>
                <c:pt idx="9">
                  <c:v>17.771428571428601</c:v>
                </c:pt>
                <c:pt idx="10">
                  <c:v>18.071428571428601</c:v>
                </c:pt>
                <c:pt idx="11">
                  <c:v>17.8857142857143</c:v>
                </c:pt>
                <c:pt idx="12">
                  <c:v>18.0285714285714</c:v>
                </c:pt>
                <c:pt idx="13">
                  <c:v>17.785714285714299</c:v>
                </c:pt>
                <c:pt idx="14">
                  <c:v>17.228571428571399</c:v>
                </c:pt>
                <c:pt idx="15">
                  <c:v>17.128571428571401</c:v>
                </c:pt>
                <c:pt idx="16">
                  <c:v>17.1142857142857</c:v>
                </c:pt>
                <c:pt idx="17">
                  <c:v>17.285714285714299</c:v>
                </c:pt>
                <c:pt idx="18">
                  <c:v>17.771428571428601</c:v>
                </c:pt>
                <c:pt idx="19">
                  <c:v>18.100000000000001</c:v>
                </c:pt>
                <c:pt idx="20">
                  <c:v>18.428571428571399</c:v>
                </c:pt>
                <c:pt idx="21">
                  <c:v>18.9714285714286</c:v>
                </c:pt>
                <c:pt idx="22">
                  <c:v>19.1142857142857</c:v>
                </c:pt>
                <c:pt idx="23">
                  <c:v>19.242857142857101</c:v>
                </c:pt>
                <c:pt idx="24">
                  <c:v>19.371428571428599</c:v>
                </c:pt>
                <c:pt idx="25">
                  <c:v>19.485714285714302</c:v>
                </c:pt>
                <c:pt idx="26">
                  <c:v>19.314285714285699</c:v>
                </c:pt>
                <c:pt idx="27">
                  <c:v>19.214285714285701</c:v>
                </c:pt>
                <c:pt idx="28">
                  <c:v>18.8857142857143</c:v>
                </c:pt>
                <c:pt idx="29">
                  <c:v>18.485714285714302</c:v>
                </c:pt>
                <c:pt idx="30">
                  <c:v>18.0857142857143</c:v>
                </c:pt>
                <c:pt idx="31">
                  <c:v>17.771428571428601</c:v>
                </c:pt>
                <c:pt idx="32">
                  <c:v>17.514285714285698</c:v>
                </c:pt>
                <c:pt idx="33">
                  <c:v>17.514285714285698</c:v>
                </c:pt>
                <c:pt idx="34">
                  <c:v>17.5285714285714</c:v>
                </c:pt>
                <c:pt idx="35">
                  <c:v>17.714285714285701</c:v>
                </c:pt>
                <c:pt idx="36">
                  <c:v>17.8571428571429</c:v>
                </c:pt>
                <c:pt idx="37">
                  <c:v>18</c:v>
                </c:pt>
                <c:pt idx="38">
                  <c:v>18.0857142857143</c:v>
                </c:pt>
                <c:pt idx="39">
                  <c:v>18.157142857142901</c:v>
                </c:pt>
                <c:pt idx="40">
                  <c:v>18.014285714285698</c:v>
                </c:pt>
                <c:pt idx="41">
                  <c:v>18.0285714285714</c:v>
                </c:pt>
                <c:pt idx="42">
                  <c:v>17.9428571428571</c:v>
                </c:pt>
                <c:pt idx="43">
                  <c:v>17.899999999999999</c:v>
                </c:pt>
                <c:pt idx="44">
                  <c:v>17.842857142857099</c:v>
                </c:pt>
                <c:pt idx="45">
                  <c:v>17.785714285714299</c:v>
                </c:pt>
                <c:pt idx="46">
                  <c:v>17.6428571428571</c:v>
                </c:pt>
                <c:pt idx="47">
                  <c:v>17.485714285714302</c:v>
                </c:pt>
                <c:pt idx="48">
                  <c:v>17.0857142857143</c:v>
                </c:pt>
                <c:pt idx="49">
                  <c:v>16.842857142857099</c:v>
                </c:pt>
                <c:pt idx="50">
                  <c:v>16.671428571428599</c:v>
                </c:pt>
                <c:pt idx="51">
                  <c:v>16.328571428571401</c:v>
                </c:pt>
                <c:pt idx="52">
                  <c:v>15.9714285714286</c:v>
                </c:pt>
                <c:pt idx="53">
                  <c:v>15.771428571428601</c:v>
                </c:pt>
                <c:pt idx="54">
                  <c:v>16</c:v>
                </c:pt>
                <c:pt idx="55">
                  <c:v>16.1142857142857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13.0732142857143</c:v>
                </c:pt>
                <c:pt idx="1">
                  <c:v>13.2553571428571</c:v>
                </c:pt>
                <c:pt idx="2">
                  <c:v>13.385119047619</c:v>
                </c:pt>
                <c:pt idx="3">
                  <c:v>13.2720238095238</c:v>
                </c:pt>
                <c:pt idx="4">
                  <c:v>13.240476190476199</c:v>
                </c:pt>
                <c:pt idx="5">
                  <c:v>13.503273809523799</c:v>
                </c:pt>
                <c:pt idx="6">
                  <c:v>13.6758928571429</c:v>
                </c:pt>
                <c:pt idx="7">
                  <c:v>13.7017857142857</c:v>
                </c:pt>
                <c:pt idx="8">
                  <c:v>13.655357142857101</c:v>
                </c:pt>
                <c:pt idx="9">
                  <c:v>13.578869047618999</c:v>
                </c:pt>
                <c:pt idx="10">
                  <c:v>13.7029761904762</c:v>
                </c:pt>
                <c:pt idx="11">
                  <c:v>13.922619047618999</c:v>
                </c:pt>
                <c:pt idx="12">
                  <c:v>13.969642857142899</c:v>
                </c:pt>
                <c:pt idx="13">
                  <c:v>13.8839285714286</c:v>
                </c:pt>
                <c:pt idx="14">
                  <c:v>13.9657738095238</c:v>
                </c:pt>
                <c:pt idx="15">
                  <c:v>14.0440476190476</c:v>
                </c:pt>
                <c:pt idx="16">
                  <c:v>14.098511904761899</c:v>
                </c:pt>
                <c:pt idx="17">
                  <c:v>14.0494047619048</c:v>
                </c:pt>
                <c:pt idx="18">
                  <c:v>14.0764880952381</c:v>
                </c:pt>
                <c:pt idx="19">
                  <c:v>14.085416666666699</c:v>
                </c:pt>
                <c:pt idx="20">
                  <c:v>14.223214285714301</c:v>
                </c:pt>
                <c:pt idx="21">
                  <c:v>14.228273809523801</c:v>
                </c:pt>
                <c:pt idx="22">
                  <c:v>14.2985119047619</c:v>
                </c:pt>
                <c:pt idx="23">
                  <c:v>14.3883928571429</c:v>
                </c:pt>
                <c:pt idx="24">
                  <c:v>14.402976190476201</c:v>
                </c:pt>
                <c:pt idx="25">
                  <c:v>14.227083333333301</c:v>
                </c:pt>
                <c:pt idx="26">
                  <c:v>14.0571428571429</c:v>
                </c:pt>
                <c:pt idx="27">
                  <c:v>13.906547619047601</c:v>
                </c:pt>
                <c:pt idx="28">
                  <c:v>13.7214285714286</c:v>
                </c:pt>
                <c:pt idx="29">
                  <c:v>13.469642857142899</c:v>
                </c:pt>
                <c:pt idx="30">
                  <c:v>13.2919642857143</c:v>
                </c:pt>
                <c:pt idx="31">
                  <c:v>13.233630952380899</c:v>
                </c:pt>
                <c:pt idx="32">
                  <c:v>13.4181547619048</c:v>
                </c:pt>
                <c:pt idx="33">
                  <c:v>13.6184523809524</c:v>
                </c:pt>
                <c:pt idx="34">
                  <c:v>13.7125</c:v>
                </c:pt>
                <c:pt idx="35">
                  <c:v>13.8017857142857</c:v>
                </c:pt>
                <c:pt idx="36">
                  <c:v>13.8491071428571</c:v>
                </c:pt>
                <c:pt idx="37">
                  <c:v>13.875595238095199</c:v>
                </c:pt>
                <c:pt idx="38">
                  <c:v>13.8544642857143</c:v>
                </c:pt>
                <c:pt idx="39">
                  <c:v>13.7071428571429</c:v>
                </c:pt>
                <c:pt idx="40">
                  <c:v>13.5598214285714</c:v>
                </c:pt>
                <c:pt idx="41">
                  <c:v>13.521130952381</c:v>
                </c:pt>
                <c:pt idx="42">
                  <c:v>13.4806547619048</c:v>
                </c:pt>
                <c:pt idx="43">
                  <c:v>13.467857142857101</c:v>
                </c:pt>
                <c:pt idx="44">
                  <c:v>13.4464285714286</c:v>
                </c:pt>
                <c:pt idx="45">
                  <c:v>13.350595238095201</c:v>
                </c:pt>
                <c:pt idx="46">
                  <c:v>13.289880952381001</c:v>
                </c:pt>
                <c:pt idx="47">
                  <c:v>13.051488095238099</c:v>
                </c:pt>
                <c:pt idx="48">
                  <c:v>12.822619047619</c:v>
                </c:pt>
                <c:pt idx="49">
                  <c:v>12.637499999999999</c:v>
                </c:pt>
                <c:pt idx="50">
                  <c:v>12.6276785714286</c:v>
                </c:pt>
                <c:pt idx="51">
                  <c:v>12.6755952380952</c:v>
                </c:pt>
                <c:pt idx="52">
                  <c:v>12.727380952381001</c:v>
                </c:pt>
                <c:pt idx="53">
                  <c:v>12.7160714285714</c:v>
                </c:pt>
                <c:pt idx="54">
                  <c:v>12.964285714285699</c:v>
                </c:pt>
                <c:pt idx="55">
                  <c:v>13.1564570393375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77952"/>
        <c:axId val="62030208"/>
      </c:scatterChart>
      <c:valAx>
        <c:axId val="60077952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2030208"/>
        <c:crosses val="autoZero"/>
        <c:crossBetween val="midCat"/>
      </c:valAx>
      <c:valAx>
        <c:axId val="62030208"/>
        <c:scaling>
          <c:orientation val="minMax"/>
          <c:max val="28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007795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llm16a - Daily Air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19.2</c:v>
                </c:pt>
                <c:pt idx="1">
                  <c:v>18.5</c:v>
                </c:pt>
                <c:pt idx="2">
                  <c:v>18.899999999999999</c:v>
                </c:pt>
                <c:pt idx="3">
                  <c:v>19.5</c:v>
                </c:pt>
                <c:pt idx="4">
                  <c:v>18.7</c:v>
                </c:pt>
                <c:pt idx="5">
                  <c:v>17.399999999999999</c:v>
                </c:pt>
                <c:pt idx="6">
                  <c:v>16.2</c:v>
                </c:pt>
                <c:pt idx="7">
                  <c:v>15.4</c:v>
                </c:pt>
                <c:pt idx="8">
                  <c:v>15</c:v>
                </c:pt>
                <c:pt idx="9">
                  <c:v>15</c:v>
                </c:pt>
                <c:pt idx="10">
                  <c:v>16.5</c:v>
                </c:pt>
                <c:pt idx="11">
                  <c:v>16.3</c:v>
                </c:pt>
                <c:pt idx="12">
                  <c:v>18.7</c:v>
                </c:pt>
                <c:pt idx="13">
                  <c:v>19.7</c:v>
                </c:pt>
                <c:pt idx="14">
                  <c:v>19.399999999999999</c:v>
                </c:pt>
                <c:pt idx="15">
                  <c:v>18.8</c:v>
                </c:pt>
                <c:pt idx="16">
                  <c:v>17.100000000000001</c:v>
                </c:pt>
                <c:pt idx="17">
                  <c:v>15.2</c:v>
                </c:pt>
                <c:pt idx="18">
                  <c:v>17.3</c:v>
                </c:pt>
                <c:pt idx="19">
                  <c:v>17</c:v>
                </c:pt>
                <c:pt idx="20">
                  <c:v>15.8</c:v>
                </c:pt>
                <c:pt idx="21">
                  <c:v>18.7</c:v>
                </c:pt>
                <c:pt idx="22">
                  <c:v>18.7</c:v>
                </c:pt>
                <c:pt idx="23">
                  <c:v>18.3</c:v>
                </c:pt>
                <c:pt idx="24">
                  <c:v>18.600000000000001</c:v>
                </c:pt>
                <c:pt idx="25">
                  <c:v>19.600000000000001</c:v>
                </c:pt>
                <c:pt idx="26">
                  <c:v>19.3</c:v>
                </c:pt>
                <c:pt idx="27">
                  <c:v>19.600000000000001</c:v>
                </c:pt>
                <c:pt idx="28">
                  <c:v>19.7</c:v>
                </c:pt>
                <c:pt idx="29">
                  <c:v>19.600000000000001</c:v>
                </c:pt>
                <c:pt idx="30">
                  <c:v>19.2</c:v>
                </c:pt>
                <c:pt idx="31">
                  <c:v>19.399999999999999</c:v>
                </c:pt>
                <c:pt idx="32">
                  <c:v>18.399999999999999</c:v>
                </c:pt>
                <c:pt idx="33">
                  <c:v>18.600000000000001</c:v>
                </c:pt>
                <c:pt idx="34">
                  <c:v>17.3</c:v>
                </c:pt>
                <c:pt idx="35">
                  <c:v>16.899999999999999</c:v>
                </c:pt>
                <c:pt idx="36">
                  <c:v>16.8</c:v>
                </c:pt>
                <c:pt idx="37">
                  <c:v>17</c:v>
                </c:pt>
                <c:pt idx="38">
                  <c:v>17.600000000000001</c:v>
                </c:pt>
                <c:pt idx="39">
                  <c:v>18.399999999999999</c:v>
                </c:pt>
                <c:pt idx="40">
                  <c:v>18.7</c:v>
                </c:pt>
                <c:pt idx="41">
                  <c:v>18.600000000000001</c:v>
                </c:pt>
                <c:pt idx="42">
                  <c:v>17.899999999999999</c:v>
                </c:pt>
                <c:pt idx="43">
                  <c:v>17.8</c:v>
                </c:pt>
                <c:pt idx="44">
                  <c:v>17.600000000000001</c:v>
                </c:pt>
                <c:pt idx="45">
                  <c:v>18.100000000000001</c:v>
                </c:pt>
                <c:pt idx="46">
                  <c:v>17.399999999999999</c:v>
                </c:pt>
                <c:pt idx="47">
                  <c:v>18.8</c:v>
                </c:pt>
                <c:pt idx="48">
                  <c:v>18</c:v>
                </c:pt>
                <c:pt idx="49">
                  <c:v>17.600000000000001</c:v>
                </c:pt>
                <c:pt idx="50">
                  <c:v>17.399999999999999</c:v>
                </c:pt>
                <c:pt idx="51">
                  <c:v>17.2</c:v>
                </c:pt>
                <c:pt idx="52">
                  <c:v>17.100000000000001</c:v>
                </c:pt>
                <c:pt idx="53">
                  <c:v>16.3</c:v>
                </c:pt>
                <c:pt idx="54">
                  <c:v>16</c:v>
                </c:pt>
                <c:pt idx="55">
                  <c:v>16.3</c:v>
                </c:pt>
                <c:pt idx="56">
                  <c:v>16.399999999999999</c:v>
                </c:pt>
                <c:pt idx="57">
                  <c:v>15</c:v>
                </c:pt>
                <c:pt idx="58">
                  <c:v>14.7</c:v>
                </c:pt>
                <c:pt idx="59">
                  <c:v>15.7</c:v>
                </c:pt>
                <c:pt idx="60">
                  <c:v>17.899999999999999</c:v>
                </c:pt>
                <c:pt idx="61">
                  <c:v>16.8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12.788</c:v>
                </c:pt>
                <c:pt idx="1">
                  <c:v>12.962999999999999</c:v>
                </c:pt>
                <c:pt idx="2">
                  <c:v>13.935</c:v>
                </c:pt>
                <c:pt idx="3">
                  <c:v>13.032999999999999</c:v>
                </c:pt>
                <c:pt idx="4">
                  <c:v>12.292</c:v>
                </c:pt>
                <c:pt idx="5">
                  <c:v>12.734999999999999</c:v>
                </c:pt>
                <c:pt idx="6">
                  <c:v>13.766999999999999</c:v>
                </c:pt>
                <c:pt idx="7">
                  <c:v>14.063000000000001</c:v>
                </c:pt>
                <c:pt idx="8">
                  <c:v>13.871</c:v>
                </c:pt>
                <c:pt idx="9">
                  <c:v>13.144</c:v>
                </c:pt>
                <c:pt idx="10">
                  <c:v>12.813000000000001</c:v>
                </c:pt>
                <c:pt idx="11">
                  <c:v>14.131</c:v>
                </c:pt>
                <c:pt idx="12">
                  <c:v>13.944000000000001</c:v>
                </c:pt>
                <c:pt idx="13">
                  <c:v>13.948</c:v>
                </c:pt>
                <c:pt idx="14">
                  <c:v>13.738</c:v>
                </c:pt>
                <c:pt idx="15">
                  <c:v>13.335000000000001</c:v>
                </c:pt>
                <c:pt idx="16">
                  <c:v>14.012</c:v>
                </c:pt>
                <c:pt idx="17">
                  <c:v>14.35</c:v>
                </c:pt>
                <c:pt idx="18">
                  <c:v>14.46</c:v>
                </c:pt>
                <c:pt idx="19">
                  <c:v>13.343999999999999</c:v>
                </c:pt>
                <c:pt idx="20">
                  <c:v>14.521000000000001</c:v>
                </c:pt>
                <c:pt idx="21">
                  <c:v>14.285</c:v>
                </c:pt>
                <c:pt idx="22">
                  <c:v>13.717000000000001</c:v>
                </c:pt>
                <c:pt idx="23">
                  <c:v>13.669</c:v>
                </c:pt>
                <c:pt idx="24">
                  <c:v>14.54</c:v>
                </c:pt>
                <c:pt idx="25">
                  <c:v>14.523</c:v>
                </c:pt>
                <c:pt idx="26">
                  <c:v>14.308</c:v>
                </c:pt>
                <c:pt idx="27">
                  <c:v>14.555999999999999</c:v>
                </c:pt>
                <c:pt idx="28">
                  <c:v>14.776999999999999</c:v>
                </c:pt>
                <c:pt idx="29">
                  <c:v>14.346</c:v>
                </c:pt>
                <c:pt idx="30">
                  <c:v>13.771000000000001</c:v>
                </c:pt>
                <c:pt idx="31">
                  <c:v>13.308</c:v>
                </c:pt>
                <c:pt idx="32">
                  <c:v>13.333</c:v>
                </c:pt>
                <c:pt idx="33">
                  <c:v>13.254</c:v>
                </c:pt>
                <c:pt idx="34">
                  <c:v>13.26</c:v>
                </c:pt>
                <c:pt idx="35">
                  <c:v>13.015000000000001</c:v>
                </c:pt>
                <c:pt idx="36">
                  <c:v>13.102</c:v>
                </c:pt>
                <c:pt idx="37">
                  <c:v>13.363</c:v>
                </c:pt>
                <c:pt idx="38">
                  <c:v>14.6</c:v>
                </c:pt>
                <c:pt idx="39">
                  <c:v>14.734999999999999</c:v>
                </c:pt>
                <c:pt idx="40">
                  <c:v>13.913</c:v>
                </c:pt>
                <c:pt idx="41">
                  <c:v>13.885</c:v>
                </c:pt>
                <c:pt idx="42">
                  <c:v>13.346</c:v>
                </c:pt>
                <c:pt idx="43">
                  <c:v>13.288</c:v>
                </c:pt>
                <c:pt idx="44">
                  <c:v>13.215</c:v>
                </c:pt>
                <c:pt idx="45">
                  <c:v>13.569000000000001</c:v>
                </c:pt>
                <c:pt idx="46">
                  <c:v>13.704000000000001</c:v>
                </c:pt>
                <c:pt idx="47">
                  <c:v>13.641999999999999</c:v>
                </c:pt>
                <c:pt idx="48">
                  <c:v>13.602</c:v>
                </c:pt>
                <c:pt idx="49">
                  <c:v>13.256</c:v>
                </c:pt>
                <c:pt idx="50">
                  <c:v>13.137</c:v>
                </c:pt>
                <c:pt idx="51">
                  <c:v>12.544</c:v>
                </c:pt>
                <c:pt idx="52">
                  <c:v>13.144</c:v>
                </c:pt>
                <c:pt idx="53">
                  <c:v>12.035</c:v>
                </c:pt>
                <c:pt idx="54">
                  <c:v>12.04</c:v>
                </c:pt>
                <c:pt idx="55">
                  <c:v>12.305999999999999</c:v>
                </c:pt>
                <c:pt idx="56">
                  <c:v>13.188000000000001</c:v>
                </c:pt>
                <c:pt idx="57">
                  <c:v>13.473000000000001</c:v>
                </c:pt>
                <c:pt idx="58">
                  <c:v>12.906000000000001</c:v>
                </c:pt>
                <c:pt idx="59">
                  <c:v>13.065</c:v>
                </c:pt>
                <c:pt idx="60">
                  <c:v>13.773</c:v>
                </c:pt>
                <c:pt idx="61">
                  <c:v>13.385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9.3000000000000007</c:v>
                </c:pt>
                <c:pt idx="1">
                  <c:v>10.1</c:v>
                </c:pt>
                <c:pt idx="2">
                  <c:v>11.3</c:v>
                </c:pt>
                <c:pt idx="3">
                  <c:v>10.1</c:v>
                </c:pt>
                <c:pt idx="4">
                  <c:v>9</c:v>
                </c:pt>
                <c:pt idx="5">
                  <c:v>9.1999999999999993</c:v>
                </c:pt>
                <c:pt idx="6">
                  <c:v>12.5</c:v>
                </c:pt>
                <c:pt idx="7">
                  <c:v>12.9</c:v>
                </c:pt>
                <c:pt idx="8">
                  <c:v>11.6</c:v>
                </c:pt>
                <c:pt idx="9">
                  <c:v>11.3</c:v>
                </c:pt>
                <c:pt idx="10">
                  <c:v>9.6999999999999993</c:v>
                </c:pt>
                <c:pt idx="11">
                  <c:v>12.8</c:v>
                </c:pt>
                <c:pt idx="12">
                  <c:v>11</c:v>
                </c:pt>
                <c:pt idx="13">
                  <c:v>11.2</c:v>
                </c:pt>
                <c:pt idx="14">
                  <c:v>10.8</c:v>
                </c:pt>
                <c:pt idx="15">
                  <c:v>10.1</c:v>
                </c:pt>
                <c:pt idx="16">
                  <c:v>12.3</c:v>
                </c:pt>
                <c:pt idx="17">
                  <c:v>13.4</c:v>
                </c:pt>
                <c:pt idx="18">
                  <c:v>12</c:v>
                </c:pt>
                <c:pt idx="19">
                  <c:v>10.199999999999999</c:v>
                </c:pt>
                <c:pt idx="20">
                  <c:v>13.6</c:v>
                </c:pt>
                <c:pt idx="21">
                  <c:v>11.9</c:v>
                </c:pt>
                <c:pt idx="22">
                  <c:v>10.5</c:v>
                </c:pt>
                <c:pt idx="23">
                  <c:v>10.9</c:v>
                </c:pt>
                <c:pt idx="24">
                  <c:v>13.1</c:v>
                </c:pt>
                <c:pt idx="25">
                  <c:v>12.3</c:v>
                </c:pt>
                <c:pt idx="26">
                  <c:v>11.9</c:v>
                </c:pt>
                <c:pt idx="27">
                  <c:v>12.1</c:v>
                </c:pt>
                <c:pt idx="28">
                  <c:v>11.8</c:v>
                </c:pt>
                <c:pt idx="29">
                  <c:v>12.1</c:v>
                </c:pt>
                <c:pt idx="30">
                  <c:v>10.8</c:v>
                </c:pt>
                <c:pt idx="31">
                  <c:v>10.3</c:v>
                </c:pt>
                <c:pt idx="32">
                  <c:v>9.9</c:v>
                </c:pt>
                <c:pt idx="33">
                  <c:v>9.8000000000000007</c:v>
                </c:pt>
                <c:pt idx="34">
                  <c:v>11.1</c:v>
                </c:pt>
                <c:pt idx="35">
                  <c:v>11.2</c:v>
                </c:pt>
                <c:pt idx="36">
                  <c:v>10.4</c:v>
                </c:pt>
                <c:pt idx="37">
                  <c:v>10.4</c:v>
                </c:pt>
                <c:pt idx="38">
                  <c:v>12.4</c:v>
                </c:pt>
                <c:pt idx="39">
                  <c:v>12.5</c:v>
                </c:pt>
                <c:pt idx="40">
                  <c:v>10.7</c:v>
                </c:pt>
                <c:pt idx="41">
                  <c:v>11.7</c:v>
                </c:pt>
                <c:pt idx="42">
                  <c:v>11.2</c:v>
                </c:pt>
                <c:pt idx="43">
                  <c:v>10.8</c:v>
                </c:pt>
                <c:pt idx="44">
                  <c:v>10.6</c:v>
                </c:pt>
                <c:pt idx="45">
                  <c:v>11.2</c:v>
                </c:pt>
                <c:pt idx="46">
                  <c:v>11.8</c:v>
                </c:pt>
                <c:pt idx="47">
                  <c:v>10.9</c:v>
                </c:pt>
                <c:pt idx="48">
                  <c:v>11.2</c:v>
                </c:pt>
                <c:pt idx="49">
                  <c:v>11</c:v>
                </c:pt>
                <c:pt idx="50">
                  <c:v>10.9</c:v>
                </c:pt>
                <c:pt idx="51">
                  <c:v>9.6999999999999993</c:v>
                </c:pt>
                <c:pt idx="52">
                  <c:v>10.6</c:v>
                </c:pt>
                <c:pt idx="53">
                  <c:v>9.1</c:v>
                </c:pt>
                <c:pt idx="54">
                  <c:v>9.3000000000000007</c:v>
                </c:pt>
                <c:pt idx="55">
                  <c:v>9.4</c:v>
                </c:pt>
                <c:pt idx="56">
                  <c:v>10.7</c:v>
                </c:pt>
                <c:pt idx="57">
                  <c:v>12.5</c:v>
                </c:pt>
                <c:pt idx="58">
                  <c:v>11.7</c:v>
                </c:pt>
                <c:pt idx="59">
                  <c:v>11.5</c:v>
                </c:pt>
                <c:pt idx="60">
                  <c:v>11.8</c:v>
                </c:pt>
                <c:pt idx="61">
                  <c:v>10.5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44928"/>
        <c:axId val="72048000"/>
      </c:scatterChart>
      <c:valAx>
        <c:axId val="72044928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2048000"/>
        <c:crosses val="autoZero"/>
        <c:crossBetween val="midCat"/>
      </c:valAx>
      <c:valAx>
        <c:axId val="72048000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204492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457200</xdr:colOff>
      <xdr:row>47</xdr:row>
      <xdr:rowOff>133350</xdr:rowOff>
    </xdr:to>
    <xdr:sp macro="" textlink="">
      <xdr:nvSpPr>
        <xdr:cNvPr id="5" name="TextBox 4"/>
        <xdr:cNvSpPr txBox="1"/>
      </xdr:nvSpPr>
      <xdr:spPr>
        <a:xfrm>
          <a:off x="0" y="7315200"/>
          <a:ext cx="6010275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6</xdr:col>
      <xdr:colOff>485775</xdr:colOff>
      <xdr:row>37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7200"/>
          <a:ext cx="6038850" cy="2857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533400</xdr:colOff>
      <xdr:row>91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05200" cy="2990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4">
        <v>2016</v>
      </c>
      <c r="B1" s="54" t="s">
        <v>119</v>
      </c>
      <c r="C1" s="54"/>
      <c r="D1" s="54"/>
      <c r="E1" s="54"/>
      <c r="F1" s="54"/>
      <c r="G1" s="54"/>
    </row>
    <row r="2" spans="1:7" x14ac:dyDescent="0.25">
      <c r="A2" s="1" t="s">
        <v>0</v>
      </c>
      <c r="B2" s="43" t="s">
        <v>128</v>
      </c>
    </row>
    <row r="3" spans="1:7" x14ac:dyDescent="0.25">
      <c r="A3" s="1" t="s">
        <v>1</v>
      </c>
      <c r="B3" s="43" t="s">
        <v>129</v>
      </c>
    </row>
    <row r="4" spans="1:7" x14ac:dyDescent="0.25">
      <c r="A4" s="1" t="s">
        <v>2</v>
      </c>
      <c r="B4" s="43" t="s">
        <v>127</v>
      </c>
    </row>
    <row r="5" spans="1:7" x14ac:dyDescent="0.25">
      <c r="A5" s="1" t="s">
        <v>3</v>
      </c>
      <c r="B5" s="43">
        <v>10782469</v>
      </c>
    </row>
    <row r="6" spans="1:7" x14ac:dyDescent="0.25">
      <c r="A6" s="1" t="s">
        <v>4</v>
      </c>
      <c r="B6" s="43" t="s">
        <v>122</v>
      </c>
    </row>
    <row r="7" spans="1:7" x14ac:dyDescent="0.25">
      <c r="A7" s="1" t="s">
        <v>5</v>
      </c>
      <c r="B7" t="str">
        <f>B3&amp;"16"&amp;"a_"&amp;B5&amp;"_Summary"</f>
        <v>llm16a_10782469_Summary</v>
      </c>
    </row>
    <row r="9" spans="1:7" x14ac:dyDescent="0.25">
      <c r="A9" s="1" t="s">
        <v>6</v>
      </c>
      <c r="B9" s="56">
        <v>42552</v>
      </c>
      <c r="C9" s="56">
        <v>42613</v>
      </c>
      <c r="D9" s="3"/>
      <c r="E9" s="3"/>
      <c r="F9" s="3"/>
    </row>
    <row r="10" spans="1:7" x14ac:dyDescent="0.25">
      <c r="B10" s="4" t="s">
        <v>115</v>
      </c>
      <c r="D10" s="40">
        <f>B9</f>
        <v>42552</v>
      </c>
      <c r="E10" s="2" t="s">
        <v>116</v>
      </c>
      <c r="F10" s="40">
        <f>C9</f>
        <v>42613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9</v>
      </c>
      <c r="C13" s="47">
        <f>DailyStats!D70</f>
        <v>42556.291666666664</v>
      </c>
      <c r="D13" s="46"/>
      <c r="E13" s="48">
        <f>COUNT(DailyStats!D70:S70)</f>
        <v>1</v>
      </c>
      <c r="F13" s="12"/>
    </row>
    <row r="14" spans="1:7" x14ac:dyDescent="0.25">
      <c r="A14" s="5" t="s">
        <v>36</v>
      </c>
      <c r="B14" s="17">
        <f>DailyStats!B71</f>
        <v>19.7</v>
      </c>
      <c r="C14" s="47">
        <f>DailyStats!D71</f>
        <v>42565.583333333336</v>
      </c>
      <c r="D14" s="46"/>
      <c r="E14" s="48">
        <f>COUNT(DailyStats!D71:S71)</f>
        <v>2</v>
      </c>
      <c r="F14" s="12"/>
    </row>
    <row r="15" spans="1:7" x14ac:dyDescent="0.25">
      <c r="A15" s="5" t="s">
        <v>35</v>
      </c>
      <c r="B15" s="17">
        <f>DailyStats!B72</f>
        <v>13.549435483870965</v>
      </c>
      <c r="C15" s="49"/>
      <c r="D15" s="46"/>
      <c r="E15" s="48"/>
    </row>
    <row r="16" spans="1:7" x14ac:dyDescent="0.25">
      <c r="A16" s="5" t="s">
        <v>34</v>
      </c>
      <c r="B16" s="17">
        <f>DailyStats!B73</f>
        <v>9.9</v>
      </c>
      <c r="C16" s="50">
        <f>DailyStats!D73</f>
        <v>42552</v>
      </c>
      <c r="D16" s="46"/>
      <c r="E16" s="48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1.8</v>
      </c>
      <c r="C17" s="50">
        <f>DailyStats!D74</f>
        <v>42569</v>
      </c>
      <c r="D17" s="46"/>
      <c r="E17" s="48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49"/>
      <c r="D18" s="46"/>
      <c r="E18" s="48"/>
    </row>
    <row r="19" spans="1:6" x14ac:dyDescent="0.25">
      <c r="A19" s="5" t="s">
        <v>10</v>
      </c>
      <c r="B19" s="2" t="s">
        <v>30</v>
      </c>
      <c r="C19" s="49"/>
      <c r="D19" s="46"/>
      <c r="E19" s="48"/>
    </row>
    <row r="20" spans="1:6" x14ac:dyDescent="0.25">
      <c r="A20" s="5" t="s">
        <v>37</v>
      </c>
      <c r="B20" s="17">
        <f>MWAT!E4</f>
        <v>14.402976190476201</v>
      </c>
      <c r="C20" s="51">
        <f>MWAT!F4</f>
        <v>42581</v>
      </c>
      <c r="D20" s="46"/>
      <c r="E20" s="52">
        <f>COUNT(MWAT!F4:F23)</f>
        <v>2</v>
      </c>
      <c r="F20" s="12"/>
    </row>
    <row r="21" spans="1:6" x14ac:dyDescent="0.25">
      <c r="A21" s="5" t="s">
        <v>38</v>
      </c>
      <c r="B21" s="17">
        <f>MWMT!E4</f>
        <v>19.485714285714302</v>
      </c>
      <c r="C21" s="51">
        <f>MWMT!F4</f>
        <v>42583</v>
      </c>
      <c r="D21" s="46"/>
      <c r="E21" s="52">
        <f>COUNT(MWMT!F4:F23)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1.7109375" customWidth="1"/>
    <col min="3" max="3" width="12.28515625" bestFit="1" customWidth="1"/>
    <col min="4" max="5" width="10.28515625" customWidth="1"/>
  </cols>
  <sheetData>
    <row r="1" spans="1:5" ht="21" x14ac:dyDescent="0.35">
      <c r="A1" s="55" t="s">
        <v>31</v>
      </c>
      <c r="B1" s="55"/>
      <c r="C1" s="55"/>
      <c r="D1" s="55"/>
    </row>
    <row r="2" spans="1:5" x14ac:dyDescent="0.25">
      <c r="A2" s="42" t="str">
        <f>LEFT(StatSummary!B7, LEN(StatSummary!B7)-8)&amp;"_DailyStats.csv"</f>
        <v>llm16a_10782469_DailyStats.csv</v>
      </c>
    </row>
    <row r="3" spans="1:5" ht="30.75" thickBot="1" x14ac:dyDescent="0.3">
      <c r="A3" s="14" t="s">
        <v>12</v>
      </c>
      <c r="B3" s="45" t="s">
        <v>126</v>
      </c>
      <c r="C3" s="45" t="s">
        <v>125</v>
      </c>
      <c r="D3" s="45" t="s">
        <v>124</v>
      </c>
      <c r="E3" s="45" t="s">
        <v>123</v>
      </c>
    </row>
    <row r="4" spans="1:5" x14ac:dyDescent="0.25">
      <c r="A4" s="6">
        <v>42552</v>
      </c>
      <c r="B4" s="18">
        <v>9.3000000000000007</v>
      </c>
      <c r="C4" s="18">
        <v>19.2</v>
      </c>
      <c r="D4" s="18">
        <v>12.788</v>
      </c>
      <c r="E4" s="18">
        <v>9.9</v>
      </c>
    </row>
    <row r="5" spans="1:5" x14ac:dyDescent="0.25">
      <c r="A5" s="6">
        <v>42553</v>
      </c>
      <c r="B5" s="18">
        <v>10.1</v>
      </c>
      <c r="C5" s="18">
        <v>18.5</v>
      </c>
      <c r="D5" s="18">
        <v>12.962999999999999</v>
      </c>
      <c r="E5" s="18">
        <v>8.4</v>
      </c>
    </row>
    <row r="6" spans="1:5" x14ac:dyDescent="0.25">
      <c r="A6" s="6">
        <v>42554</v>
      </c>
      <c r="B6" s="18">
        <v>11.3</v>
      </c>
      <c r="C6" s="18">
        <v>18.899999999999999</v>
      </c>
      <c r="D6" s="18">
        <v>13.935</v>
      </c>
      <c r="E6" s="18">
        <v>7.6</v>
      </c>
    </row>
    <row r="7" spans="1:5" x14ac:dyDescent="0.25">
      <c r="A7" s="6">
        <v>42555</v>
      </c>
      <c r="B7" s="18">
        <v>10.1</v>
      </c>
      <c r="C7" s="18">
        <v>19.5</v>
      </c>
      <c r="D7" s="18">
        <v>13.032999999999999</v>
      </c>
      <c r="E7" s="18">
        <v>9.4</v>
      </c>
    </row>
    <row r="8" spans="1:5" x14ac:dyDescent="0.25">
      <c r="A8" s="6">
        <v>42556</v>
      </c>
      <c r="B8" s="18">
        <v>9</v>
      </c>
      <c r="C8" s="18">
        <v>18.7</v>
      </c>
      <c r="D8" s="18">
        <v>12.292</v>
      </c>
      <c r="E8" s="18">
        <v>9.6999999999999993</v>
      </c>
    </row>
    <row r="9" spans="1:5" x14ac:dyDescent="0.25">
      <c r="A9" s="6">
        <v>42557</v>
      </c>
      <c r="B9" s="18">
        <v>9.1999999999999993</v>
      </c>
      <c r="C9" s="18">
        <v>17.399999999999999</v>
      </c>
      <c r="D9" s="18">
        <v>12.734999999999999</v>
      </c>
      <c r="E9" s="18">
        <v>8.1999999999999993</v>
      </c>
    </row>
    <row r="10" spans="1:5" x14ac:dyDescent="0.25">
      <c r="A10" s="6">
        <v>42558</v>
      </c>
      <c r="B10" s="18">
        <v>12.5</v>
      </c>
      <c r="C10" s="18">
        <v>16.2</v>
      </c>
      <c r="D10" s="18">
        <v>13.766999999999999</v>
      </c>
      <c r="E10" s="18">
        <v>3.7</v>
      </c>
    </row>
    <row r="11" spans="1:5" x14ac:dyDescent="0.25">
      <c r="A11" s="6">
        <v>42559</v>
      </c>
      <c r="B11" s="18">
        <v>12.9</v>
      </c>
      <c r="C11" s="18">
        <v>15.4</v>
      </c>
      <c r="D11" s="18">
        <v>14.063000000000001</v>
      </c>
      <c r="E11" s="18">
        <v>2.5</v>
      </c>
    </row>
    <row r="12" spans="1:5" x14ac:dyDescent="0.25">
      <c r="A12" s="6">
        <v>42560</v>
      </c>
      <c r="B12" s="18">
        <v>11.6</v>
      </c>
      <c r="C12" s="18">
        <v>15</v>
      </c>
      <c r="D12" s="18">
        <v>13.871</v>
      </c>
      <c r="E12" s="18">
        <v>3.4</v>
      </c>
    </row>
    <row r="13" spans="1:5" x14ac:dyDescent="0.25">
      <c r="A13" s="6">
        <v>42561</v>
      </c>
      <c r="B13" s="18">
        <v>11.3</v>
      </c>
      <c r="C13" s="18">
        <v>15</v>
      </c>
      <c r="D13" s="18">
        <v>13.144</v>
      </c>
      <c r="E13" s="18">
        <v>3.7</v>
      </c>
    </row>
    <row r="14" spans="1:5" x14ac:dyDescent="0.25">
      <c r="A14" s="6">
        <v>42562</v>
      </c>
      <c r="B14" s="18">
        <v>9.6999999999999993</v>
      </c>
      <c r="C14" s="18">
        <v>16.5</v>
      </c>
      <c r="D14" s="18">
        <v>12.813000000000001</v>
      </c>
      <c r="E14" s="18">
        <v>6.8</v>
      </c>
    </row>
    <row r="15" spans="1:5" x14ac:dyDescent="0.25">
      <c r="A15" s="6">
        <v>42563</v>
      </c>
      <c r="B15" s="18">
        <v>12.8</v>
      </c>
      <c r="C15" s="18">
        <v>16.3</v>
      </c>
      <c r="D15" s="18">
        <v>14.131</v>
      </c>
      <c r="E15" s="18">
        <v>3.5</v>
      </c>
    </row>
    <row r="16" spans="1:5" x14ac:dyDescent="0.25">
      <c r="A16" s="6">
        <v>42564</v>
      </c>
      <c r="B16" s="18">
        <v>11</v>
      </c>
      <c r="C16" s="18">
        <v>18.7</v>
      </c>
      <c r="D16" s="18">
        <v>13.944000000000001</v>
      </c>
      <c r="E16" s="18">
        <v>7.7</v>
      </c>
    </row>
    <row r="17" spans="1:5" x14ac:dyDescent="0.25">
      <c r="A17" s="6">
        <v>42565</v>
      </c>
      <c r="B17" s="18">
        <v>11.2</v>
      </c>
      <c r="C17" s="18">
        <v>19.7</v>
      </c>
      <c r="D17" s="18">
        <v>13.948</v>
      </c>
      <c r="E17" s="18">
        <v>8.5</v>
      </c>
    </row>
    <row r="18" spans="1:5" x14ac:dyDescent="0.25">
      <c r="A18" s="6">
        <v>42566</v>
      </c>
      <c r="B18" s="18">
        <v>10.8</v>
      </c>
      <c r="C18" s="18">
        <v>19.399999999999999</v>
      </c>
      <c r="D18" s="18">
        <v>13.738</v>
      </c>
      <c r="E18" s="18">
        <v>8.6</v>
      </c>
    </row>
    <row r="19" spans="1:5" x14ac:dyDescent="0.25">
      <c r="A19" s="6">
        <v>42567</v>
      </c>
      <c r="B19" s="18">
        <v>10.1</v>
      </c>
      <c r="C19" s="18">
        <v>18.8</v>
      </c>
      <c r="D19" s="18">
        <v>13.335000000000001</v>
      </c>
      <c r="E19" s="18">
        <v>8.6999999999999993</v>
      </c>
    </row>
    <row r="20" spans="1:5" x14ac:dyDescent="0.25">
      <c r="A20" s="6">
        <v>42568</v>
      </c>
      <c r="B20" s="18">
        <v>12.3</v>
      </c>
      <c r="C20" s="18">
        <v>17.100000000000001</v>
      </c>
      <c r="D20" s="18">
        <v>14.012</v>
      </c>
      <c r="E20" s="18">
        <v>4.8</v>
      </c>
    </row>
    <row r="21" spans="1:5" x14ac:dyDescent="0.25">
      <c r="A21" s="6">
        <v>42569</v>
      </c>
      <c r="B21" s="18">
        <v>13.4</v>
      </c>
      <c r="C21" s="18">
        <v>15.2</v>
      </c>
      <c r="D21" s="18">
        <v>14.35</v>
      </c>
      <c r="E21" s="18">
        <v>1.8</v>
      </c>
    </row>
    <row r="22" spans="1:5" x14ac:dyDescent="0.25">
      <c r="A22" s="6">
        <v>42570</v>
      </c>
      <c r="B22" s="18">
        <v>12</v>
      </c>
      <c r="C22" s="18">
        <v>17.3</v>
      </c>
      <c r="D22" s="18">
        <v>14.46</v>
      </c>
      <c r="E22" s="18">
        <v>5.3</v>
      </c>
    </row>
    <row r="23" spans="1:5" x14ac:dyDescent="0.25">
      <c r="A23" s="6">
        <v>42571</v>
      </c>
      <c r="B23" s="18">
        <v>10.199999999999999</v>
      </c>
      <c r="C23" s="18">
        <v>17</v>
      </c>
      <c r="D23" s="18">
        <v>13.343999999999999</v>
      </c>
      <c r="E23" s="18">
        <v>6.8</v>
      </c>
    </row>
    <row r="24" spans="1:5" x14ac:dyDescent="0.25">
      <c r="A24" s="6">
        <v>42572</v>
      </c>
      <c r="B24" s="18">
        <v>13.6</v>
      </c>
      <c r="C24" s="18">
        <v>15.8</v>
      </c>
      <c r="D24" s="18">
        <v>14.521000000000001</v>
      </c>
      <c r="E24" s="18">
        <v>2.2000000000000002</v>
      </c>
    </row>
    <row r="25" spans="1:5" x14ac:dyDescent="0.25">
      <c r="A25" s="6">
        <v>42573</v>
      </c>
      <c r="B25" s="18">
        <v>11.9</v>
      </c>
      <c r="C25" s="18">
        <v>18.7</v>
      </c>
      <c r="D25" s="18">
        <v>14.285</v>
      </c>
      <c r="E25" s="18">
        <v>6.8</v>
      </c>
    </row>
    <row r="26" spans="1:5" x14ac:dyDescent="0.25">
      <c r="A26" s="6">
        <v>42574</v>
      </c>
      <c r="B26" s="18">
        <v>10.5</v>
      </c>
      <c r="C26" s="18">
        <v>18.7</v>
      </c>
      <c r="D26" s="18">
        <v>13.717000000000001</v>
      </c>
      <c r="E26" s="18">
        <v>8.1999999999999993</v>
      </c>
    </row>
    <row r="27" spans="1:5" x14ac:dyDescent="0.25">
      <c r="A27" s="6">
        <v>42575</v>
      </c>
      <c r="B27" s="18">
        <v>10.9</v>
      </c>
      <c r="C27" s="18">
        <v>18.3</v>
      </c>
      <c r="D27" s="18">
        <v>13.669</v>
      </c>
      <c r="E27" s="18">
        <v>7.4</v>
      </c>
    </row>
    <row r="28" spans="1:5" x14ac:dyDescent="0.25">
      <c r="A28" s="6">
        <v>42576</v>
      </c>
      <c r="B28" s="18">
        <v>13.1</v>
      </c>
      <c r="C28" s="18">
        <v>18.600000000000001</v>
      </c>
      <c r="D28" s="18">
        <v>14.54</v>
      </c>
      <c r="E28" s="18">
        <v>5.5</v>
      </c>
    </row>
    <row r="29" spans="1:5" x14ac:dyDescent="0.25">
      <c r="A29" s="6">
        <v>42577</v>
      </c>
      <c r="B29" s="18">
        <v>12.3</v>
      </c>
      <c r="C29" s="18">
        <v>19.600000000000001</v>
      </c>
      <c r="D29" s="18">
        <v>14.523</v>
      </c>
      <c r="E29" s="18">
        <v>7.3</v>
      </c>
    </row>
    <row r="30" spans="1:5" x14ac:dyDescent="0.25">
      <c r="A30" s="6">
        <v>42578</v>
      </c>
      <c r="B30" s="18">
        <v>11.9</v>
      </c>
      <c r="C30" s="18">
        <v>19.3</v>
      </c>
      <c r="D30" s="18">
        <v>14.308</v>
      </c>
      <c r="E30" s="18">
        <v>7.4</v>
      </c>
    </row>
    <row r="31" spans="1:5" x14ac:dyDescent="0.25">
      <c r="A31" s="6">
        <v>42579</v>
      </c>
      <c r="B31" s="18">
        <v>12.1</v>
      </c>
      <c r="C31" s="18">
        <v>19.600000000000001</v>
      </c>
      <c r="D31" s="18">
        <v>14.555999999999999</v>
      </c>
      <c r="E31" s="18">
        <v>7.5</v>
      </c>
    </row>
    <row r="32" spans="1:5" x14ac:dyDescent="0.25">
      <c r="A32" s="6">
        <v>42580</v>
      </c>
      <c r="B32" s="18">
        <v>11.8</v>
      </c>
      <c r="C32" s="18">
        <v>19.7</v>
      </c>
      <c r="D32" s="18">
        <v>14.776999999999999</v>
      </c>
      <c r="E32" s="18">
        <v>7.9</v>
      </c>
    </row>
    <row r="33" spans="1:5" x14ac:dyDescent="0.25">
      <c r="A33" s="6">
        <v>42581</v>
      </c>
      <c r="B33" s="18">
        <v>12.1</v>
      </c>
      <c r="C33" s="18">
        <v>19.600000000000001</v>
      </c>
      <c r="D33" s="18">
        <v>14.346</v>
      </c>
      <c r="E33" s="18">
        <v>7.5</v>
      </c>
    </row>
    <row r="34" spans="1:5" x14ac:dyDescent="0.25">
      <c r="A34" s="6">
        <v>42582</v>
      </c>
      <c r="B34" s="18">
        <v>10.8</v>
      </c>
      <c r="C34" s="18">
        <v>19.2</v>
      </c>
      <c r="D34" s="18">
        <v>13.771000000000001</v>
      </c>
      <c r="E34" s="18">
        <v>8.4</v>
      </c>
    </row>
    <row r="35" spans="1:5" x14ac:dyDescent="0.25">
      <c r="A35" s="6">
        <v>42583</v>
      </c>
      <c r="B35" s="18">
        <v>10.3</v>
      </c>
      <c r="C35" s="18">
        <v>19.399999999999999</v>
      </c>
      <c r="D35" s="18">
        <v>13.308</v>
      </c>
      <c r="E35" s="18">
        <v>9.1</v>
      </c>
    </row>
    <row r="36" spans="1:5" x14ac:dyDescent="0.25">
      <c r="A36" s="6">
        <v>42584</v>
      </c>
      <c r="B36" s="18">
        <v>9.9</v>
      </c>
      <c r="C36" s="18">
        <v>18.399999999999999</v>
      </c>
      <c r="D36" s="18">
        <v>13.333</v>
      </c>
      <c r="E36" s="18">
        <v>8.5</v>
      </c>
    </row>
    <row r="37" spans="1:5" x14ac:dyDescent="0.25">
      <c r="A37" s="6">
        <v>42585</v>
      </c>
      <c r="B37" s="18">
        <v>9.8000000000000007</v>
      </c>
      <c r="C37" s="18">
        <v>18.600000000000001</v>
      </c>
      <c r="D37" s="18">
        <v>13.254</v>
      </c>
      <c r="E37" s="18">
        <v>8.8000000000000007</v>
      </c>
    </row>
    <row r="38" spans="1:5" x14ac:dyDescent="0.25">
      <c r="A38" s="6">
        <v>42586</v>
      </c>
      <c r="B38" s="18">
        <v>11.1</v>
      </c>
      <c r="C38" s="18">
        <v>17.3</v>
      </c>
      <c r="D38" s="18">
        <v>13.26</v>
      </c>
      <c r="E38" s="18">
        <v>6.2</v>
      </c>
    </row>
    <row r="39" spans="1:5" x14ac:dyDescent="0.25">
      <c r="A39" s="6">
        <v>42587</v>
      </c>
      <c r="B39" s="18">
        <v>11.2</v>
      </c>
      <c r="C39" s="18">
        <v>16.899999999999999</v>
      </c>
      <c r="D39" s="18">
        <v>13.015000000000001</v>
      </c>
      <c r="E39" s="18">
        <v>5.7</v>
      </c>
    </row>
    <row r="40" spans="1:5" x14ac:dyDescent="0.25">
      <c r="A40" s="6">
        <v>42588</v>
      </c>
      <c r="B40" s="18">
        <v>10.4</v>
      </c>
      <c r="C40" s="18">
        <v>16.8</v>
      </c>
      <c r="D40" s="18">
        <v>13.102</v>
      </c>
      <c r="E40" s="18">
        <v>6.4</v>
      </c>
    </row>
    <row r="41" spans="1:5" x14ac:dyDescent="0.25">
      <c r="A41" s="6">
        <v>42589</v>
      </c>
      <c r="B41" s="18">
        <v>10.4</v>
      </c>
      <c r="C41" s="18">
        <v>17</v>
      </c>
      <c r="D41" s="18">
        <v>13.363</v>
      </c>
      <c r="E41" s="18">
        <v>6.6</v>
      </c>
    </row>
    <row r="42" spans="1:5" x14ac:dyDescent="0.25">
      <c r="A42" s="6">
        <v>42590</v>
      </c>
      <c r="B42" s="18">
        <v>12.4</v>
      </c>
      <c r="C42" s="18">
        <v>17.600000000000001</v>
      </c>
      <c r="D42" s="18">
        <v>14.6</v>
      </c>
      <c r="E42" s="18">
        <v>5.2</v>
      </c>
    </row>
    <row r="43" spans="1:5" x14ac:dyDescent="0.25">
      <c r="A43" s="6">
        <v>42591</v>
      </c>
      <c r="B43" s="18">
        <v>12.5</v>
      </c>
      <c r="C43" s="18">
        <v>18.399999999999999</v>
      </c>
      <c r="D43" s="18">
        <v>14.734999999999999</v>
      </c>
      <c r="E43" s="18">
        <v>5.9</v>
      </c>
    </row>
    <row r="44" spans="1:5" x14ac:dyDescent="0.25">
      <c r="A44" s="6">
        <v>42592</v>
      </c>
      <c r="B44" s="18">
        <v>10.7</v>
      </c>
      <c r="C44" s="18">
        <v>18.7</v>
      </c>
      <c r="D44" s="18">
        <v>13.913</v>
      </c>
      <c r="E44" s="18">
        <v>8</v>
      </c>
    </row>
    <row r="45" spans="1:5" x14ac:dyDescent="0.25">
      <c r="A45" s="6">
        <v>42593</v>
      </c>
      <c r="B45" s="18">
        <v>11.7</v>
      </c>
      <c r="C45" s="18">
        <v>18.600000000000001</v>
      </c>
      <c r="D45" s="18">
        <v>13.885</v>
      </c>
      <c r="E45" s="18">
        <v>6.9</v>
      </c>
    </row>
    <row r="46" spans="1:5" x14ac:dyDescent="0.25">
      <c r="A46" s="6">
        <v>42594</v>
      </c>
      <c r="B46" s="18">
        <v>11.2</v>
      </c>
      <c r="C46" s="18">
        <v>17.899999999999999</v>
      </c>
      <c r="D46" s="18">
        <v>13.346</v>
      </c>
      <c r="E46" s="18">
        <v>6.7</v>
      </c>
    </row>
    <row r="47" spans="1:5" x14ac:dyDescent="0.25">
      <c r="A47" s="6">
        <v>42595</v>
      </c>
      <c r="B47" s="18">
        <v>10.8</v>
      </c>
      <c r="C47" s="18">
        <v>17.8</v>
      </c>
      <c r="D47" s="18">
        <v>13.288</v>
      </c>
      <c r="E47" s="18">
        <v>7</v>
      </c>
    </row>
    <row r="48" spans="1:5" x14ac:dyDescent="0.25">
      <c r="A48" s="6">
        <v>42596</v>
      </c>
      <c r="B48" s="18">
        <v>10.6</v>
      </c>
      <c r="C48" s="18">
        <v>17.600000000000001</v>
      </c>
      <c r="D48" s="18">
        <v>13.215</v>
      </c>
      <c r="E48" s="18">
        <v>7</v>
      </c>
    </row>
    <row r="49" spans="1:5" x14ac:dyDescent="0.25">
      <c r="A49" s="6">
        <v>42597</v>
      </c>
      <c r="B49" s="18">
        <v>11.2</v>
      </c>
      <c r="C49" s="18">
        <v>18.100000000000001</v>
      </c>
      <c r="D49" s="18">
        <v>13.569000000000001</v>
      </c>
      <c r="E49" s="18">
        <v>6.9</v>
      </c>
    </row>
    <row r="50" spans="1:5" x14ac:dyDescent="0.25">
      <c r="A50" s="6">
        <v>42598</v>
      </c>
      <c r="B50" s="18">
        <v>11.8</v>
      </c>
      <c r="C50" s="18">
        <v>17.399999999999999</v>
      </c>
      <c r="D50" s="18">
        <v>13.704000000000001</v>
      </c>
      <c r="E50" s="18">
        <v>5.6</v>
      </c>
    </row>
    <row r="51" spans="1:5" x14ac:dyDescent="0.25">
      <c r="A51" s="6">
        <v>42599</v>
      </c>
      <c r="B51" s="18">
        <v>10.9</v>
      </c>
      <c r="C51" s="18">
        <v>18.8</v>
      </c>
      <c r="D51" s="18">
        <v>13.641999999999999</v>
      </c>
      <c r="E51" s="18">
        <v>7.9</v>
      </c>
    </row>
    <row r="52" spans="1:5" x14ac:dyDescent="0.25">
      <c r="A52" s="6">
        <v>42600</v>
      </c>
      <c r="B52" s="18">
        <v>11.2</v>
      </c>
      <c r="C52" s="18">
        <v>18</v>
      </c>
      <c r="D52" s="18">
        <v>13.602</v>
      </c>
      <c r="E52" s="18">
        <v>6.8</v>
      </c>
    </row>
    <row r="53" spans="1:5" x14ac:dyDescent="0.25">
      <c r="A53" s="6">
        <v>42601</v>
      </c>
      <c r="B53" s="18">
        <v>11</v>
      </c>
      <c r="C53" s="18">
        <v>17.600000000000001</v>
      </c>
      <c r="D53" s="18">
        <v>13.256</v>
      </c>
      <c r="E53" s="18">
        <v>6.6</v>
      </c>
    </row>
    <row r="54" spans="1:5" x14ac:dyDescent="0.25">
      <c r="A54" s="6">
        <v>42602</v>
      </c>
      <c r="B54" s="18">
        <v>10.9</v>
      </c>
      <c r="C54" s="18">
        <v>17.399999999999999</v>
      </c>
      <c r="D54" s="18">
        <v>13.137</v>
      </c>
      <c r="E54" s="18">
        <v>6.5</v>
      </c>
    </row>
    <row r="55" spans="1:5" x14ac:dyDescent="0.25">
      <c r="A55" s="6">
        <v>42603</v>
      </c>
      <c r="B55" s="18">
        <v>9.6999999999999993</v>
      </c>
      <c r="C55" s="18">
        <v>17.2</v>
      </c>
      <c r="D55" s="18">
        <v>12.544</v>
      </c>
      <c r="E55" s="18">
        <v>7.5</v>
      </c>
    </row>
    <row r="56" spans="1:5" x14ac:dyDescent="0.25">
      <c r="A56" s="6">
        <v>42604</v>
      </c>
      <c r="B56" s="18">
        <v>10.6</v>
      </c>
      <c r="C56" s="18">
        <v>17.100000000000001</v>
      </c>
      <c r="D56" s="18">
        <v>13.144</v>
      </c>
      <c r="E56" s="18">
        <v>6.5</v>
      </c>
    </row>
    <row r="57" spans="1:5" x14ac:dyDescent="0.25">
      <c r="A57" s="6">
        <v>42605</v>
      </c>
      <c r="B57" s="18">
        <v>9.1</v>
      </c>
      <c r="C57" s="18">
        <v>16.3</v>
      </c>
      <c r="D57" s="18">
        <v>12.035</v>
      </c>
      <c r="E57" s="18">
        <v>7.2</v>
      </c>
    </row>
    <row r="58" spans="1:5" x14ac:dyDescent="0.25">
      <c r="A58" s="6">
        <v>42606</v>
      </c>
      <c r="B58" s="18">
        <v>9.3000000000000007</v>
      </c>
      <c r="C58" s="18">
        <v>16</v>
      </c>
      <c r="D58" s="18">
        <v>12.04</v>
      </c>
      <c r="E58" s="18">
        <v>6.7</v>
      </c>
    </row>
    <row r="59" spans="1:5" x14ac:dyDescent="0.25">
      <c r="A59" s="6">
        <v>42607</v>
      </c>
      <c r="B59" s="18">
        <v>9.4</v>
      </c>
      <c r="C59" s="18">
        <v>16.3</v>
      </c>
      <c r="D59" s="18">
        <v>12.305999999999999</v>
      </c>
      <c r="E59" s="18">
        <v>6.9</v>
      </c>
    </row>
    <row r="60" spans="1:5" x14ac:dyDescent="0.25">
      <c r="A60" s="6">
        <v>42608</v>
      </c>
      <c r="B60" s="18">
        <v>10.7</v>
      </c>
      <c r="C60" s="18">
        <v>16.399999999999999</v>
      </c>
      <c r="D60" s="18">
        <v>13.188000000000001</v>
      </c>
      <c r="E60" s="18">
        <v>5.7</v>
      </c>
    </row>
    <row r="61" spans="1:5" x14ac:dyDescent="0.25">
      <c r="A61" s="6">
        <v>42609</v>
      </c>
      <c r="B61" s="18">
        <v>12.5</v>
      </c>
      <c r="C61" s="18">
        <v>15</v>
      </c>
      <c r="D61" s="18">
        <v>13.473000000000001</v>
      </c>
      <c r="E61" s="18">
        <v>2.5</v>
      </c>
    </row>
    <row r="62" spans="1:5" x14ac:dyDescent="0.25">
      <c r="A62" s="6">
        <v>42610</v>
      </c>
      <c r="B62" s="18">
        <v>11.7</v>
      </c>
      <c r="C62" s="18">
        <v>14.7</v>
      </c>
      <c r="D62" s="18">
        <v>12.906000000000001</v>
      </c>
      <c r="E62" s="18">
        <v>3</v>
      </c>
    </row>
    <row r="63" spans="1:5" x14ac:dyDescent="0.25">
      <c r="A63" s="6">
        <v>42611</v>
      </c>
      <c r="B63" s="18">
        <v>11.5</v>
      </c>
      <c r="C63" s="18">
        <v>15.7</v>
      </c>
      <c r="D63" s="18">
        <v>13.065</v>
      </c>
      <c r="E63" s="18">
        <v>4.2</v>
      </c>
    </row>
    <row r="64" spans="1:5" x14ac:dyDescent="0.25">
      <c r="A64" s="6">
        <v>42612</v>
      </c>
      <c r="B64" s="18">
        <v>11.8</v>
      </c>
      <c r="C64" s="18">
        <v>17.899999999999999</v>
      </c>
      <c r="D64" s="18">
        <v>13.773</v>
      </c>
      <c r="E64" s="18">
        <v>6.1</v>
      </c>
    </row>
    <row r="65" spans="1:14" x14ac:dyDescent="0.25">
      <c r="A65" s="6">
        <v>42613</v>
      </c>
      <c r="B65" s="18">
        <v>10.5</v>
      </c>
      <c r="C65" s="18">
        <v>16.8</v>
      </c>
      <c r="D65" s="18">
        <v>13.385</v>
      </c>
      <c r="E65" s="18">
        <v>6.3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9</v>
      </c>
      <c r="C70" s="10" t="s">
        <v>15</v>
      </c>
      <c r="D70" s="58">
        <v>42556.291666666664</v>
      </c>
      <c r="E70" s="58"/>
      <c r="F70" s="3"/>
    </row>
    <row r="71" spans="1:14" x14ac:dyDescent="0.25">
      <c r="A71" s="8" t="s">
        <v>16</v>
      </c>
      <c r="B71" s="9">
        <f>MAX(C4:C65)</f>
        <v>19.7</v>
      </c>
      <c r="C71" s="10" t="s">
        <v>15</v>
      </c>
      <c r="D71" s="58">
        <v>42565.583333333336</v>
      </c>
      <c r="E71" s="58">
        <v>42580.583333333336</v>
      </c>
      <c r="F71" s="3"/>
    </row>
    <row r="72" spans="1:14" x14ac:dyDescent="0.25">
      <c r="A72" s="8" t="s">
        <v>17</v>
      </c>
      <c r="B72" s="9">
        <f>AVERAGE(D4:D65)</f>
        <v>13.549435483870965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9.9</v>
      </c>
      <c r="C73" s="10" t="s">
        <v>15</v>
      </c>
      <c r="D73" s="57">
        <v>42552</v>
      </c>
      <c r="E73" s="16"/>
      <c r="F73" s="3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1.8</v>
      </c>
      <c r="C74" s="10" t="s">
        <v>15</v>
      </c>
      <c r="D74" s="57">
        <v>42569</v>
      </c>
      <c r="E74" s="16"/>
      <c r="F74" s="3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StatSummary!$B$3&amp;"16a - Daily Air Temperature"</f>
        <v>llm16a - Daily Air Temperature</v>
      </c>
      <c r="L1" t="str">
        <f>StatSummary!$B$4</f>
        <v>Air</v>
      </c>
    </row>
    <row r="2" spans="8:17" x14ac:dyDescent="0.25">
      <c r="H2" t="str">
        <f>StatSummary!$B$3&amp;"16a - Diurnal Range"</f>
        <v>llm16a - Diurnal Range</v>
      </c>
      <c r="L2" t="s">
        <v>117</v>
      </c>
      <c r="O2" s="41"/>
      <c r="P2" s="41"/>
      <c r="Q2" s="41"/>
    </row>
    <row r="3" spans="8:17" x14ac:dyDescent="0.25">
      <c r="H3" t="str">
        <f>StatSummary!$B$3&amp;"16a - MWMT and MWAT"</f>
        <v>llm16a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6" t="s">
        <v>121</v>
      </c>
    </row>
    <row r="3" spans="1:8" x14ac:dyDescent="0.25">
      <c r="A3" t="s">
        <v>21</v>
      </c>
      <c r="B3" s="46" t="s">
        <v>23</v>
      </c>
      <c r="F3" s="11" t="s">
        <v>25</v>
      </c>
    </row>
    <row r="4" spans="1:8" x14ac:dyDescent="0.25">
      <c r="A4" s="6">
        <v>42552</v>
      </c>
      <c r="B4" s="18"/>
      <c r="D4" s="5" t="s">
        <v>26</v>
      </c>
      <c r="E4" s="17">
        <f>MAX(B4:B65)</f>
        <v>14.402976190476201</v>
      </c>
      <c r="F4" s="59">
        <v>42581</v>
      </c>
      <c r="G4" s="53"/>
      <c r="H4" s="4"/>
    </row>
    <row r="5" spans="1:8" x14ac:dyDescent="0.25">
      <c r="A5" s="6">
        <v>42553</v>
      </c>
      <c r="B5" s="18"/>
      <c r="F5" s="59">
        <v>42582</v>
      </c>
    </row>
    <row r="6" spans="1:8" x14ac:dyDescent="0.25">
      <c r="A6" s="6">
        <v>42554</v>
      </c>
      <c r="B6" s="18"/>
      <c r="F6" s="38"/>
    </row>
    <row r="7" spans="1:8" x14ac:dyDescent="0.25">
      <c r="A7" s="6">
        <v>42555</v>
      </c>
      <c r="B7" s="18"/>
      <c r="F7" s="38"/>
    </row>
    <row r="8" spans="1:8" x14ac:dyDescent="0.25">
      <c r="A8" s="6">
        <v>42556</v>
      </c>
      <c r="B8" s="18"/>
      <c r="F8" s="38"/>
    </row>
    <row r="9" spans="1:8" x14ac:dyDescent="0.25">
      <c r="A9" s="6">
        <v>42557</v>
      </c>
      <c r="B9" s="18"/>
      <c r="F9" s="38"/>
    </row>
    <row r="10" spans="1:8" x14ac:dyDescent="0.25">
      <c r="A10" s="6">
        <v>42558</v>
      </c>
      <c r="B10" s="18">
        <v>13.0732142857143</v>
      </c>
      <c r="F10" s="2"/>
    </row>
    <row r="11" spans="1:8" x14ac:dyDescent="0.25">
      <c r="A11" s="6">
        <v>42559</v>
      </c>
      <c r="B11" s="18">
        <v>13.2553571428571</v>
      </c>
    </row>
    <row r="12" spans="1:8" x14ac:dyDescent="0.25">
      <c r="A12" s="6">
        <v>42560</v>
      </c>
      <c r="B12" s="18">
        <v>13.385119047619</v>
      </c>
    </row>
    <row r="13" spans="1:8" x14ac:dyDescent="0.25">
      <c r="A13" s="6">
        <v>42561</v>
      </c>
      <c r="B13" s="18">
        <v>13.2720238095238</v>
      </c>
    </row>
    <row r="14" spans="1:8" x14ac:dyDescent="0.25">
      <c r="A14" s="6">
        <v>42562</v>
      </c>
      <c r="B14" s="18">
        <v>13.240476190476199</v>
      </c>
    </row>
    <row r="15" spans="1:8" x14ac:dyDescent="0.25">
      <c r="A15" s="6">
        <v>42563</v>
      </c>
      <c r="B15" s="18">
        <v>13.503273809523799</v>
      </c>
    </row>
    <row r="16" spans="1:8" x14ac:dyDescent="0.25">
      <c r="A16" s="6">
        <v>42564</v>
      </c>
      <c r="B16" s="18">
        <v>13.6758928571429</v>
      </c>
    </row>
    <row r="17" spans="1:2" x14ac:dyDescent="0.25">
      <c r="A17" s="6">
        <v>42565</v>
      </c>
      <c r="B17" s="18">
        <v>13.7017857142857</v>
      </c>
    </row>
    <row r="18" spans="1:2" x14ac:dyDescent="0.25">
      <c r="A18" s="6">
        <v>42566</v>
      </c>
      <c r="B18" s="18">
        <v>13.655357142857101</v>
      </c>
    </row>
    <row r="19" spans="1:2" x14ac:dyDescent="0.25">
      <c r="A19" s="6">
        <v>42567</v>
      </c>
      <c r="B19" s="18">
        <v>13.578869047618999</v>
      </c>
    </row>
    <row r="20" spans="1:2" x14ac:dyDescent="0.25">
      <c r="A20" s="6">
        <v>42568</v>
      </c>
      <c r="B20" s="18">
        <v>13.7029761904762</v>
      </c>
    </row>
    <row r="21" spans="1:2" x14ac:dyDescent="0.25">
      <c r="A21" s="6">
        <v>42569</v>
      </c>
      <c r="B21" s="18">
        <v>13.922619047618999</v>
      </c>
    </row>
    <row r="22" spans="1:2" x14ac:dyDescent="0.25">
      <c r="A22" s="6">
        <v>42570</v>
      </c>
      <c r="B22" s="18">
        <v>13.969642857142899</v>
      </c>
    </row>
    <row r="23" spans="1:2" x14ac:dyDescent="0.25">
      <c r="A23" s="6">
        <v>42571</v>
      </c>
      <c r="B23" s="18">
        <v>13.8839285714286</v>
      </c>
    </row>
    <row r="24" spans="1:2" x14ac:dyDescent="0.25">
      <c r="A24" s="6">
        <v>42572</v>
      </c>
      <c r="B24" s="18">
        <v>13.9657738095238</v>
      </c>
    </row>
    <row r="25" spans="1:2" x14ac:dyDescent="0.25">
      <c r="A25" s="6">
        <v>42573</v>
      </c>
      <c r="B25" s="18">
        <v>14.0440476190476</v>
      </c>
    </row>
    <row r="26" spans="1:2" x14ac:dyDescent="0.25">
      <c r="A26" s="6">
        <v>42574</v>
      </c>
      <c r="B26" s="18">
        <v>14.098511904761899</v>
      </c>
    </row>
    <row r="27" spans="1:2" x14ac:dyDescent="0.25">
      <c r="A27" s="6">
        <v>42575</v>
      </c>
      <c r="B27" s="18">
        <v>14.0494047619048</v>
      </c>
    </row>
    <row r="28" spans="1:2" x14ac:dyDescent="0.25">
      <c r="A28" s="6">
        <v>42576</v>
      </c>
      <c r="B28" s="18">
        <v>14.0764880952381</v>
      </c>
    </row>
    <row r="29" spans="1:2" x14ac:dyDescent="0.25">
      <c r="A29" s="6">
        <v>42577</v>
      </c>
      <c r="B29" s="18">
        <v>14.085416666666699</v>
      </c>
    </row>
    <row r="30" spans="1:2" x14ac:dyDescent="0.25">
      <c r="A30" s="6">
        <v>42578</v>
      </c>
      <c r="B30" s="18">
        <v>14.223214285714301</v>
      </c>
    </row>
    <row r="31" spans="1:2" x14ac:dyDescent="0.25">
      <c r="A31" s="6">
        <v>42579</v>
      </c>
      <c r="B31" s="18">
        <v>14.228273809523801</v>
      </c>
    </row>
    <row r="32" spans="1:2" x14ac:dyDescent="0.25">
      <c r="A32" s="6">
        <v>42580</v>
      </c>
      <c r="B32" s="18">
        <v>14.2985119047619</v>
      </c>
    </row>
    <row r="33" spans="1:2" x14ac:dyDescent="0.25">
      <c r="A33" s="6">
        <v>42581</v>
      </c>
      <c r="B33" s="18">
        <v>14.3883928571429</v>
      </c>
    </row>
    <row r="34" spans="1:2" x14ac:dyDescent="0.25">
      <c r="A34" s="6">
        <v>42582</v>
      </c>
      <c r="B34" s="18">
        <v>14.402976190476201</v>
      </c>
    </row>
    <row r="35" spans="1:2" x14ac:dyDescent="0.25">
      <c r="A35" s="6">
        <v>42583</v>
      </c>
      <c r="B35" s="18">
        <v>14.227083333333301</v>
      </c>
    </row>
    <row r="36" spans="1:2" x14ac:dyDescent="0.25">
      <c r="A36" s="6">
        <v>42584</v>
      </c>
      <c r="B36" s="18">
        <v>14.0571428571429</v>
      </c>
    </row>
    <row r="37" spans="1:2" x14ac:dyDescent="0.25">
      <c r="A37" s="6">
        <v>42585</v>
      </c>
      <c r="B37" s="18">
        <v>13.906547619047601</v>
      </c>
    </row>
    <row r="38" spans="1:2" x14ac:dyDescent="0.25">
      <c r="A38" s="6">
        <v>42586</v>
      </c>
      <c r="B38" s="18">
        <v>13.7214285714286</v>
      </c>
    </row>
    <row r="39" spans="1:2" x14ac:dyDescent="0.25">
      <c r="A39" s="6">
        <v>42587</v>
      </c>
      <c r="B39" s="18">
        <v>13.469642857142899</v>
      </c>
    </row>
    <row r="40" spans="1:2" x14ac:dyDescent="0.25">
      <c r="A40" s="6">
        <v>42588</v>
      </c>
      <c r="B40" s="18">
        <v>13.2919642857143</v>
      </c>
    </row>
    <row r="41" spans="1:2" x14ac:dyDescent="0.25">
      <c r="A41" s="6">
        <v>42589</v>
      </c>
      <c r="B41" s="18">
        <v>13.233630952380899</v>
      </c>
    </row>
    <row r="42" spans="1:2" x14ac:dyDescent="0.25">
      <c r="A42" s="6">
        <v>42590</v>
      </c>
      <c r="B42" s="18">
        <v>13.4181547619048</v>
      </c>
    </row>
    <row r="43" spans="1:2" x14ac:dyDescent="0.25">
      <c r="A43" s="6">
        <v>42591</v>
      </c>
      <c r="B43" s="18">
        <v>13.6184523809524</v>
      </c>
    </row>
    <row r="44" spans="1:2" x14ac:dyDescent="0.25">
      <c r="A44" s="6">
        <v>42592</v>
      </c>
      <c r="B44" s="18">
        <v>13.7125</v>
      </c>
    </row>
    <row r="45" spans="1:2" x14ac:dyDescent="0.25">
      <c r="A45" s="6">
        <v>42593</v>
      </c>
      <c r="B45" s="18">
        <v>13.8017857142857</v>
      </c>
    </row>
    <row r="46" spans="1:2" x14ac:dyDescent="0.25">
      <c r="A46" s="6">
        <v>42594</v>
      </c>
      <c r="B46" s="18">
        <v>13.8491071428571</v>
      </c>
    </row>
    <row r="47" spans="1:2" x14ac:dyDescent="0.25">
      <c r="A47" s="6">
        <v>42595</v>
      </c>
      <c r="B47" s="18">
        <v>13.875595238095199</v>
      </c>
    </row>
    <row r="48" spans="1:2" x14ac:dyDescent="0.25">
      <c r="A48" s="6">
        <v>42596</v>
      </c>
      <c r="B48" s="18">
        <v>13.8544642857143</v>
      </c>
    </row>
    <row r="49" spans="1:2" x14ac:dyDescent="0.25">
      <c r="A49" s="6">
        <v>42597</v>
      </c>
      <c r="B49" s="18">
        <v>13.7071428571429</v>
      </c>
    </row>
    <row r="50" spans="1:2" x14ac:dyDescent="0.25">
      <c r="A50" s="6">
        <v>42598</v>
      </c>
      <c r="B50" s="18">
        <v>13.5598214285714</v>
      </c>
    </row>
    <row r="51" spans="1:2" x14ac:dyDescent="0.25">
      <c r="A51" s="6">
        <v>42599</v>
      </c>
      <c r="B51" s="18">
        <v>13.521130952381</v>
      </c>
    </row>
    <row r="52" spans="1:2" x14ac:dyDescent="0.25">
      <c r="A52" s="6">
        <v>42600</v>
      </c>
      <c r="B52" s="18">
        <v>13.4806547619048</v>
      </c>
    </row>
    <row r="53" spans="1:2" x14ac:dyDescent="0.25">
      <c r="A53" s="6">
        <v>42601</v>
      </c>
      <c r="B53" s="18">
        <v>13.467857142857101</v>
      </c>
    </row>
    <row r="54" spans="1:2" x14ac:dyDescent="0.25">
      <c r="A54" s="6">
        <v>42602</v>
      </c>
      <c r="B54" s="18">
        <v>13.4464285714286</v>
      </c>
    </row>
    <row r="55" spans="1:2" x14ac:dyDescent="0.25">
      <c r="A55" s="6">
        <v>42603</v>
      </c>
      <c r="B55" s="18">
        <v>13.350595238095201</v>
      </c>
    </row>
    <row r="56" spans="1:2" x14ac:dyDescent="0.25">
      <c r="A56" s="6">
        <v>42604</v>
      </c>
      <c r="B56" s="18">
        <v>13.289880952381001</v>
      </c>
    </row>
    <row r="57" spans="1:2" x14ac:dyDescent="0.25">
      <c r="A57" s="6">
        <v>42605</v>
      </c>
      <c r="B57" s="18">
        <v>13.051488095238099</v>
      </c>
    </row>
    <row r="58" spans="1:2" x14ac:dyDescent="0.25">
      <c r="A58" s="6">
        <v>42606</v>
      </c>
      <c r="B58" s="18">
        <v>12.822619047619</v>
      </c>
    </row>
    <row r="59" spans="1:2" x14ac:dyDescent="0.25">
      <c r="A59" s="6">
        <v>42607</v>
      </c>
      <c r="B59" s="18">
        <v>12.637499999999999</v>
      </c>
    </row>
    <row r="60" spans="1:2" x14ac:dyDescent="0.25">
      <c r="A60" s="6">
        <v>42608</v>
      </c>
      <c r="B60" s="18">
        <v>12.6276785714286</v>
      </c>
    </row>
    <row r="61" spans="1:2" x14ac:dyDescent="0.25">
      <c r="A61" s="6">
        <v>42609</v>
      </c>
      <c r="B61" s="18">
        <v>12.6755952380952</v>
      </c>
    </row>
    <row r="62" spans="1:2" x14ac:dyDescent="0.25">
      <c r="A62" s="6">
        <v>42610</v>
      </c>
      <c r="B62" s="18">
        <v>12.727380952381001</v>
      </c>
    </row>
    <row r="63" spans="1:2" x14ac:dyDescent="0.25">
      <c r="A63" s="6">
        <v>42611</v>
      </c>
      <c r="B63" s="18">
        <v>12.7160714285714</v>
      </c>
    </row>
    <row r="64" spans="1:2" x14ac:dyDescent="0.25">
      <c r="A64" s="6">
        <v>42612</v>
      </c>
      <c r="B64" s="18">
        <v>12.964285714285699</v>
      </c>
    </row>
    <row r="65" spans="1:2" x14ac:dyDescent="0.25">
      <c r="A65" s="6">
        <v>42613</v>
      </c>
      <c r="B65" s="18">
        <v>13.1564570393375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6" t="s">
        <v>120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42552</v>
      </c>
      <c r="B4" s="18"/>
      <c r="D4" s="7" t="s">
        <v>26</v>
      </c>
      <c r="E4" s="17">
        <f>MAX(B4:B65)</f>
        <v>19.485714285714302</v>
      </c>
      <c r="F4" s="59">
        <v>42583</v>
      </c>
      <c r="G4" s="53"/>
    </row>
    <row r="5" spans="1:7" x14ac:dyDescent="0.25">
      <c r="A5" s="6">
        <v>42553</v>
      </c>
      <c r="B5" s="18"/>
      <c r="F5" s="38"/>
    </row>
    <row r="6" spans="1:7" x14ac:dyDescent="0.25">
      <c r="A6" s="6">
        <v>42554</v>
      </c>
      <c r="B6" s="18"/>
      <c r="F6" s="38"/>
    </row>
    <row r="7" spans="1:7" x14ac:dyDescent="0.25">
      <c r="A7" s="6">
        <v>42555</v>
      </c>
      <c r="B7" s="18"/>
      <c r="F7" s="38"/>
    </row>
    <row r="8" spans="1:7" x14ac:dyDescent="0.25">
      <c r="A8" s="6">
        <v>42556</v>
      </c>
      <c r="B8" s="18"/>
      <c r="F8" s="38"/>
    </row>
    <row r="9" spans="1:7" x14ac:dyDescent="0.25">
      <c r="A9" s="6">
        <v>42557</v>
      </c>
      <c r="B9" s="18"/>
      <c r="F9" s="38"/>
    </row>
    <row r="10" spans="1:7" x14ac:dyDescent="0.25">
      <c r="A10" s="6">
        <v>42558</v>
      </c>
      <c r="B10" s="18">
        <v>18.342857142857099</v>
      </c>
      <c r="F10" s="2"/>
    </row>
    <row r="11" spans="1:7" x14ac:dyDescent="0.25">
      <c r="A11" s="6">
        <v>42559</v>
      </c>
      <c r="B11" s="18">
        <v>17.8</v>
      </c>
    </row>
    <row r="12" spans="1:7" x14ac:dyDescent="0.25">
      <c r="A12" s="6">
        <v>42560</v>
      </c>
      <c r="B12" s="18">
        <v>17.3</v>
      </c>
    </row>
    <row r="13" spans="1:7" x14ac:dyDescent="0.25">
      <c r="A13" s="6">
        <v>42561</v>
      </c>
      <c r="B13" s="18">
        <v>16.742857142857101</v>
      </c>
    </row>
    <row r="14" spans="1:7" x14ac:dyDescent="0.25">
      <c r="A14" s="6">
        <v>42562</v>
      </c>
      <c r="B14" s="18">
        <v>16.314285714285699</v>
      </c>
    </row>
    <row r="15" spans="1:7" x14ac:dyDescent="0.25">
      <c r="A15" s="6">
        <v>42563</v>
      </c>
      <c r="B15" s="18">
        <v>15.9714285714286</v>
      </c>
    </row>
    <row r="16" spans="1:7" x14ac:dyDescent="0.25">
      <c r="A16" s="6">
        <v>42564</v>
      </c>
      <c r="B16" s="18">
        <v>16.157142857142901</v>
      </c>
    </row>
    <row r="17" spans="1:2" x14ac:dyDescent="0.25">
      <c r="A17" s="6">
        <v>42565</v>
      </c>
      <c r="B17" s="18">
        <v>16.657142857142901</v>
      </c>
    </row>
    <row r="18" spans="1:2" x14ac:dyDescent="0.25">
      <c r="A18" s="6">
        <v>42566</v>
      </c>
      <c r="B18" s="18">
        <v>17.228571428571399</v>
      </c>
    </row>
    <row r="19" spans="1:2" x14ac:dyDescent="0.25">
      <c r="A19" s="6">
        <v>42567</v>
      </c>
      <c r="B19" s="18">
        <v>17.771428571428601</v>
      </c>
    </row>
    <row r="20" spans="1:2" x14ac:dyDescent="0.25">
      <c r="A20" s="6">
        <v>42568</v>
      </c>
      <c r="B20" s="18">
        <v>18.071428571428601</v>
      </c>
    </row>
    <row r="21" spans="1:2" x14ac:dyDescent="0.25">
      <c r="A21" s="6">
        <v>42569</v>
      </c>
      <c r="B21" s="18">
        <v>17.8857142857143</v>
      </c>
    </row>
    <row r="22" spans="1:2" x14ac:dyDescent="0.25">
      <c r="A22" s="6">
        <v>42570</v>
      </c>
      <c r="B22" s="18">
        <v>18.0285714285714</v>
      </c>
    </row>
    <row r="23" spans="1:2" x14ac:dyDescent="0.25">
      <c r="A23" s="6">
        <v>42571</v>
      </c>
      <c r="B23" s="18">
        <v>17.785714285714299</v>
      </c>
    </row>
    <row r="24" spans="1:2" x14ac:dyDescent="0.25">
      <c r="A24" s="6">
        <v>42572</v>
      </c>
      <c r="B24" s="18">
        <v>17.228571428571399</v>
      </c>
    </row>
    <row r="25" spans="1:2" x14ac:dyDescent="0.25">
      <c r="A25" s="6">
        <v>42573</v>
      </c>
      <c r="B25" s="18">
        <v>17.128571428571401</v>
      </c>
    </row>
    <row r="26" spans="1:2" x14ac:dyDescent="0.25">
      <c r="A26" s="6">
        <v>42574</v>
      </c>
      <c r="B26" s="18">
        <v>17.1142857142857</v>
      </c>
    </row>
    <row r="27" spans="1:2" x14ac:dyDescent="0.25">
      <c r="A27" s="6">
        <v>42575</v>
      </c>
      <c r="B27" s="18">
        <v>17.285714285714299</v>
      </c>
    </row>
    <row r="28" spans="1:2" x14ac:dyDescent="0.25">
      <c r="A28" s="6">
        <v>42576</v>
      </c>
      <c r="B28" s="18">
        <v>17.771428571428601</v>
      </c>
    </row>
    <row r="29" spans="1:2" x14ac:dyDescent="0.25">
      <c r="A29" s="6">
        <v>42577</v>
      </c>
      <c r="B29" s="18">
        <v>18.100000000000001</v>
      </c>
    </row>
    <row r="30" spans="1:2" x14ac:dyDescent="0.25">
      <c r="A30" s="6">
        <v>42578</v>
      </c>
      <c r="B30" s="18">
        <v>18.428571428571399</v>
      </c>
    </row>
    <row r="31" spans="1:2" x14ac:dyDescent="0.25">
      <c r="A31" s="6">
        <v>42579</v>
      </c>
      <c r="B31" s="18">
        <v>18.9714285714286</v>
      </c>
    </row>
    <row r="32" spans="1:2" x14ac:dyDescent="0.25">
      <c r="A32" s="6">
        <v>42580</v>
      </c>
      <c r="B32" s="18">
        <v>19.1142857142857</v>
      </c>
    </row>
    <row r="33" spans="1:2" x14ac:dyDescent="0.25">
      <c r="A33" s="6">
        <v>42581</v>
      </c>
      <c r="B33" s="18">
        <v>19.242857142857101</v>
      </c>
    </row>
    <row r="34" spans="1:2" x14ac:dyDescent="0.25">
      <c r="A34" s="6">
        <v>42582</v>
      </c>
      <c r="B34" s="18">
        <v>19.371428571428599</v>
      </c>
    </row>
    <row r="35" spans="1:2" x14ac:dyDescent="0.25">
      <c r="A35" s="6">
        <v>42583</v>
      </c>
      <c r="B35" s="18">
        <v>19.485714285714302</v>
      </c>
    </row>
    <row r="36" spans="1:2" x14ac:dyDescent="0.25">
      <c r="A36" s="6">
        <v>42584</v>
      </c>
      <c r="B36" s="18">
        <v>19.314285714285699</v>
      </c>
    </row>
    <row r="37" spans="1:2" x14ac:dyDescent="0.25">
      <c r="A37" s="6">
        <v>42585</v>
      </c>
      <c r="B37" s="18">
        <v>19.214285714285701</v>
      </c>
    </row>
    <row r="38" spans="1:2" x14ac:dyDescent="0.25">
      <c r="A38" s="6">
        <v>42586</v>
      </c>
      <c r="B38" s="18">
        <v>18.8857142857143</v>
      </c>
    </row>
    <row r="39" spans="1:2" x14ac:dyDescent="0.25">
      <c r="A39" s="6">
        <v>42587</v>
      </c>
      <c r="B39" s="18">
        <v>18.485714285714302</v>
      </c>
    </row>
    <row r="40" spans="1:2" x14ac:dyDescent="0.25">
      <c r="A40" s="6">
        <v>42588</v>
      </c>
      <c r="B40" s="18">
        <v>18.0857142857143</v>
      </c>
    </row>
    <row r="41" spans="1:2" x14ac:dyDescent="0.25">
      <c r="A41" s="6">
        <v>42589</v>
      </c>
      <c r="B41" s="18">
        <v>17.771428571428601</v>
      </c>
    </row>
    <row r="42" spans="1:2" x14ac:dyDescent="0.25">
      <c r="A42" s="6">
        <v>42590</v>
      </c>
      <c r="B42" s="18">
        <v>17.514285714285698</v>
      </c>
    </row>
    <row r="43" spans="1:2" x14ac:dyDescent="0.25">
      <c r="A43" s="6">
        <v>42591</v>
      </c>
      <c r="B43" s="18">
        <v>17.514285714285698</v>
      </c>
    </row>
    <row r="44" spans="1:2" x14ac:dyDescent="0.25">
      <c r="A44" s="6">
        <v>42592</v>
      </c>
      <c r="B44" s="18">
        <v>17.5285714285714</v>
      </c>
    </row>
    <row r="45" spans="1:2" x14ac:dyDescent="0.25">
      <c r="A45" s="6">
        <v>42593</v>
      </c>
      <c r="B45" s="18">
        <v>17.714285714285701</v>
      </c>
    </row>
    <row r="46" spans="1:2" x14ac:dyDescent="0.25">
      <c r="A46" s="6">
        <v>42594</v>
      </c>
      <c r="B46" s="18">
        <v>17.8571428571429</v>
      </c>
    </row>
    <row r="47" spans="1:2" x14ac:dyDescent="0.25">
      <c r="A47" s="6">
        <v>42595</v>
      </c>
      <c r="B47" s="18">
        <v>18</v>
      </c>
    </row>
    <row r="48" spans="1:2" x14ac:dyDescent="0.25">
      <c r="A48" s="6">
        <v>42596</v>
      </c>
      <c r="B48" s="18">
        <v>18.0857142857143</v>
      </c>
    </row>
    <row r="49" spans="1:2" x14ac:dyDescent="0.25">
      <c r="A49" s="6">
        <v>42597</v>
      </c>
      <c r="B49" s="18">
        <v>18.157142857142901</v>
      </c>
    </row>
    <row r="50" spans="1:2" x14ac:dyDescent="0.25">
      <c r="A50" s="6">
        <v>42598</v>
      </c>
      <c r="B50" s="18">
        <v>18.014285714285698</v>
      </c>
    </row>
    <row r="51" spans="1:2" x14ac:dyDescent="0.25">
      <c r="A51" s="6">
        <v>42599</v>
      </c>
      <c r="B51" s="18">
        <v>18.0285714285714</v>
      </c>
    </row>
    <row r="52" spans="1:2" x14ac:dyDescent="0.25">
      <c r="A52" s="6">
        <v>42600</v>
      </c>
      <c r="B52" s="18">
        <v>17.9428571428571</v>
      </c>
    </row>
    <row r="53" spans="1:2" x14ac:dyDescent="0.25">
      <c r="A53" s="6">
        <v>42601</v>
      </c>
      <c r="B53" s="18">
        <v>17.899999999999999</v>
      </c>
    </row>
    <row r="54" spans="1:2" x14ac:dyDescent="0.25">
      <c r="A54" s="6">
        <v>42602</v>
      </c>
      <c r="B54" s="18">
        <v>17.842857142857099</v>
      </c>
    </row>
    <row r="55" spans="1:2" x14ac:dyDescent="0.25">
      <c r="A55" s="6">
        <v>42603</v>
      </c>
      <c r="B55" s="18">
        <v>17.785714285714299</v>
      </c>
    </row>
    <row r="56" spans="1:2" x14ac:dyDescent="0.25">
      <c r="A56" s="6">
        <v>42604</v>
      </c>
      <c r="B56" s="18">
        <v>17.6428571428571</v>
      </c>
    </row>
    <row r="57" spans="1:2" x14ac:dyDescent="0.25">
      <c r="A57" s="6">
        <v>42605</v>
      </c>
      <c r="B57" s="18">
        <v>17.485714285714302</v>
      </c>
    </row>
    <row r="58" spans="1:2" x14ac:dyDescent="0.25">
      <c r="A58" s="6">
        <v>42606</v>
      </c>
      <c r="B58" s="18">
        <v>17.0857142857143</v>
      </c>
    </row>
    <row r="59" spans="1:2" x14ac:dyDescent="0.25">
      <c r="A59" s="6">
        <v>42607</v>
      </c>
      <c r="B59" s="18">
        <v>16.842857142857099</v>
      </c>
    </row>
    <row r="60" spans="1:2" x14ac:dyDescent="0.25">
      <c r="A60" s="6">
        <v>42608</v>
      </c>
      <c r="B60" s="18">
        <v>16.671428571428599</v>
      </c>
    </row>
    <row r="61" spans="1:2" x14ac:dyDescent="0.25">
      <c r="A61" s="6">
        <v>42609</v>
      </c>
      <c r="B61" s="18">
        <v>16.328571428571401</v>
      </c>
    </row>
    <row r="62" spans="1:2" x14ac:dyDescent="0.25">
      <c r="A62" s="6">
        <v>42610</v>
      </c>
      <c r="B62" s="18">
        <v>15.9714285714286</v>
      </c>
    </row>
    <row r="63" spans="1:2" x14ac:dyDescent="0.25">
      <c r="A63" s="6">
        <v>42611</v>
      </c>
      <c r="B63" s="18">
        <v>15.771428571428601</v>
      </c>
    </row>
    <row r="64" spans="1:2" x14ac:dyDescent="0.25">
      <c r="A64" s="6">
        <v>42612</v>
      </c>
      <c r="B64" s="18">
        <v>16</v>
      </c>
    </row>
    <row r="65" spans="1:2" x14ac:dyDescent="0.25">
      <c r="A65" s="6">
        <v>42613</v>
      </c>
      <c r="B65" s="18">
        <v>16.1142857142857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19" t="s">
        <v>39</v>
      </c>
      <c r="B1" s="19" t="s">
        <v>40</v>
      </c>
      <c r="C1" s="19" t="s">
        <v>41</v>
      </c>
      <c r="D1" s="19" t="s">
        <v>42</v>
      </c>
      <c r="E1" s="19" t="s">
        <v>43</v>
      </c>
      <c r="F1" s="19" t="s">
        <v>44</v>
      </c>
      <c r="G1" s="19" t="s">
        <v>45</v>
      </c>
      <c r="H1" s="19" t="s">
        <v>46</v>
      </c>
      <c r="I1" s="19" t="s">
        <v>47</v>
      </c>
      <c r="J1" s="19" t="s">
        <v>48</v>
      </c>
      <c r="K1" s="19" t="s">
        <v>49</v>
      </c>
      <c r="L1" s="19" t="s">
        <v>50</v>
      </c>
      <c r="M1" s="19" t="s">
        <v>51</v>
      </c>
      <c r="N1" s="19" t="s">
        <v>52</v>
      </c>
      <c r="O1" s="19" t="s">
        <v>53</v>
      </c>
      <c r="P1" s="19" t="s">
        <v>54</v>
      </c>
      <c r="Q1" s="19" t="s">
        <v>55</v>
      </c>
      <c r="R1" s="19" t="s">
        <v>56</v>
      </c>
      <c r="S1" s="19" t="s">
        <v>57</v>
      </c>
      <c r="T1" s="19" t="s">
        <v>58</v>
      </c>
      <c r="U1" s="19" t="s">
        <v>59</v>
      </c>
      <c r="V1" s="19" t="s">
        <v>60</v>
      </c>
      <c r="W1" s="19" t="s">
        <v>61</v>
      </c>
      <c r="X1" s="19" t="s">
        <v>62</v>
      </c>
      <c r="Y1" s="19" t="s">
        <v>63</v>
      </c>
      <c r="Z1" s="19" t="s">
        <v>64</v>
      </c>
      <c r="AA1" s="19" t="s">
        <v>65</v>
      </c>
      <c r="AB1" s="19" t="s">
        <v>66</v>
      </c>
      <c r="AC1" s="19" t="s">
        <v>67</v>
      </c>
      <c r="AD1" s="19" t="s">
        <v>68</v>
      </c>
      <c r="AE1" s="19" t="s">
        <v>69</v>
      </c>
      <c r="AF1" s="19" t="s">
        <v>70</v>
      </c>
      <c r="AG1" s="19" t="s">
        <v>71</v>
      </c>
      <c r="AH1" s="19" t="s">
        <v>72</v>
      </c>
      <c r="AI1" s="19" t="s">
        <v>73</v>
      </c>
      <c r="AJ1" s="19" t="s">
        <v>74</v>
      </c>
      <c r="AK1" s="19" t="s">
        <v>75</v>
      </c>
      <c r="AL1" s="19" t="s">
        <v>76</v>
      </c>
      <c r="AM1" s="19" t="s">
        <v>77</v>
      </c>
      <c r="AN1" s="19" t="s">
        <v>78</v>
      </c>
      <c r="AO1" s="19" t="s">
        <v>79</v>
      </c>
      <c r="AP1" s="19" t="s">
        <v>80</v>
      </c>
      <c r="AQ1" s="19" t="s">
        <v>81</v>
      </c>
      <c r="AR1" s="19" t="s">
        <v>82</v>
      </c>
      <c r="AS1" s="19" t="s">
        <v>83</v>
      </c>
      <c r="AT1" s="19" t="s">
        <v>84</v>
      </c>
      <c r="AU1" s="19" t="s">
        <v>85</v>
      </c>
      <c r="AV1" s="19" t="s">
        <v>86</v>
      </c>
      <c r="AW1" s="19" t="s">
        <v>87</v>
      </c>
      <c r="AX1" s="19" t="s">
        <v>88</v>
      </c>
      <c r="AY1" s="19" t="s">
        <v>89</v>
      </c>
      <c r="AZ1" s="19" t="s">
        <v>90</v>
      </c>
      <c r="BA1" s="19" t="s">
        <v>91</v>
      </c>
      <c r="BB1" s="19" t="s">
        <v>92</v>
      </c>
      <c r="BC1" s="19" t="s">
        <v>93</v>
      </c>
      <c r="BD1" s="19" t="s">
        <v>94</v>
      </c>
      <c r="BE1" s="19" t="s">
        <v>95</v>
      </c>
      <c r="BF1" s="19" t="s">
        <v>96</v>
      </c>
      <c r="BG1" s="19" t="s">
        <v>97</v>
      </c>
      <c r="BH1" s="19" t="s">
        <v>98</v>
      </c>
      <c r="BI1" s="19" t="s">
        <v>99</v>
      </c>
      <c r="BJ1" s="19" t="s">
        <v>100</v>
      </c>
      <c r="BK1" s="19" t="s">
        <v>101</v>
      </c>
      <c r="BL1" s="19" t="s">
        <v>102</v>
      </c>
    </row>
    <row r="2" spans="1:64" s="33" customFormat="1" ht="58.5" customHeight="1" x14ac:dyDescent="0.25">
      <c r="A2" s="20" t="str">
        <f>StatSummary!$B$3</f>
        <v>llm</v>
      </c>
      <c r="B2" s="20" t="str">
        <f>StatSummary!$B$7</f>
        <v>llm16a_10782469_Summary</v>
      </c>
      <c r="C2" s="20" t="str">
        <f>StatSummary!$B$2</f>
        <v>Little Lost Man Creek</v>
      </c>
      <c r="D2" s="20">
        <f>StatSummary!$A$1</f>
        <v>2016</v>
      </c>
      <c r="E2" s="20" t="str">
        <f>StatSummary!$B$4</f>
        <v>Air</v>
      </c>
      <c r="F2" s="21">
        <f>StatSummary!$B$9</f>
        <v>42552</v>
      </c>
      <c r="G2" s="22">
        <f>StatSummary!$C$9</f>
        <v>42613</v>
      </c>
      <c r="H2" s="23">
        <f>StatSummary!$B$15</f>
        <v>13.549435483870965</v>
      </c>
      <c r="I2" s="23">
        <f>DailyStats!$B$71</f>
        <v>19.7</v>
      </c>
      <c r="J2" s="24">
        <f>DailyStats!$D$71</f>
        <v>42565.583333333336</v>
      </c>
      <c r="K2" s="25">
        <f>StatSummary!$E$14</f>
        <v>2</v>
      </c>
      <c r="L2" s="27">
        <f>DailyStats!$E$71</f>
        <v>42580.583333333336</v>
      </c>
      <c r="M2" s="27">
        <f>DailyStats!$F$71</f>
        <v>0</v>
      </c>
      <c r="N2" s="36">
        <f>DailyStats!$B$70</f>
        <v>9</v>
      </c>
      <c r="O2" s="28">
        <f>DailyStats!$D$70</f>
        <v>42556.291666666664</v>
      </c>
      <c r="P2" s="25">
        <f>StatSummary!$E$13</f>
        <v>1</v>
      </c>
      <c r="Q2" s="29">
        <f>DailyStats!$E$70</f>
        <v>0</v>
      </c>
      <c r="R2" s="23">
        <f>DailyStats!$B$73</f>
        <v>9.9</v>
      </c>
      <c r="S2" s="22">
        <f>DailyStats!$D$73</f>
        <v>42552</v>
      </c>
      <c r="T2" s="25">
        <f>StatSummary!$E$16</f>
        <v>1</v>
      </c>
      <c r="U2" s="23">
        <f>DailyStats!$B$74</f>
        <v>1.8</v>
      </c>
      <c r="V2" s="31">
        <f>DailyStats!$D$74</f>
        <v>42569</v>
      </c>
      <c r="W2" s="25">
        <f>StatSummary!$E$17</f>
        <v>1</v>
      </c>
      <c r="X2" s="37">
        <f>DailyStats!$E$74</f>
        <v>0</v>
      </c>
      <c r="Y2" s="32">
        <f>DailyStats!$F$74</f>
        <v>0</v>
      </c>
      <c r="Z2" s="23">
        <f>StatSummary!$B$20</f>
        <v>14.402976190476201</v>
      </c>
      <c r="AB2" s="34">
        <f>MWAT!$F$4</f>
        <v>42581</v>
      </c>
      <c r="AC2" s="25">
        <f>StatSummary!$E$20</f>
        <v>2</v>
      </c>
      <c r="AD2" s="32">
        <f>MWAT!$F$5</f>
        <v>42582</v>
      </c>
      <c r="AE2" s="23">
        <f>StatSummary!$B$21</f>
        <v>19.485714285714302</v>
      </c>
      <c r="AF2" s="32"/>
      <c r="AG2" s="32">
        <f>MWMT!$F$4</f>
        <v>42583</v>
      </c>
      <c r="AH2" s="25">
        <f>StatSummary!$E$21</f>
        <v>1</v>
      </c>
      <c r="AI2" s="32">
        <f>MWMT!$F$5</f>
        <v>0</v>
      </c>
      <c r="AJ2" s="35">
        <f>DailyStats!$B$76</f>
        <v>0</v>
      </c>
      <c r="AK2" s="35">
        <f>DailyStats!$B$75</f>
        <v>0</v>
      </c>
      <c r="AL2" s="20" t="s">
        <v>103</v>
      </c>
      <c r="AM2" s="35"/>
      <c r="AN2" s="20" t="s">
        <v>103</v>
      </c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20" t="s">
        <v>103</v>
      </c>
      <c r="BI2" s="20" t="s">
        <v>103</v>
      </c>
      <c r="BJ2" s="35"/>
      <c r="BK2" s="35"/>
      <c r="BL2" s="3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19" t="s">
        <v>39</v>
      </c>
      <c r="B1" s="19" t="s">
        <v>40</v>
      </c>
      <c r="C1" s="19" t="s">
        <v>41</v>
      </c>
      <c r="D1" s="19" t="s">
        <v>42</v>
      </c>
      <c r="E1" s="19" t="s">
        <v>43</v>
      </c>
      <c r="F1" s="19" t="s">
        <v>44</v>
      </c>
      <c r="G1" s="19" t="s">
        <v>45</v>
      </c>
      <c r="H1" s="26" t="s">
        <v>104</v>
      </c>
      <c r="I1" s="26" t="s">
        <v>105</v>
      </c>
      <c r="J1" s="26" t="s">
        <v>106</v>
      </c>
      <c r="K1" s="26" t="s">
        <v>107</v>
      </c>
      <c r="L1" s="26" t="s">
        <v>108</v>
      </c>
      <c r="M1" s="26" t="s">
        <v>109</v>
      </c>
      <c r="N1" s="26" t="s">
        <v>113</v>
      </c>
      <c r="O1" s="26" t="s">
        <v>110</v>
      </c>
      <c r="P1" s="26" t="s">
        <v>111</v>
      </c>
      <c r="Q1" s="39" t="s">
        <v>112</v>
      </c>
      <c r="R1" s="39" t="s">
        <v>114</v>
      </c>
    </row>
    <row r="2" spans="1:18" x14ac:dyDescent="0.25">
      <c r="H2" s="30">
        <f>DailyStats!$F$70</f>
        <v>0</v>
      </c>
      <c r="I2" s="22">
        <f>DailyStats!$E$73</f>
        <v>0</v>
      </c>
      <c r="J2" s="22">
        <f>DailyStats!$F$73</f>
        <v>0</v>
      </c>
      <c r="K2" s="32">
        <f>MWAT!$F$6</f>
        <v>0</v>
      </c>
      <c r="L2" s="32">
        <f>MWAT!$F$7</f>
        <v>0</v>
      </c>
      <c r="M2" s="32">
        <f>MWAT!$F$8</f>
        <v>0</v>
      </c>
      <c r="N2" s="32">
        <f>MWAT!$F$9</f>
        <v>0</v>
      </c>
      <c r="O2" s="13">
        <f>MWMT!$F$6</f>
        <v>0</v>
      </c>
      <c r="P2" s="32">
        <f>MWMT!$F$7</f>
        <v>0</v>
      </c>
      <c r="Q2" s="32">
        <f>MWMT!$F$8</f>
        <v>0</v>
      </c>
      <c r="R2" s="32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2016-11-10T23:00:26Z</dcterms:modified>
</cp:coreProperties>
</file>