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18" i="1" l="1"/>
  <c r="E17" i="1"/>
  <c r="E15" i="1"/>
  <c r="E14" i="1"/>
  <c r="F10" i="1" l="1"/>
  <c r="D10" i="1"/>
  <c r="L1" i="3" l="1"/>
  <c r="E4" i="4"/>
  <c r="E4" i="5"/>
  <c r="E21" i="1" l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<sst xmlns="http://schemas.openxmlformats.org/spreadsheetml/2006/main" count="168" uniqueCount="143">
  <si>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</si>
  <si>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</si>
  <si>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</si>
  <si>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</si>
  <si>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</si>
  <si>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</si>
  <si>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</si>
  <si>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</si>
  <si>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</si>
  <si>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</si>
  <si>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</si>
  <si>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</si>
  <si>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</si>
  <si>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</si>
  <si>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</si>
  <si>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</si>
  <si>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</si>
  <si>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</si>
  <si>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</si>
  <si>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</si>
  <si>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</si>
  <si>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</si>
  <si>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</si>
  <si>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</si>
  <si>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</si>
  <si>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</si>
  <si>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</si>
  <si>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</si>
  <si>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</si>
  <si>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</si>
  <si>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</si>
  <si>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</si>
  <si>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</si>
  <si>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</si>
  <si>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</si>
  <si>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</si>
  <si>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</si>
  <si>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</si>
  <si>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</si>
  <si>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</si>
  <si>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</si>
  <si>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</si>
  <si>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</si>
  <si>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</si>
  <si>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</si>
  <si>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</si>
  <si>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</si>
  <si>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</si>
  <si>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</si>
  <si>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</si>
  <si>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</si>
  <si>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</si>
  <si>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</si>
  <si>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</si>
  <si>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</si>
  <si>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</si>
  <si>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</si>
  <si>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</si>
  <si>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</si>
  <si>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</si>
  <si>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</si>
  <si>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</si>
  <si>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</si>
  <si>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</si>
  <si>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</si>
  <si>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</si>
  <si>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</si>
  <si>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</si>
  <si>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</si>
  <si>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</si>
  <si>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</si>
  <si>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</si>
  <si>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</si>
  <si>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</si>
  <si>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</si>
  <si>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</si>
  <si>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</si>
  <si>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</si>
  <si>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</si>
  <si>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</si>
  <si>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</si>
  <si>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</si>
  <si>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</si>
  <si>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</si>
  <si>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</si>
  <si>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</si>
  <si>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</si>
  <si>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</si>
  <si>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</si>
  <si>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</si>
  <si>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</si>
  <si>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</si>
  <si>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</si>
  <si>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</si>
  <si>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</si>
  <si>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</si>
  <si>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</si>
  <si>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</si>
  <si>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</si>
  <si>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</si>
  <si>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</si>
  <si>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</si>
  <si>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</si>
  <si>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</si>
  <si>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</si>
  <si>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</si>
  <si>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</si>
  <si>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</si>
  <si>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</si>
  <si>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</si>
  <si>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</si>
  <si>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</si>
  <si>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</si>
  <si>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</si>
  <si>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</si>
  <si>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</si>
  <si>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</si>
  <si>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</si>
  <si>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</si>
  <si>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</si>
  <si>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</si>
  <si>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</si>
  <si>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</si>
  <si>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</si>
  <si>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</si>
  <si>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</si>
  <si>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</si>
  <si>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</si>
  <si>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</si>
  <si>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</si>
  <si>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</si>
  <si>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</si>
  <si>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</si>
  <si>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</si>
  <si>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</si>
  <si>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</si>
  <si>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</si>
  <si>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Stream Temperature Data Summary</t>
  </si>
  <si>
    <t>water</t>
  </si>
  <si>
    <t>rok15w1_1154749_Summary</t>
  </si>
  <si>
    <t xml:space="preserve">  </t>
  </si>
  <si>
    <t>rokn</t>
  </si>
  <si>
    <t>Redwood Creek at O'Kane Gaging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</si>
</sst>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rok15w1 -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24.2</c:v>
                </c:pt>
                <c:pt idx="1">
                  <c:v>23.2</c:v>
                </c:pt>
                <c:pt idx="2">
                  <c:v>22.6</c:v>
                </c:pt>
                <c:pt idx="3">
                  <c:v>24.2</c:v>
                </c:pt>
                <c:pt idx="4">
                  <c:v>24.4</c:v>
                </c:pt>
                <c:pt idx="5">
                  <c:v>23</c:v>
                </c:pt>
                <c:pt idx="6">
                  <c:v>22.8</c:v>
                </c:pt>
                <c:pt idx="7">
                  <c:v>21.4</c:v>
                </c:pt>
                <c:pt idx="8">
                  <c:v>19.8</c:v>
                </c:pt>
                <c:pt idx="9">
                  <c:v>18.100000000000001</c:v>
                </c:pt>
                <c:pt idx="10">
                  <c:v>17.5</c:v>
                </c:pt>
                <c:pt idx="11">
                  <c:v>19.399999999999999</c:v>
                </c:pt>
                <c:pt idx="12">
                  <c:v>20.8</c:v>
                </c:pt>
                <c:pt idx="13">
                  <c:v>21.5</c:v>
                </c:pt>
                <c:pt idx="14">
                  <c:v>22.1</c:v>
                </c:pt>
                <c:pt idx="15">
                  <c:v>22.5</c:v>
                </c:pt>
                <c:pt idx="16">
                  <c:v>23</c:v>
                </c:pt>
                <c:pt idx="17">
                  <c:v>23</c:v>
                </c:pt>
                <c:pt idx="18">
                  <c:v>22.9</c:v>
                </c:pt>
                <c:pt idx="19">
                  <c:v>23.3</c:v>
                </c:pt>
                <c:pt idx="20">
                  <c:v>22.9</c:v>
                </c:pt>
                <c:pt idx="21">
                  <c:v>21.5</c:v>
                </c:pt>
                <c:pt idx="22">
                  <c:v>21.5</c:v>
                </c:pt>
                <c:pt idx="23">
                  <c:v>21.2</c:v>
                </c:pt>
                <c:pt idx="24">
                  <c:v>21.1</c:v>
                </c:pt>
                <c:pt idx="25">
                  <c:v>21.4</c:v>
                </c:pt>
                <c:pt idx="26">
                  <c:v>20.9</c:v>
                </c:pt>
                <c:pt idx="27">
                  <c:v>21.9</c:v>
                </c:pt>
                <c:pt idx="28">
                  <c:v>22.7</c:v>
                </c:pt>
                <c:pt idx="29">
                  <c:v>23.4</c:v>
                </c:pt>
                <c:pt idx="30">
                  <c:v>23.5</c:v>
                </c:pt>
                <c:pt idx="31">
                  <c:v>21.6</c:v>
                </c:pt>
                <c:pt idx="32">
                  <c:v>20.7</c:v>
                </c:pt>
                <c:pt idx="33">
                  <c:v>20.7</c:v>
                </c:pt>
                <c:pt idx="34">
                  <c:v>20.5</c:v>
                </c:pt>
                <c:pt idx="35">
                  <c:v>21.6</c:v>
                </c:pt>
                <c:pt idx="36">
                  <c:v>19.600000000000001</c:v>
                </c:pt>
                <c:pt idx="37">
                  <c:v>19.5</c:v>
                </c:pt>
                <c:pt idx="38">
                  <c:v>20.100000000000001</c:v>
                </c:pt>
                <c:pt idx="39">
                  <c:v>20.399999999999999</c:v>
                </c:pt>
                <c:pt idx="40">
                  <c:v>19.600000000000001</c:v>
                </c:pt>
                <c:pt idx="41">
                  <c:v>20.3</c:v>
                </c:pt>
                <c:pt idx="42">
                  <c:v>20</c:v>
                </c:pt>
                <c:pt idx="43">
                  <c:v>19.3</c:v>
                </c:pt>
                <c:pt idx="44">
                  <c:v>20.100000000000001</c:v>
                </c:pt>
                <c:pt idx="45">
                  <c:v>20.2</c:v>
                </c:pt>
                <c:pt idx="46">
                  <c:v>19.8</c:v>
                </c:pt>
                <c:pt idx="47">
                  <c:v>19.7</c:v>
                </c:pt>
                <c:pt idx="48">
                  <c:v>19.2</c:v>
                </c:pt>
                <c:pt idx="49">
                  <c:v>18.8</c:v>
                </c:pt>
                <c:pt idx="50">
                  <c:v>20.6</c:v>
                </c:pt>
                <c:pt idx="51">
                  <c:v>20</c:v>
                </c:pt>
                <c:pt idx="52">
                  <c:v>19.7</c:v>
                </c:pt>
                <c:pt idx="53">
                  <c:v>20.399999999999999</c:v>
                </c:pt>
                <c:pt idx="54">
                  <c:v>20.6</c:v>
                </c:pt>
                <c:pt idx="55">
                  <c:v>19.7</c:v>
                </c:pt>
                <c:pt idx="56">
                  <c:v>19.100000000000001</c:v>
                </c:pt>
                <c:pt idx="57">
                  <c:v>19.5</c:v>
                </c:pt>
                <c:pt idx="58">
                  <c:v>19.5</c:v>
                </c:pt>
                <c:pt idx="59">
                  <c:v>20.3</c:v>
                </c:pt>
                <c:pt idx="60">
                  <c:v>18.899999999999999</c:v>
                </c:pt>
                <c:pt idx="61">
                  <c:v>18.600000000000001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21.527000000000001</c:v>
                </c:pt>
                <c:pt idx="1">
                  <c:v>21.4</c:v>
                </c:pt>
                <c:pt idx="2">
                  <c:v>21.164999999999999</c:v>
                </c:pt>
                <c:pt idx="3">
                  <c:v>21.677</c:v>
                </c:pt>
                <c:pt idx="4">
                  <c:v>22.067</c:v>
                </c:pt>
                <c:pt idx="5">
                  <c:v>21.254000000000001</c:v>
                </c:pt>
                <c:pt idx="6">
                  <c:v>20.596</c:v>
                </c:pt>
                <c:pt idx="7">
                  <c:v>19.925000000000001</c:v>
                </c:pt>
                <c:pt idx="8">
                  <c:v>18.846</c:v>
                </c:pt>
                <c:pt idx="9">
                  <c:v>17.742000000000001</c:v>
                </c:pt>
                <c:pt idx="10">
                  <c:v>17.172999999999998</c:v>
                </c:pt>
                <c:pt idx="11">
                  <c:v>17.922999999999998</c:v>
                </c:pt>
                <c:pt idx="12">
                  <c:v>18.86</c:v>
                </c:pt>
                <c:pt idx="13">
                  <c:v>19.204000000000001</c:v>
                </c:pt>
                <c:pt idx="14">
                  <c:v>19.715</c:v>
                </c:pt>
                <c:pt idx="15">
                  <c:v>20.245999999999999</c:v>
                </c:pt>
                <c:pt idx="16">
                  <c:v>20.643999999999998</c:v>
                </c:pt>
                <c:pt idx="17">
                  <c:v>20.837</c:v>
                </c:pt>
                <c:pt idx="18">
                  <c:v>20.75</c:v>
                </c:pt>
                <c:pt idx="19">
                  <c:v>21.125</c:v>
                </c:pt>
                <c:pt idx="20">
                  <c:v>20.79</c:v>
                </c:pt>
                <c:pt idx="21">
                  <c:v>19.582999999999998</c:v>
                </c:pt>
                <c:pt idx="22">
                  <c:v>19.623000000000001</c:v>
                </c:pt>
                <c:pt idx="23">
                  <c:v>19.094000000000001</c:v>
                </c:pt>
                <c:pt idx="24">
                  <c:v>19.126999999999999</c:v>
                </c:pt>
                <c:pt idx="25">
                  <c:v>19.469000000000001</c:v>
                </c:pt>
                <c:pt idx="26">
                  <c:v>18.806000000000001</c:v>
                </c:pt>
                <c:pt idx="27">
                  <c:v>19.379000000000001</c:v>
                </c:pt>
                <c:pt idx="28">
                  <c:v>20.364999999999998</c:v>
                </c:pt>
                <c:pt idx="29">
                  <c:v>21.081</c:v>
                </c:pt>
                <c:pt idx="30">
                  <c:v>21.614999999999998</c:v>
                </c:pt>
                <c:pt idx="31">
                  <c:v>20.603999999999999</c:v>
                </c:pt>
                <c:pt idx="32">
                  <c:v>19.908000000000001</c:v>
                </c:pt>
                <c:pt idx="33">
                  <c:v>19.606000000000002</c:v>
                </c:pt>
                <c:pt idx="34">
                  <c:v>19.495999999999999</c:v>
                </c:pt>
                <c:pt idx="35">
                  <c:v>19.744</c:v>
                </c:pt>
                <c:pt idx="36">
                  <c:v>18.448</c:v>
                </c:pt>
                <c:pt idx="37">
                  <c:v>18.279</c:v>
                </c:pt>
                <c:pt idx="38">
                  <c:v>18.265000000000001</c:v>
                </c:pt>
                <c:pt idx="39">
                  <c:v>18.535</c:v>
                </c:pt>
                <c:pt idx="40">
                  <c:v>18.327000000000002</c:v>
                </c:pt>
                <c:pt idx="41">
                  <c:v>19.067</c:v>
                </c:pt>
                <c:pt idx="42">
                  <c:v>18.545999999999999</c:v>
                </c:pt>
                <c:pt idx="43">
                  <c:v>17.8</c:v>
                </c:pt>
                <c:pt idx="44">
                  <c:v>18.358000000000001</c:v>
                </c:pt>
                <c:pt idx="45">
                  <c:v>18.454000000000001</c:v>
                </c:pt>
                <c:pt idx="46">
                  <c:v>18.391999999999999</c:v>
                </c:pt>
                <c:pt idx="47">
                  <c:v>18.155999999999999</c:v>
                </c:pt>
                <c:pt idx="48">
                  <c:v>18.202000000000002</c:v>
                </c:pt>
                <c:pt idx="49">
                  <c:v>17.818999999999999</c:v>
                </c:pt>
                <c:pt idx="50">
                  <c:v>18.506</c:v>
                </c:pt>
                <c:pt idx="51">
                  <c:v>18.364999999999998</c:v>
                </c:pt>
                <c:pt idx="52">
                  <c:v>18.274999999999999</c:v>
                </c:pt>
                <c:pt idx="53">
                  <c:v>18.597999999999999</c:v>
                </c:pt>
                <c:pt idx="54">
                  <c:v>18.591999999999999</c:v>
                </c:pt>
                <c:pt idx="55">
                  <c:v>17.995999999999999</c:v>
                </c:pt>
                <c:pt idx="56">
                  <c:v>17.417000000000002</c:v>
                </c:pt>
                <c:pt idx="57">
                  <c:v>17.488</c:v>
                </c:pt>
                <c:pt idx="58">
                  <c:v>18.132999999999999</c:v>
                </c:pt>
                <c:pt idx="59">
                  <c:v>18.873000000000001</c:v>
                </c:pt>
                <c:pt idx="60">
                  <c:v>18.004000000000001</c:v>
                </c:pt>
                <c:pt idx="61">
                  <c:v>17.207000000000001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19.3</c:v>
                </c:pt>
                <c:pt idx="1">
                  <c:v>19.7</c:v>
                </c:pt>
                <c:pt idx="2">
                  <c:v>20</c:v>
                </c:pt>
                <c:pt idx="3">
                  <c:v>19.5</c:v>
                </c:pt>
                <c:pt idx="4">
                  <c:v>20.399999999999999</c:v>
                </c:pt>
                <c:pt idx="5">
                  <c:v>19.600000000000001</c:v>
                </c:pt>
                <c:pt idx="6">
                  <c:v>18.7</c:v>
                </c:pt>
                <c:pt idx="7">
                  <c:v>18.600000000000001</c:v>
                </c:pt>
                <c:pt idx="8">
                  <c:v>18</c:v>
                </c:pt>
                <c:pt idx="9">
                  <c:v>17.399999999999999</c:v>
                </c:pt>
                <c:pt idx="10">
                  <c:v>16.8</c:v>
                </c:pt>
                <c:pt idx="11">
                  <c:v>16.7</c:v>
                </c:pt>
                <c:pt idx="12">
                  <c:v>17.600000000000001</c:v>
                </c:pt>
                <c:pt idx="13">
                  <c:v>17.5</c:v>
                </c:pt>
                <c:pt idx="14">
                  <c:v>17.7</c:v>
                </c:pt>
                <c:pt idx="15">
                  <c:v>18.2</c:v>
                </c:pt>
                <c:pt idx="16">
                  <c:v>18.399999999999999</c:v>
                </c:pt>
                <c:pt idx="17">
                  <c:v>18.7</c:v>
                </c:pt>
                <c:pt idx="18">
                  <c:v>18.600000000000001</c:v>
                </c:pt>
                <c:pt idx="19">
                  <c:v>18.899999999999999</c:v>
                </c:pt>
                <c:pt idx="20">
                  <c:v>18.7</c:v>
                </c:pt>
                <c:pt idx="21">
                  <c:v>17.5</c:v>
                </c:pt>
                <c:pt idx="22">
                  <c:v>18</c:v>
                </c:pt>
                <c:pt idx="23">
                  <c:v>16.8</c:v>
                </c:pt>
                <c:pt idx="24">
                  <c:v>16.899999999999999</c:v>
                </c:pt>
                <c:pt idx="25">
                  <c:v>17.7</c:v>
                </c:pt>
                <c:pt idx="26">
                  <c:v>16.399999999999999</c:v>
                </c:pt>
                <c:pt idx="27">
                  <c:v>16.8</c:v>
                </c:pt>
                <c:pt idx="28">
                  <c:v>17.8</c:v>
                </c:pt>
                <c:pt idx="29">
                  <c:v>18.600000000000001</c:v>
                </c:pt>
                <c:pt idx="30">
                  <c:v>19.7</c:v>
                </c:pt>
                <c:pt idx="31">
                  <c:v>19.7</c:v>
                </c:pt>
                <c:pt idx="32">
                  <c:v>19.100000000000001</c:v>
                </c:pt>
                <c:pt idx="33">
                  <c:v>18.7</c:v>
                </c:pt>
                <c:pt idx="34">
                  <c:v>18.600000000000001</c:v>
                </c:pt>
                <c:pt idx="35">
                  <c:v>18.2</c:v>
                </c:pt>
                <c:pt idx="36">
                  <c:v>17.2</c:v>
                </c:pt>
                <c:pt idx="37">
                  <c:v>17</c:v>
                </c:pt>
                <c:pt idx="38">
                  <c:v>16.3</c:v>
                </c:pt>
                <c:pt idx="39">
                  <c:v>16.600000000000001</c:v>
                </c:pt>
                <c:pt idx="40">
                  <c:v>16.7</c:v>
                </c:pt>
                <c:pt idx="41">
                  <c:v>18.2</c:v>
                </c:pt>
                <c:pt idx="42">
                  <c:v>17.100000000000001</c:v>
                </c:pt>
                <c:pt idx="43">
                  <c:v>16.2</c:v>
                </c:pt>
                <c:pt idx="44">
                  <c:v>16.8</c:v>
                </c:pt>
                <c:pt idx="45">
                  <c:v>16.5</c:v>
                </c:pt>
                <c:pt idx="46">
                  <c:v>16.899999999999999</c:v>
                </c:pt>
                <c:pt idx="47">
                  <c:v>16.600000000000001</c:v>
                </c:pt>
                <c:pt idx="48">
                  <c:v>17.100000000000001</c:v>
                </c:pt>
                <c:pt idx="49">
                  <c:v>16.7</c:v>
                </c:pt>
                <c:pt idx="50">
                  <c:v>17</c:v>
                </c:pt>
                <c:pt idx="51">
                  <c:v>16.7</c:v>
                </c:pt>
                <c:pt idx="52">
                  <c:v>16.7</c:v>
                </c:pt>
                <c:pt idx="53">
                  <c:v>17</c:v>
                </c:pt>
                <c:pt idx="54">
                  <c:v>17.100000000000001</c:v>
                </c:pt>
                <c:pt idx="55">
                  <c:v>16.3</c:v>
                </c:pt>
                <c:pt idx="56">
                  <c:v>15.6</c:v>
                </c:pt>
                <c:pt idx="57">
                  <c:v>15.6</c:v>
                </c:pt>
                <c:pt idx="58">
                  <c:v>16.8</c:v>
                </c:pt>
                <c:pt idx="59">
                  <c:v>17.899999999999999</c:v>
                </c:pt>
                <c:pt idx="60">
                  <c:v>17.100000000000001</c:v>
                </c:pt>
                <c:pt idx="61">
                  <c:v>15.6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75744"/>
        <c:axId val="100977280"/>
      </c:scatterChart>
      <c:valAx>
        <c:axId val="10097574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977280"/>
        <c:crosses val="autoZero"/>
        <c:crossBetween val="midCat"/>
      </c:valAx>
      <c:valAx>
        <c:axId val="100977280"/>
        <c:scaling>
          <c:orientation val="minMax"/>
          <c:max val="25"/>
          <c:min val="1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97574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rok15w1</a:t>
            </a:r>
            <a:r>
              <a:rPr lang="en-US"/>
              <a:t>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4.9000000000000004</c:v>
                </c:pt>
                <c:pt idx="1">
                  <c:v>3.5</c:v>
                </c:pt>
                <c:pt idx="2">
                  <c:v>2.6</c:v>
                </c:pt>
                <c:pt idx="3">
                  <c:v>4.7</c:v>
                </c:pt>
                <c:pt idx="4">
                  <c:v>4</c:v>
                </c:pt>
                <c:pt idx="5">
                  <c:v>3.4</c:v>
                </c:pt>
                <c:pt idx="6">
                  <c:v>4.0999999999999996</c:v>
                </c:pt>
                <c:pt idx="7">
                  <c:v>2.8</c:v>
                </c:pt>
                <c:pt idx="8">
                  <c:v>1.8</c:v>
                </c:pt>
                <c:pt idx="9">
                  <c:v>0.7</c:v>
                </c:pt>
                <c:pt idx="10">
                  <c:v>0.7</c:v>
                </c:pt>
                <c:pt idx="11">
                  <c:v>2.7</c:v>
                </c:pt>
                <c:pt idx="12">
                  <c:v>3.2</c:v>
                </c:pt>
                <c:pt idx="13">
                  <c:v>4</c:v>
                </c:pt>
                <c:pt idx="14">
                  <c:v>4.4000000000000004</c:v>
                </c:pt>
                <c:pt idx="15">
                  <c:v>4.3</c:v>
                </c:pt>
                <c:pt idx="16">
                  <c:v>4.5999999999999996</c:v>
                </c:pt>
                <c:pt idx="17">
                  <c:v>4.3</c:v>
                </c:pt>
                <c:pt idx="18">
                  <c:v>4.3</c:v>
                </c:pt>
                <c:pt idx="19">
                  <c:v>4.4000000000000004</c:v>
                </c:pt>
                <c:pt idx="20">
                  <c:v>4.2</c:v>
                </c:pt>
                <c:pt idx="21">
                  <c:v>4</c:v>
                </c:pt>
                <c:pt idx="22">
                  <c:v>3.5</c:v>
                </c:pt>
                <c:pt idx="23">
                  <c:v>4.4000000000000004</c:v>
                </c:pt>
                <c:pt idx="24">
                  <c:v>4.2</c:v>
                </c:pt>
                <c:pt idx="25">
                  <c:v>3.7</c:v>
                </c:pt>
                <c:pt idx="26">
                  <c:v>4.5</c:v>
                </c:pt>
                <c:pt idx="27">
                  <c:v>5.0999999999999996</c:v>
                </c:pt>
                <c:pt idx="28">
                  <c:v>4.9000000000000004</c:v>
                </c:pt>
                <c:pt idx="29">
                  <c:v>4.8</c:v>
                </c:pt>
                <c:pt idx="30">
                  <c:v>3.8</c:v>
                </c:pt>
                <c:pt idx="31">
                  <c:v>1.9</c:v>
                </c:pt>
                <c:pt idx="32">
                  <c:v>1.6</c:v>
                </c:pt>
                <c:pt idx="33">
                  <c:v>2</c:v>
                </c:pt>
                <c:pt idx="34">
                  <c:v>1.9</c:v>
                </c:pt>
                <c:pt idx="35">
                  <c:v>3.4</c:v>
                </c:pt>
                <c:pt idx="36">
                  <c:v>2.4</c:v>
                </c:pt>
                <c:pt idx="37">
                  <c:v>2.5</c:v>
                </c:pt>
                <c:pt idx="38">
                  <c:v>3.8</c:v>
                </c:pt>
                <c:pt idx="39">
                  <c:v>3.8</c:v>
                </c:pt>
                <c:pt idx="40">
                  <c:v>2.9</c:v>
                </c:pt>
                <c:pt idx="41">
                  <c:v>2.1</c:v>
                </c:pt>
                <c:pt idx="42">
                  <c:v>2.9</c:v>
                </c:pt>
                <c:pt idx="43">
                  <c:v>3.1</c:v>
                </c:pt>
                <c:pt idx="44">
                  <c:v>3.3</c:v>
                </c:pt>
                <c:pt idx="45">
                  <c:v>3.7</c:v>
                </c:pt>
                <c:pt idx="46">
                  <c:v>2.9</c:v>
                </c:pt>
                <c:pt idx="47">
                  <c:v>3.1</c:v>
                </c:pt>
                <c:pt idx="48">
                  <c:v>2.1</c:v>
                </c:pt>
                <c:pt idx="49">
                  <c:v>2.1</c:v>
                </c:pt>
                <c:pt idx="50">
                  <c:v>3.6</c:v>
                </c:pt>
                <c:pt idx="51">
                  <c:v>3.3</c:v>
                </c:pt>
                <c:pt idx="52">
                  <c:v>3</c:v>
                </c:pt>
                <c:pt idx="53">
                  <c:v>3.4</c:v>
                </c:pt>
                <c:pt idx="54">
                  <c:v>3.5</c:v>
                </c:pt>
                <c:pt idx="55">
                  <c:v>3.4</c:v>
                </c:pt>
                <c:pt idx="56">
                  <c:v>3.5</c:v>
                </c:pt>
                <c:pt idx="57">
                  <c:v>3.9</c:v>
                </c:pt>
                <c:pt idx="58">
                  <c:v>2.7</c:v>
                </c:pt>
                <c:pt idx="59">
                  <c:v>2.4</c:v>
                </c:pt>
                <c:pt idx="60">
                  <c:v>1.8</c:v>
                </c:pt>
                <c:pt idx="61">
                  <c:v>3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4.9000000000000004</c:v>
                </c:pt>
                <c:pt idx="1">
                  <c:v>3.5</c:v>
                </c:pt>
                <c:pt idx="2">
                  <c:v>2.6</c:v>
                </c:pt>
                <c:pt idx="3">
                  <c:v>4.7</c:v>
                </c:pt>
                <c:pt idx="4">
                  <c:v>4</c:v>
                </c:pt>
                <c:pt idx="5">
                  <c:v>3.4</c:v>
                </c:pt>
                <c:pt idx="6">
                  <c:v>4.0999999999999996</c:v>
                </c:pt>
                <c:pt idx="7">
                  <c:v>2.8</c:v>
                </c:pt>
                <c:pt idx="8">
                  <c:v>1.8</c:v>
                </c:pt>
                <c:pt idx="9">
                  <c:v>0.7</c:v>
                </c:pt>
                <c:pt idx="10">
                  <c:v>0.7</c:v>
                </c:pt>
                <c:pt idx="11">
                  <c:v>2.7</c:v>
                </c:pt>
                <c:pt idx="12">
                  <c:v>3.2</c:v>
                </c:pt>
                <c:pt idx="13">
                  <c:v>4</c:v>
                </c:pt>
                <c:pt idx="14">
                  <c:v>4.4000000000000004</c:v>
                </c:pt>
                <c:pt idx="15">
                  <c:v>4.3</c:v>
                </c:pt>
                <c:pt idx="16">
                  <c:v>4.5999999999999996</c:v>
                </c:pt>
                <c:pt idx="17">
                  <c:v>4.3</c:v>
                </c:pt>
                <c:pt idx="18">
                  <c:v>4.3</c:v>
                </c:pt>
                <c:pt idx="19">
                  <c:v>4.4000000000000004</c:v>
                </c:pt>
                <c:pt idx="20">
                  <c:v>4.2</c:v>
                </c:pt>
                <c:pt idx="21">
                  <c:v>4</c:v>
                </c:pt>
                <c:pt idx="22">
                  <c:v>3.5</c:v>
                </c:pt>
                <c:pt idx="23">
                  <c:v>4.4000000000000004</c:v>
                </c:pt>
                <c:pt idx="24">
                  <c:v>4.2</c:v>
                </c:pt>
                <c:pt idx="25">
                  <c:v>3.7</c:v>
                </c:pt>
                <c:pt idx="26">
                  <c:v>4.5</c:v>
                </c:pt>
                <c:pt idx="27">
                  <c:v>5.0999999999999996</c:v>
                </c:pt>
                <c:pt idx="28">
                  <c:v>4.9000000000000004</c:v>
                </c:pt>
                <c:pt idx="29">
                  <c:v>4.8</c:v>
                </c:pt>
                <c:pt idx="30">
                  <c:v>3.8</c:v>
                </c:pt>
                <c:pt idx="31">
                  <c:v>1.9</c:v>
                </c:pt>
                <c:pt idx="32">
                  <c:v>1.6</c:v>
                </c:pt>
                <c:pt idx="33">
                  <c:v>2</c:v>
                </c:pt>
                <c:pt idx="34">
                  <c:v>1.9</c:v>
                </c:pt>
                <c:pt idx="35">
                  <c:v>3.4</c:v>
                </c:pt>
                <c:pt idx="36">
                  <c:v>2.4</c:v>
                </c:pt>
                <c:pt idx="37">
                  <c:v>2.5</c:v>
                </c:pt>
                <c:pt idx="38">
                  <c:v>3.8</c:v>
                </c:pt>
                <c:pt idx="39">
                  <c:v>3.8</c:v>
                </c:pt>
                <c:pt idx="40">
                  <c:v>2.9</c:v>
                </c:pt>
                <c:pt idx="41">
                  <c:v>2.1</c:v>
                </c:pt>
                <c:pt idx="42">
                  <c:v>2.9</c:v>
                </c:pt>
                <c:pt idx="43">
                  <c:v>3.1</c:v>
                </c:pt>
                <c:pt idx="44">
                  <c:v>3.3</c:v>
                </c:pt>
                <c:pt idx="45">
                  <c:v>3.7</c:v>
                </c:pt>
                <c:pt idx="46">
                  <c:v>2.9</c:v>
                </c:pt>
                <c:pt idx="47">
                  <c:v>3.1</c:v>
                </c:pt>
                <c:pt idx="48">
                  <c:v>2.1</c:v>
                </c:pt>
                <c:pt idx="49">
                  <c:v>2.1</c:v>
                </c:pt>
                <c:pt idx="50">
                  <c:v>3.6</c:v>
                </c:pt>
                <c:pt idx="51">
                  <c:v>3.3</c:v>
                </c:pt>
                <c:pt idx="52">
                  <c:v>3</c:v>
                </c:pt>
                <c:pt idx="53">
                  <c:v>3.4</c:v>
                </c:pt>
                <c:pt idx="54">
                  <c:v>3.5</c:v>
                </c:pt>
                <c:pt idx="55">
                  <c:v>3.4</c:v>
                </c:pt>
                <c:pt idx="56">
                  <c:v>3.5</c:v>
                </c:pt>
                <c:pt idx="57">
                  <c:v>3.9</c:v>
                </c:pt>
                <c:pt idx="58">
                  <c:v>2.7</c:v>
                </c:pt>
                <c:pt idx="59">
                  <c:v>2.4</c:v>
                </c:pt>
                <c:pt idx="60">
                  <c:v>1.8</c:v>
                </c:pt>
                <c:pt idx="61">
                  <c:v>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281792"/>
        <c:axId val="101283328"/>
      </c:scatterChart>
      <c:valAx>
        <c:axId val="10128179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283328"/>
        <c:crosses val="autoZero"/>
        <c:crossBetween val="midCat"/>
      </c:valAx>
      <c:valAx>
        <c:axId val="101283328"/>
        <c:scaling>
          <c:orientation val="minMax"/>
          <c:max val="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28179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 b="1">
                <a:solidFill>
                  <a:sysClr val="windowText" lastClr="000000"/>
                </a:solidFill>
              </a:rPr>
              <a:t>rok15w1</a:t>
            </a:r>
            <a:r>
              <a:rPr lang="en-US"/>
              <a:t>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23.485714285714302</c:v>
                </c:pt>
                <c:pt idx="1">
                  <c:v>23.0857142857143</c:v>
                </c:pt>
                <c:pt idx="2">
                  <c:v>22.6</c:v>
                </c:pt>
                <c:pt idx="3">
                  <c:v>21.957142857142902</c:v>
                </c:pt>
                <c:pt idx="4">
                  <c:v>21</c:v>
                </c:pt>
                <c:pt idx="5">
                  <c:v>20.285714285714299</c:v>
                </c:pt>
                <c:pt idx="6">
                  <c:v>19.9714285714286</c:v>
                </c:pt>
                <c:pt idx="7">
                  <c:v>19.785714285714299</c:v>
                </c:pt>
                <c:pt idx="8">
                  <c:v>19.8857142857143</c:v>
                </c:pt>
                <c:pt idx="9">
                  <c:v>20.271428571428601</c:v>
                </c:pt>
                <c:pt idx="10">
                  <c:v>20.9714285714286</c:v>
                </c:pt>
                <c:pt idx="11">
                  <c:v>21.757142857142899</c:v>
                </c:pt>
                <c:pt idx="12">
                  <c:v>22.257142857142899</c:v>
                </c:pt>
                <c:pt idx="13">
                  <c:v>22.6142857142857</c:v>
                </c:pt>
                <c:pt idx="14">
                  <c:v>22.814285714285699</c:v>
                </c:pt>
                <c:pt idx="15">
                  <c:v>22.728571428571399</c:v>
                </c:pt>
                <c:pt idx="16">
                  <c:v>22.5857142857143</c:v>
                </c:pt>
                <c:pt idx="17">
                  <c:v>22.328571428571401</c:v>
                </c:pt>
                <c:pt idx="18">
                  <c:v>22.0571428571429</c:v>
                </c:pt>
                <c:pt idx="19">
                  <c:v>21.842857142857099</c:v>
                </c:pt>
                <c:pt idx="20">
                  <c:v>21.5</c:v>
                </c:pt>
                <c:pt idx="21">
                  <c:v>21.3571428571429</c:v>
                </c:pt>
                <c:pt idx="22">
                  <c:v>21.5285714285714</c:v>
                </c:pt>
                <c:pt idx="23">
                  <c:v>21.8</c:v>
                </c:pt>
                <c:pt idx="24">
                  <c:v>22.128571428571401</c:v>
                </c:pt>
                <c:pt idx="25">
                  <c:v>22.2</c:v>
                </c:pt>
                <c:pt idx="26">
                  <c:v>22.1</c:v>
                </c:pt>
                <c:pt idx="27">
                  <c:v>22.071428571428601</c:v>
                </c:pt>
                <c:pt idx="28">
                  <c:v>21.871428571428599</c:v>
                </c:pt>
                <c:pt idx="29">
                  <c:v>21.714285714285701</c:v>
                </c:pt>
                <c:pt idx="30">
                  <c:v>21.171428571428599</c:v>
                </c:pt>
                <c:pt idx="31">
                  <c:v>20.6</c:v>
                </c:pt>
                <c:pt idx="32">
                  <c:v>20.3857142857143</c:v>
                </c:pt>
                <c:pt idx="33">
                  <c:v>20.342857142857099</c:v>
                </c:pt>
                <c:pt idx="34">
                  <c:v>20.185714285714301</c:v>
                </c:pt>
                <c:pt idx="35">
                  <c:v>20.157142857142901</c:v>
                </c:pt>
                <c:pt idx="36">
                  <c:v>19.928571428571399</c:v>
                </c:pt>
                <c:pt idx="37">
                  <c:v>19.8857142857143</c:v>
                </c:pt>
                <c:pt idx="38">
                  <c:v>19.9714285714286</c:v>
                </c:pt>
                <c:pt idx="39">
                  <c:v>19.985714285714302</c:v>
                </c:pt>
                <c:pt idx="40">
                  <c:v>19.899999999999999</c:v>
                </c:pt>
                <c:pt idx="41">
                  <c:v>19.9142857142857</c:v>
                </c:pt>
                <c:pt idx="42">
                  <c:v>19.757142857142899</c:v>
                </c:pt>
                <c:pt idx="43">
                  <c:v>19.5857142857143</c:v>
                </c:pt>
                <c:pt idx="44">
                  <c:v>19.771428571428601</c:v>
                </c:pt>
                <c:pt idx="45">
                  <c:v>19.757142857142899</c:v>
                </c:pt>
                <c:pt idx="46">
                  <c:v>19.685714285714301</c:v>
                </c:pt>
                <c:pt idx="47">
                  <c:v>19.771428571428601</c:v>
                </c:pt>
                <c:pt idx="48">
                  <c:v>19.899999999999999</c:v>
                </c:pt>
                <c:pt idx="49">
                  <c:v>19.9714285714286</c:v>
                </c:pt>
                <c:pt idx="50">
                  <c:v>20.014285714285698</c:v>
                </c:pt>
                <c:pt idx="51">
                  <c:v>19.8571428571429</c:v>
                </c:pt>
                <c:pt idx="52">
                  <c:v>19.785714285714299</c:v>
                </c:pt>
                <c:pt idx="53">
                  <c:v>19.871428571428599</c:v>
                </c:pt>
                <c:pt idx="54">
                  <c:v>19.657142857142901</c:v>
                </c:pt>
                <c:pt idx="55">
                  <c:v>19.371428571428599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21.383630952381001</c:v>
                </c:pt>
                <c:pt idx="1">
                  <c:v>21.154761904761902</c:v>
                </c:pt>
                <c:pt idx="2">
                  <c:v>20.789880952381001</c:v>
                </c:pt>
                <c:pt idx="3">
                  <c:v>20.300892857142902</c:v>
                </c:pt>
                <c:pt idx="4">
                  <c:v>19.657440476190501</c:v>
                </c:pt>
                <c:pt idx="5">
                  <c:v>19.0654761904762</c:v>
                </c:pt>
                <c:pt idx="6">
                  <c:v>18.723511904761899</c:v>
                </c:pt>
                <c:pt idx="7">
                  <c:v>18.524702380952402</c:v>
                </c:pt>
                <c:pt idx="8">
                  <c:v>18.4946428571429</c:v>
                </c:pt>
                <c:pt idx="9">
                  <c:v>18.694642857142899</c:v>
                </c:pt>
                <c:pt idx="10">
                  <c:v>19.1092261904762</c:v>
                </c:pt>
                <c:pt idx="11">
                  <c:v>19.6327380952381</c:v>
                </c:pt>
                <c:pt idx="12">
                  <c:v>20.0366071428571</c:v>
                </c:pt>
                <c:pt idx="13">
                  <c:v>20.360119047619001</c:v>
                </c:pt>
                <c:pt idx="14">
                  <c:v>20.586607142857101</c:v>
                </c:pt>
                <c:pt idx="15">
                  <c:v>20.5678571428571</c:v>
                </c:pt>
                <c:pt idx="16">
                  <c:v>20.478869047619</c:v>
                </c:pt>
                <c:pt idx="17">
                  <c:v>20.257440476190499</c:v>
                </c:pt>
                <c:pt idx="18">
                  <c:v>20.0130952380952</c:v>
                </c:pt>
                <c:pt idx="19">
                  <c:v>19.830059523809499</c:v>
                </c:pt>
                <c:pt idx="20">
                  <c:v>19.498809523809499</c:v>
                </c:pt>
                <c:pt idx="21">
                  <c:v>19.297321428571401</c:v>
                </c:pt>
                <c:pt idx="22">
                  <c:v>19.4089285714286</c:v>
                </c:pt>
                <c:pt idx="23">
                  <c:v>19.6172619047619</c:v>
                </c:pt>
                <c:pt idx="24">
                  <c:v>19.977380952381001</c:v>
                </c:pt>
                <c:pt idx="25">
                  <c:v>20.188392857142901</c:v>
                </c:pt>
                <c:pt idx="26">
                  <c:v>20.251190476190501</c:v>
                </c:pt>
                <c:pt idx="27">
                  <c:v>20.365476190476201</c:v>
                </c:pt>
                <c:pt idx="28">
                  <c:v>20.382142857142899</c:v>
                </c:pt>
                <c:pt idx="29">
                  <c:v>20.293452380952399</c:v>
                </c:pt>
                <c:pt idx="30">
                  <c:v>19.917261904761901</c:v>
                </c:pt>
                <c:pt idx="31">
                  <c:v>19.440773809523801</c:v>
                </c:pt>
                <c:pt idx="32">
                  <c:v>19.1065476190476</c:v>
                </c:pt>
                <c:pt idx="33">
                  <c:v>18.910416666666698</c:v>
                </c:pt>
                <c:pt idx="34">
                  <c:v>18.727678571428601</c:v>
                </c:pt>
                <c:pt idx="35">
                  <c:v>18.666369047619</c:v>
                </c:pt>
                <c:pt idx="36">
                  <c:v>18.495238095238101</c:v>
                </c:pt>
                <c:pt idx="37">
                  <c:v>18.402678571428599</c:v>
                </c:pt>
                <c:pt idx="38">
                  <c:v>18.4139880952381</c:v>
                </c:pt>
                <c:pt idx="39">
                  <c:v>18.441071428571401</c:v>
                </c:pt>
                <c:pt idx="40">
                  <c:v>18.420535714285698</c:v>
                </c:pt>
                <c:pt idx="41">
                  <c:v>18.396130952381</c:v>
                </c:pt>
                <c:pt idx="42">
                  <c:v>18.272619047618999</c:v>
                </c:pt>
                <c:pt idx="43">
                  <c:v>18.168749999999999</c:v>
                </c:pt>
                <c:pt idx="44">
                  <c:v>18.269642857142902</c:v>
                </c:pt>
                <c:pt idx="45">
                  <c:v>18.2705357142857</c:v>
                </c:pt>
                <c:pt idx="46">
                  <c:v>18.2449404761905</c:v>
                </c:pt>
                <c:pt idx="47">
                  <c:v>18.274404761904801</c:v>
                </c:pt>
                <c:pt idx="48">
                  <c:v>18.336607142857101</c:v>
                </c:pt>
                <c:pt idx="49">
                  <c:v>18.3071428571429</c:v>
                </c:pt>
                <c:pt idx="50">
                  <c:v>18.249702380952399</c:v>
                </c:pt>
                <c:pt idx="51">
                  <c:v>18.1041666666667</c:v>
                </c:pt>
                <c:pt idx="52">
                  <c:v>18.071130952381001</c:v>
                </c:pt>
                <c:pt idx="53">
                  <c:v>18.156547619047601</c:v>
                </c:pt>
                <c:pt idx="54">
                  <c:v>18.071726190476198</c:v>
                </c:pt>
                <c:pt idx="55">
                  <c:v>17.8738483436853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624064"/>
        <c:axId val="101642240"/>
      </c:scatterChart>
      <c:valAx>
        <c:axId val="101624064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642240"/>
        <c:crosses val="autoZero"/>
        <c:crossBetween val="midCat"/>
      </c:valAx>
      <c:valAx>
        <c:axId val="101642240"/>
        <c:scaling>
          <c:orientation val="minMax"/>
          <c:max val="24"/>
          <c:min val="17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62406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295275</xdr:colOff>
      <xdr:row>38</xdr:row>
      <xdr:rowOff>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5848350" cy="2857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476250</xdr:colOff>
      <xdr:row>93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5135225"/>
          <a:ext cx="3524250" cy="3009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2015</v>
      </c>
      <c r="B1" s="62" t="s">
        <v>137</v>
      </c>
      <c r="C1" s="62"/>
      <c r="D1" s="62"/>
      <c r="E1" s="62"/>
      <c r="F1" s="62"/>
      <c r="G1" s="62"/>
    </row>
    <row r="2" spans="1:7" x14ac:dyDescent="0.25">
      <c r="A2" s="1" t="s">
        <v>0</v>
      </c>
      <c r="B2" s="50" t="s">
        <v>142</v>
      </c>
    </row>
    <row r="3" spans="1:7" x14ac:dyDescent="0.25">
      <c r="A3" s="1" t="s">
        <v>1</v>
      </c>
      <c r="B3" s="50" t="s">
        <v>141</v>
      </c>
    </row>
    <row r="4" spans="1:7" x14ac:dyDescent="0.25">
      <c r="A4" s="1" t="s">
        <v>2</v>
      </c>
      <c r="B4" s="50" t="s">
        <v>138</v>
      </c>
    </row>
    <row r="5" spans="1:7" x14ac:dyDescent="0.25">
      <c r="A5" s="1" t="s">
        <v>3</v>
      </c>
      <c r="B5" s="50">
        <v>1154749</v>
      </c>
    </row>
    <row r="6" spans="1:7" x14ac:dyDescent="0.25">
      <c r="A6" s="1" t="s">
        <v>4</v>
      </c>
      <c r="B6" s="50">
        <v>2401077</v>
      </c>
    </row>
    <row r="7" spans="1:7" x14ac:dyDescent="0.25">
      <c r="A7" s="1" t="s">
        <v>5</v>
      </c>
      <c r="B7" t="s">
        <v>139</v>
      </c>
    </row>
    <row r="9" spans="1:7" x14ac:dyDescent="0.25">
      <c r="A9" s="1" t="s">
        <v>6</v>
      </c>
      <c r="B9" s="44">
        <v>42186</v>
      </c>
      <c r="C9" s="44">
        <v>42247</v>
      </c>
    </row>
    <row r="10" spans="1:7" x14ac:dyDescent="0.25">
      <c r="B10" s="4" t="s">
        <v>131</v>
      </c>
      <c r="D10" s="47">
        <f>B9</f>
        <v>42186</v>
      </c>
      <c r="E10" s="2" t="s">
        <v>132</v>
      </c>
      <c r="F10" s="47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2">
        <f>DailyStats!B70</f>
        <v>15.6</v>
      </c>
      <c r="C14" s="56">
        <f>DailyStats!D70</f>
        <v>42242.416666666664</v>
      </c>
      <c r="D14" s="54"/>
      <c r="E14" s="57">
        <f>COUNT(DailyStats!D70:W70)</f>
        <v>5</v>
      </c>
      <c r="F14" s="14"/>
    </row>
    <row r="15" spans="1:7" x14ac:dyDescent="0.25">
      <c r="A15" s="5" t="s">
        <v>52</v>
      </c>
      <c r="B15" s="22">
        <f>DailyStats!B71</f>
        <v>24.4</v>
      </c>
      <c r="C15" s="56">
        <f>DailyStats!D71</f>
        <v>42190.708333333336</v>
      </c>
      <c r="D15" s="54"/>
      <c r="E15" s="57">
        <f>COUNT(DailyStats!D71:W71)</f>
        <v>1</v>
      </c>
      <c r="F15" s="14"/>
    </row>
    <row r="16" spans="1:7" x14ac:dyDescent="0.25">
      <c r="A16" s="5" t="s">
        <v>51</v>
      </c>
      <c r="B16" s="22">
        <f>DailyStats!B72</f>
        <v>19.275290322580648</v>
      </c>
      <c r="C16" s="58"/>
      <c r="D16" s="54"/>
      <c r="E16" s="57"/>
    </row>
    <row r="17" spans="1:6" x14ac:dyDescent="0.25">
      <c r="A17" s="5" t="s">
        <v>50</v>
      </c>
      <c r="B17" s="22">
        <f>DailyStats!B73</f>
        <v>5.0999999999999996</v>
      </c>
      <c r="C17" s="59">
        <f>DailyStats!D73</f>
        <v>42213</v>
      </c>
      <c r="D17" s="54"/>
      <c r="E17" s="57">
        <f>COUNT(DailyStats!D73:W73)</f>
        <v>1</v>
      </c>
      <c r="F17" s="14"/>
    </row>
    <row r="18" spans="1:6" x14ac:dyDescent="0.25">
      <c r="A18" s="5" t="s">
        <v>49</v>
      </c>
      <c r="B18" s="22">
        <f>DailyStats!B74</f>
        <v>0.7</v>
      </c>
      <c r="C18" s="59">
        <f>DailyStats!D74</f>
        <v>42195</v>
      </c>
      <c r="D18" s="54"/>
      <c r="E18" s="57">
        <f>COUNT(DailyStats!D74:W74)</f>
        <v>2</v>
      </c>
      <c r="F18" s="14"/>
    </row>
    <row r="19" spans="1:6" x14ac:dyDescent="0.25">
      <c r="A19" s="5" t="s">
        <v>9</v>
      </c>
      <c r="B19" s="2">
        <v>1488</v>
      </c>
      <c r="C19" s="58"/>
      <c r="D19" s="54"/>
      <c r="E19" s="57"/>
    </row>
    <row r="20" spans="1:6" x14ac:dyDescent="0.25">
      <c r="A20" s="5" t="s">
        <v>10</v>
      </c>
      <c r="B20" s="2" t="s">
        <v>40</v>
      </c>
      <c r="C20" s="58"/>
      <c r="D20" s="54"/>
      <c r="E20" s="57"/>
    </row>
    <row r="21" spans="1:6" x14ac:dyDescent="0.25">
      <c r="A21" s="5" t="s">
        <v>53</v>
      </c>
      <c r="B21" s="22">
        <f>MWAT!E4</f>
        <v>21.383630952381001</v>
      </c>
      <c r="C21" s="60">
        <f>MWAT!F4</f>
        <v>42192</v>
      </c>
      <c r="D21" s="54"/>
      <c r="E21" s="61">
        <f>COUNT(MWAT!F4:F23)</f>
        <v>1</v>
      </c>
      <c r="F21" s="14"/>
    </row>
    <row r="22" spans="1:6" x14ac:dyDescent="0.25">
      <c r="A22" s="5" t="s">
        <v>54</v>
      </c>
      <c r="B22" s="22">
        <f>MWMT!E4</f>
        <v>23.485714285714302</v>
      </c>
      <c r="C22" s="60">
        <f>MWMT!F4</f>
        <v>42192</v>
      </c>
      <c r="D22" s="54"/>
      <c r="E22" s="61">
        <f>COUNT(MWMT!F4:F23)</f>
        <v>1</v>
      </c>
      <c r="F22" s="14" t="s">
        <v>140</v>
      </c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  <col min="6" max="6" width="11.28515625" bestFit="1" customWidth="1"/>
    <col min="7" max="7" width="10" customWidth="1"/>
    <col min="8" max="8" width="11.140625" bestFit="1" customWidth="1"/>
    <col min="9" max="9" width="9" customWidth="1"/>
  </cols>
  <sheetData>
    <row r="1" spans="1:9" ht="21" x14ac:dyDescent="0.35">
      <c r="A1" s="63" t="s">
        <v>42</v>
      </c>
      <c r="B1" s="63"/>
      <c r="C1" s="63"/>
      <c r="D1" s="63"/>
    </row>
    <row r="2" spans="1:9" x14ac:dyDescent="0.25">
      <c r="A2" s="49" t="str">
        <f>LEFT(StatSummary!B7, LEN(StatSummary!B7)-8)&amp;"_DailyStats.csv"</f>
        <v>rok15w1_1154749_DailyStats.csv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42186</v>
      </c>
      <c r="B4" s="23">
        <v>19.3</v>
      </c>
      <c r="C4" s="23">
        <v>24.2</v>
      </c>
      <c r="D4" s="23">
        <v>21.527000000000001</v>
      </c>
      <c r="E4" s="23">
        <v>4.9000000000000004</v>
      </c>
      <c r="F4">
        <v>24</v>
      </c>
      <c r="G4">
        <v>1</v>
      </c>
      <c r="H4">
        <v>0</v>
      </c>
      <c r="I4">
        <v>0</v>
      </c>
    </row>
    <row r="5" spans="1:9" x14ac:dyDescent="0.25">
      <c r="A5" s="6">
        <v>42187</v>
      </c>
      <c r="B5" s="23">
        <v>19.7</v>
      </c>
      <c r="C5" s="23">
        <v>23.2</v>
      </c>
      <c r="D5" s="23">
        <v>21.4</v>
      </c>
      <c r="E5" s="23">
        <v>3.5</v>
      </c>
      <c r="F5">
        <v>24</v>
      </c>
      <c r="G5">
        <v>1</v>
      </c>
      <c r="H5">
        <v>0</v>
      </c>
      <c r="I5">
        <v>0</v>
      </c>
    </row>
    <row r="6" spans="1:9" x14ac:dyDescent="0.25">
      <c r="A6" s="6">
        <v>42188</v>
      </c>
      <c r="B6" s="23">
        <v>20</v>
      </c>
      <c r="C6" s="23">
        <v>22.6</v>
      </c>
      <c r="D6" s="23">
        <v>21.164999999999999</v>
      </c>
      <c r="E6" s="23">
        <v>2.6</v>
      </c>
      <c r="F6">
        <v>24</v>
      </c>
      <c r="G6">
        <v>1</v>
      </c>
      <c r="H6">
        <v>0</v>
      </c>
      <c r="I6">
        <v>0</v>
      </c>
    </row>
    <row r="7" spans="1:9" x14ac:dyDescent="0.25">
      <c r="A7" s="6">
        <v>42189</v>
      </c>
      <c r="B7" s="23">
        <v>19.5</v>
      </c>
      <c r="C7" s="23">
        <v>24.2</v>
      </c>
      <c r="D7" s="23">
        <v>21.677</v>
      </c>
      <c r="E7" s="23">
        <v>4.7</v>
      </c>
      <c r="F7">
        <v>24</v>
      </c>
      <c r="G7">
        <v>1</v>
      </c>
      <c r="H7">
        <v>0</v>
      </c>
      <c r="I7">
        <v>0</v>
      </c>
    </row>
    <row r="8" spans="1:9" x14ac:dyDescent="0.25">
      <c r="A8" s="6">
        <v>42190</v>
      </c>
      <c r="B8" s="23">
        <v>20.399999999999999</v>
      </c>
      <c r="C8" s="23">
        <v>24.4</v>
      </c>
      <c r="D8" s="23">
        <v>22.067</v>
      </c>
      <c r="E8" s="23">
        <v>4</v>
      </c>
      <c r="F8">
        <v>24</v>
      </c>
      <c r="G8">
        <v>1</v>
      </c>
      <c r="H8">
        <v>0</v>
      </c>
      <c r="I8">
        <v>0</v>
      </c>
    </row>
    <row r="9" spans="1:9" x14ac:dyDescent="0.25">
      <c r="A9" s="6">
        <v>42191</v>
      </c>
      <c r="B9" s="23">
        <v>19.600000000000001</v>
      </c>
      <c r="C9" s="23">
        <v>23</v>
      </c>
      <c r="D9" s="23">
        <v>21.254000000000001</v>
      </c>
      <c r="E9" s="23">
        <v>3.4</v>
      </c>
      <c r="F9">
        <v>24</v>
      </c>
      <c r="G9">
        <v>1</v>
      </c>
      <c r="H9">
        <v>0</v>
      </c>
      <c r="I9">
        <v>0</v>
      </c>
    </row>
    <row r="10" spans="1:9" x14ac:dyDescent="0.25">
      <c r="A10" s="6">
        <v>42192</v>
      </c>
      <c r="B10" s="23">
        <v>18.7</v>
      </c>
      <c r="C10" s="23">
        <v>22.8</v>
      </c>
      <c r="D10" s="23">
        <v>20.596</v>
      </c>
      <c r="E10" s="23">
        <v>4.0999999999999996</v>
      </c>
      <c r="F10">
        <v>24</v>
      </c>
      <c r="G10">
        <v>1</v>
      </c>
      <c r="H10">
        <v>0</v>
      </c>
      <c r="I10">
        <v>0</v>
      </c>
    </row>
    <row r="11" spans="1:9" x14ac:dyDescent="0.25">
      <c r="A11" s="6">
        <v>42193</v>
      </c>
      <c r="B11" s="23">
        <v>18.600000000000001</v>
      </c>
      <c r="C11" s="23">
        <v>21.4</v>
      </c>
      <c r="D11" s="23">
        <v>19.925000000000001</v>
      </c>
      <c r="E11" s="23">
        <v>2.8</v>
      </c>
      <c r="F11">
        <v>24</v>
      </c>
      <c r="G11">
        <v>1</v>
      </c>
      <c r="H11">
        <v>0</v>
      </c>
      <c r="I11">
        <v>0</v>
      </c>
    </row>
    <row r="12" spans="1:9" x14ac:dyDescent="0.25">
      <c r="A12" s="6">
        <v>42194</v>
      </c>
      <c r="B12" s="23">
        <v>18</v>
      </c>
      <c r="C12" s="23">
        <v>19.8</v>
      </c>
      <c r="D12" s="23">
        <v>18.846</v>
      </c>
      <c r="E12" s="23">
        <v>1.8</v>
      </c>
      <c r="F12">
        <v>24</v>
      </c>
      <c r="G12">
        <v>1</v>
      </c>
      <c r="H12">
        <v>0</v>
      </c>
      <c r="I12">
        <v>0</v>
      </c>
    </row>
    <row r="13" spans="1:9" x14ac:dyDescent="0.25">
      <c r="A13" s="6">
        <v>42195</v>
      </c>
      <c r="B13" s="23">
        <v>17.399999999999999</v>
      </c>
      <c r="C13" s="23">
        <v>18.100000000000001</v>
      </c>
      <c r="D13" s="23">
        <v>17.742000000000001</v>
      </c>
      <c r="E13" s="23">
        <v>0.7</v>
      </c>
      <c r="F13">
        <v>4</v>
      </c>
      <c r="G13">
        <v>0.20799999999999999</v>
      </c>
      <c r="H13">
        <v>0</v>
      </c>
      <c r="I13">
        <v>0</v>
      </c>
    </row>
    <row r="14" spans="1:9" x14ac:dyDescent="0.25">
      <c r="A14" s="6">
        <v>42196</v>
      </c>
      <c r="B14" s="23">
        <v>16.8</v>
      </c>
      <c r="C14" s="23">
        <v>17.5</v>
      </c>
      <c r="D14" s="23">
        <v>17.172999999999998</v>
      </c>
      <c r="E14" s="23">
        <v>0.7</v>
      </c>
      <c r="F14">
        <v>0</v>
      </c>
      <c r="G14">
        <v>0</v>
      </c>
      <c r="H14">
        <v>0</v>
      </c>
      <c r="I14">
        <v>0</v>
      </c>
    </row>
    <row r="15" spans="1:9" x14ac:dyDescent="0.25">
      <c r="A15" s="6">
        <v>42197</v>
      </c>
      <c r="B15" s="23">
        <v>16.7</v>
      </c>
      <c r="C15" s="23">
        <v>19.399999999999999</v>
      </c>
      <c r="D15" s="23">
        <v>17.922999999999998</v>
      </c>
      <c r="E15" s="23">
        <v>2.7</v>
      </c>
      <c r="F15">
        <v>11</v>
      </c>
      <c r="G15">
        <v>0.47199999999999998</v>
      </c>
      <c r="H15">
        <v>0</v>
      </c>
      <c r="I15">
        <v>0</v>
      </c>
    </row>
    <row r="16" spans="1:9" x14ac:dyDescent="0.25">
      <c r="A16" s="6">
        <v>42198</v>
      </c>
      <c r="B16" s="23">
        <v>17.600000000000001</v>
      </c>
      <c r="C16" s="23">
        <v>20.8</v>
      </c>
      <c r="D16" s="23">
        <v>18.86</v>
      </c>
      <c r="E16" s="23">
        <v>3.2</v>
      </c>
      <c r="F16">
        <v>15</v>
      </c>
      <c r="G16">
        <v>0.66700000000000004</v>
      </c>
      <c r="H16">
        <v>0</v>
      </c>
      <c r="I16">
        <v>0</v>
      </c>
    </row>
    <row r="17" spans="1:9" x14ac:dyDescent="0.25">
      <c r="A17" s="6">
        <v>42199</v>
      </c>
      <c r="B17" s="23">
        <v>17.5</v>
      </c>
      <c r="C17" s="23">
        <v>21.5</v>
      </c>
      <c r="D17" s="23">
        <v>19.204000000000001</v>
      </c>
      <c r="E17" s="23">
        <v>4</v>
      </c>
      <c r="F17">
        <v>17</v>
      </c>
      <c r="G17">
        <v>0.72099999999999997</v>
      </c>
      <c r="H17">
        <v>0</v>
      </c>
      <c r="I17">
        <v>0</v>
      </c>
    </row>
    <row r="18" spans="1:9" x14ac:dyDescent="0.25">
      <c r="A18" s="6">
        <v>42200</v>
      </c>
      <c r="B18" s="23">
        <v>17.7</v>
      </c>
      <c r="C18" s="23">
        <v>22.1</v>
      </c>
      <c r="D18" s="23">
        <v>19.715</v>
      </c>
      <c r="E18" s="23">
        <v>4.4000000000000004</v>
      </c>
      <c r="F18">
        <v>19</v>
      </c>
      <c r="G18">
        <v>0.81299999999999994</v>
      </c>
      <c r="H18">
        <v>0</v>
      </c>
      <c r="I18">
        <v>0</v>
      </c>
    </row>
    <row r="19" spans="1:9" x14ac:dyDescent="0.25">
      <c r="A19" s="6">
        <v>42201</v>
      </c>
      <c r="B19" s="23">
        <v>18.2</v>
      </c>
      <c r="C19" s="23">
        <v>22.5</v>
      </c>
      <c r="D19" s="23">
        <v>20.245999999999999</v>
      </c>
      <c r="E19" s="23">
        <v>4.3</v>
      </c>
      <c r="F19">
        <v>24</v>
      </c>
      <c r="G19">
        <v>1</v>
      </c>
      <c r="H19">
        <v>0</v>
      </c>
      <c r="I19">
        <v>0</v>
      </c>
    </row>
    <row r="20" spans="1:9" x14ac:dyDescent="0.25">
      <c r="A20" s="6">
        <v>42202</v>
      </c>
      <c r="B20" s="23">
        <v>18.399999999999999</v>
      </c>
      <c r="C20" s="23">
        <v>23</v>
      </c>
      <c r="D20" s="23">
        <v>20.643999999999998</v>
      </c>
      <c r="E20" s="23">
        <v>4.5999999999999996</v>
      </c>
      <c r="F20">
        <v>24</v>
      </c>
      <c r="G20">
        <v>1</v>
      </c>
      <c r="H20">
        <v>0</v>
      </c>
      <c r="I20">
        <v>0</v>
      </c>
    </row>
    <row r="21" spans="1:9" x14ac:dyDescent="0.25">
      <c r="A21" s="6">
        <v>42203</v>
      </c>
      <c r="B21" s="23">
        <v>18.7</v>
      </c>
      <c r="C21" s="23">
        <v>23</v>
      </c>
      <c r="D21" s="23">
        <v>20.837</v>
      </c>
      <c r="E21" s="23">
        <v>4.3</v>
      </c>
      <c r="F21">
        <v>24</v>
      </c>
      <c r="G21">
        <v>1</v>
      </c>
      <c r="H21">
        <v>0</v>
      </c>
      <c r="I21">
        <v>0</v>
      </c>
    </row>
    <row r="22" spans="1:9" x14ac:dyDescent="0.25">
      <c r="A22" s="6">
        <v>42204</v>
      </c>
      <c r="B22" s="23">
        <v>18.600000000000001</v>
      </c>
      <c r="C22" s="23">
        <v>22.9</v>
      </c>
      <c r="D22" s="23">
        <v>20.75</v>
      </c>
      <c r="E22" s="23">
        <v>4.3</v>
      </c>
      <c r="F22">
        <v>24</v>
      </c>
      <c r="G22">
        <v>1</v>
      </c>
      <c r="H22">
        <v>0</v>
      </c>
      <c r="I22">
        <v>0</v>
      </c>
    </row>
    <row r="23" spans="1:9" x14ac:dyDescent="0.25">
      <c r="A23" s="6">
        <v>42205</v>
      </c>
      <c r="B23" s="23">
        <v>18.899999999999999</v>
      </c>
      <c r="C23" s="23">
        <v>23.3</v>
      </c>
      <c r="D23" s="23">
        <v>21.125</v>
      </c>
      <c r="E23" s="23">
        <v>4.4000000000000004</v>
      </c>
      <c r="F23">
        <v>24</v>
      </c>
      <c r="G23">
        <v>1</v>
      </c>
      <c r="H23">
        <v>0</v>
      </c>
      <c r="I23">
        <v>0</v>
      </c>
    </row>
    <row r="24" spans="1:9" x14ac:dyDescent="0.25">
      <c r="A24" s="6">
        <v>42206</v>
      </c>
      <c r="B24" s="23">
        <v>18.7</v>
      </c>
      <c r="C24" s="23">
        <v>22.9</v>
      </c>
      <c r="D24" s="23">
        <v>20.79</v>
      </c>
      <c r="E24" s="23">
        <v>4.2</v>
      </c>
      <c r="F24">
        <v>24</v>
      </c>
      <c r="G24">
        <v>1</v>
      </c>
      <c r="H24">
        <v>0</v>
      </c>
      <c r="I24">
        <v>0</v>
      </c>
    </row>
    <row r="25" spans="1:9" x14ac:dyDescent="0.25">
      <c r="A25" s="6">
        <v>42207</v>
      </c>
      <c r="B25" s="23">
        <v>17.5</v>
      </c>
      <c r="C25" s="23">
        <v>21.5</v>
      </c>
      <c r="D25" s="23">
        <v>19.582999999999998</v>
      </c>
      <c r="E25" s="23">
        <v>4</v>
      </c>
      <c r="F25">
        <v>20</v>
      </c>
      <c r="G25">
        <v>0.82799999999999996</v>
      </c>
      <c r="H25">
        <v>0</v>
      </c>
      <c r="I25">
        <v>0</v>
      </c>
    </row>
    <row r="26" spans="1:9" x14ac:dyDescent="0.25">
      <c r="A26" s="6">
        <v>42208</v>
      </c>
      <c r="B26" s="23">
        <v>18</v>
      </c>
      <c r="C26" s="23">
        <v>21.5</v>
      </c>
      <c r="D26" s="23">
        <v>19.623000000000001</v>
      </c>
      <c r="E26" s="23">
        <v>3.5</v>
      </c>
      <c r="F26">
        <v>22</v>
      </c>
      <c r="G26">
        <v>0.95799999999999996</v>
      </c>
      <c r="H26">
        <v>0</v>
      </c>
      <c r="I26">
        <v>0</v>
      </c>
    </row>
    <row r="27" spans="1:9" x14ac:dyDescent="0.25">
      <c r="A27" s="6">
        <v>42209</v>
      </c>
      <c r="B27" s="23">
        <v>16.8</v>
      </c>
      <c r="C27" s="23">
        <v>21.2</v>
      </c>
      <c r="D27" s="23">
        <v>19.094000000000001</v>
      </c>
      <c r="E27" s="23">
        <v>4.4000000000000004</v>
      </c>
      <c r="F27">
        <v>16</v>
      </c>
      <c r="G27">
        <v>0.69799999999999995</v>
      </c>
      <c r="H27">
        <v>0</v>
      </c>
      <c r="I27">
        <v>0</v>
      </c>
    </row>
    <row r="28" spans="1:9" x14ac:dyDescent="0.25">
      <c r="A28" s="6">
        <v>42210</v>
      </c>
      <c r="B28" s="23">
        <v>16.899999999999999</v>
      </c>
      <c r="C28" s="23">
        <v>21.1</v>
      </c>
      <c r="D28" s="23">
        <v>19.126999999999999</v>
      </c>
      <c r="E28" s="23">
        <v>4.2</v>
      </c>
      <c r="F28">
        <v>16</v>
      </c>
      <c r="G28">
        <v>0.70799999999999996</v>
      </c>
      <c r="H28">
        <v>0</v>
      </c>
      <c r="I28">
        <v>0</v>
      </c>
    </row>
    <row r="29" spans="1:9" x14ac:dyDescent="0.25">
      <c r="A29" s="6">
        <v>42211</v>
      </c>
      <c r="B29" s="23">
        <v>17.7</v>
      </c>
      <c r="C29" s="23">
        <v>21.4</v>
      </c>
      <c r="D29" s="23">
        <v>19.469000000000001</v>
      </c>
      <c r="E29" s="23">
        <v>3.7</v>
      </c>
      <c r="F29">
        <v>20</v>
      </c>
      <c r="G29">
        <v>0.84699999999999998</v>
      </c>
      <c r="H29">
        <v>0</v>
      </c>
      <c r="I29">
        <v>0</v>
      </c>
    </row>
    <row r="30" spans="1:9" x14ac:dyDescent="0.25">
      <c r="A30" s="6">
        <v>42212</v>
      </c>
      <c r="B30" s="23">
        <v>16.399999999999999</v>
      </c>
      <c r="C30" s="23">
        <v>20.9</v>
      </c>
      <c r="D30" s="23">
        <v>18.806000000000001</v>
      </c>
      <c r="E30" s="23">
        <v>4.5</v>
      </c>
      <c r="F30">
        <v>15</v>
      </c>
      <c r="G30">
        <v>0.65</v>
      </c>
      <c r="H30">
        <v>0</v>
      </c>
      <c r="I30">
        <v>0</v>
      </c>
    </row>
    <row r="31" spans="1:9" x14ac:dyDescent="0.25">
      <c r="A31" s="6">
        <v>42213</v>
      </c>
      <c r="B31" s="23">
        <v>16.8</v>
      </c>
      <c r="C31" s="23">
        <v>21.9</v>
      </c>
      <c r="D31" s="23">
        <v>19.379000000000001</v>
      </c>
      <c r="E31" s="23">
        <v>5.0999999999999996</v>
      </c>
      <c r="F31">
        <v>16</v>
      </c>
      <c r="G31">
        <v>0.69399999999999995</v>
      </c>
      <c r="H31">
        <v>0</v>
      </c>
      <c r="I31">
        <v>0</v>
      </c>
    </row>
    <row r="32" spans="1:9" x14ac:dyDescent="0.25">
      <c r="A32" s="6">
        <v>42214</v>
      </c>
      <c r="B32" s="23">
        <v>17.8</v>
      </c>
      <c r="C32" s="23">
        <v>22.7</v>
      </c>
      <c r="D32" s="23">
        <v>20.364999999999998</v>
      </c>
      <c r="E32" s="23">
        <v>4.9000000000000004</v>
      </c>
      <c r="F32">
        <v>21</v>
      </c>
      <c r="G32">
        <v>0.89600000000000002</v>
      </c>
      <c r="H32">
        <v>0</v>
      </c>
      <c r="I32">
        <v>0</v>
      </c>
    </row>
    <row r="33" spans="1:9" x14ac:dyDescent="0.25">
      <c r="A33" s="6">
        <v>42215</v>
      </c>
      <c r="B33" s="23">
        <v>18.600000000000001</v>
      </c>
      <c r="C33" s="23">
        <v>23.4</v>
      </c>
      <c r="D33" s="23">
        <v>21.081</v>
      </c>
      <c r="E33" s="23">
        <v>4.8</v>
      </c>
      <c r="F33">
        <v>24</v>
      </c>
      <c r="G33">
        <v>1</v>
      </c>
      <c r="H33">
        <v>0</v>
      </c>
      <c r="I33">
        <v>0</v>
      </c>
    </row>
    <row r="34" spans="1:9" x14ac:dyDescent="0.25">
      <c r="A34" s="6">
        <v>42216</v>
      </c>
      <c r="B34" s="23">
        <v>19.7</v>
      </c>
      <c r="C34" s="23">
        <v>23.5</v>
      </c>
      <c r="D34" s="23">
        <v>21.614999999999998</v>
      </c>
      <c r="E34" s="23">
        <v>3.8</v>
      </c>
      <c r="F34">
        <v>24</v>
      </c>
      <c r="G34">
        <v>1</v>
      </c>
      <c r="H34">
        <v>0</v>
      </c>
      <c r="I34">
        <v>0</v>
      </c>
    </row>
    <row r="35" spans="1:9" x14ac:dyDescent="0.25">
      <c r="A35" s="6">
        <v>42217</v>
      </c>
      <c r="B35" s="23">
        <v>19.7</v>
      </c>
      <c r="C35" s="23">
        <v>21.6</v>
      </c>
      <c r="D35" s="23">
        <v>20.603999999999999</v>
      </c>
      <c r="E35" s="23">
        <v>1.9</v>
      </c>
      <c r="F35">
        <v>24</v>
      </c>
      <c r="G35">
        <v>1</v>
      </c>
      <c r="H35">
        <v>0</v>
      </c>
      <c r="I35">
        <v>0</v>
      </c>
    </row>
    <row r="36" spans="1:9" x14ac:dyDescent="0.25">
      <c r="A36" s="6">
        <v>42218</v>
      </c>
      <c r="B36" s="23">
        <v>19.100000000000001</v>
      </c>
      <c r="C36" s="23">
        <v>20.7</v>
      </c>
      <c r="D36" s="23">
        <v>19.908000000000001</v>
      </c>
      <c r="E36" s="23">
        <v>1.6</v>
      </c>
      <c r="F36">
        <v>24</v>
      </c>
      <c r="G36">
        <v>1</v>
      </c>
      <c r="H36">
        <v>0</v>
      </c>
      <c r="I36">
        <v>0</v>
      </c>
    </row>
    <row r="37" spans="1:9" x14ac:dyDescent="0.25">
      <c r="A37" s="6">
        <v>42219</v>
      </c>
      <c r="B37" s="23">
        <v>18.7</v>
      </c>
      <c r="C37" s="23">
        <v>20.7</v>
      </c>
      <c r="D37" s="23">
        <v>19.606000000000002</v>
      </c>
      <c r="E37" s="23">
        <v>2</v>
      </c>
      <c r="F37">
        <v>24</v>
      </c>
      <c r="G37">
        <v>1</v>
      </c>
      <c r="H37">
        <v>0</v>
      </c>
      <c r="I37">
        <v>0</v>
      </c>
    </row>
    <row r="38" spans="1:9" x14ac:dyDescent="0.25">
      <c r="A38" s="6">
        <v>42220</v>
      </c>
      <c r="B38" s="23">
        <v>18.600000000000001</v>
      </c>
      <c r="C38" s="23">
        <v>20.5</v>
      </c>
      <c r="D38" s="23">
        <v>19.495999999999999</v>
      </c>
      <c r="E38" s="23">
        <v>1.9</v>
      </c>
      <c r="F38">
        <v>24</v>
      </c>
      <c r="G38">
        <v>1</v>
      </c>
      <c r="H38">
        <v>0</v>
      </c>
      <c r="I38">
        <v>0</v>
      </c>
    </row>
    <row r="39" spans="1:9" x14ac:dyDescent="0.25">
      <c r="A39" s="6">
        <v>42221</v>
      </c>
      <c r="B39" s="23">
        <v>18.2</v>
      </c>
      <c r="C39" s="23">
        <v>21.6</v>
      </c>
      <c r="D39" s="23">
        <v>19.744</v>
      </c>
      <c r="E39" s="23">
        <v>3.4</v>
      </c>
      <c r="F39">
        <v>24</v>
      </c>
      <c r="G39">
        <v>1</v>
      </c>
      <c r="H39">
        <v>0</v>
      </c>
      <c r="I39">
        <v>0</v>
      </c>
    </row>
    <row r="40" spans="1:9" x14ac:dyDescent="0.25">
      <c r="A40" s="6">
        <v>42222</v>
      </c>
      <c r="B40" s="23">
        <v>17.2</v>
      </c>
      <c r="C40" s="23">
        <v>19.600000000000001</v>
      </c>
      <c r="D40" s="23">
        <v>18.448</v>
      </c>
      <c r="E40" s="23">
        <v>2.4</v>
      </c>
      <c r="F40">
        <v>16</v>
      </c>
      <c r="G40">
        <v>0.66400000000000003</v>
      </c>
      <c r="H40">
        <v>0</v>
      </c>
      <c r="I40">
        <v>0</v>
      </c>
    </row>
    <row r="41" spans="1:9" x14ac:dyDescent="0.25">
      <c r="A41" s="6">
        <v>42223</v>
      </c>
      <c r="B41" s="23">
        <v>17</v>
      </c>
      <c r="C41" s="23">
        <v>19.5</v>
      </c>
      <c r="D41" s="23">
        <v>18.279</v>
      </c>
      <c r="E41" s="23">
        <v>2.5</v>
      </c>
      <c r="F41">
        <v>14</v>
      </c>
      <c r="G41">
        <v>0.59</v>
      </c>
      <c r="H41">
        <v>0</v>
      </c>
      <c r="I41">
        <v>0</v>
      </c>
    </row>
    <row r="42" spans="1:9" x14ac:dyDescent="0.25">
      <c r="A42" s="6">
        <v>42224</v>
      </c>
      <c r="B42" s="23">
        <v>16.3</v>
      </c>
      <c r="C42" s="23">
        <v>20.100000000000001</v>
      </c>
      <c r="D42" s="23">
        <v>18.265000000000001</v>
      </c>
      <c r="E42" s="23">
        <v>3.8</v>
      </c>
      <c r="F42">
        <v>12</v>
      </c>
      <c r="G42">
        <v>0.54200000000000004</v>
      </c>
      <c r="H42">
        <v>0</v>
      </c>
      <c r="I42">
        <v>0</v>
      </c>
    </row>
    <row r="43" spans="1:9" x14ac:dyDescent="0.25">
      <c r="A43" s="6">
        <v>42225</v>
      </c>
      <c r="B43" s="23">
        <v>16.600000000000001</v>
      </c>
      <c r="C43" s="23">
        <v>20.399999999999999</v>
      </c>
      <c r="D43" s="23">
        <v>18.535</v>
      </c>
      <c r="E43" s="23">
        <v>3.8</v>
      </c>
      <c r="F43">
        <v>14</v>
      </c>
      <c r="G43">
        <v>0.58799999999999997</v>
      </c>
      <c r="H43">
        <v>0</v>
      </c>
      <c r="I43">
        <v>0</v>
      </c>
    </row>
    <row r="44" spans="1:9" x14ac:dyDescent="0.25">
      <c r="A44" s="6">
        <v>42226</v>
      </c>
      <c r="B44" s="23">
        <v>16.7</v>
      </c>
      <c r="C44" s="23">
        <v>19.600000000000001</v>
      </c>
      <c r="D44" s="23">
        <v>18.327000000000002</v>
      </c>
      <c r="E44" s="23">
        <v>2.9</v>
      </c>
      <c r="F44">
        <v>14</v>
      </c>
      <c r="G44">
        <v>0.60399999999999998</v>
      </c>
      <c r="H44">
        <v>0</v>
      </c>
      <c r="I44">
        <v>0</v>
      </c>
    </row>
    <row r="45" spans="1:9" x14ac:dyDescent="0.25">
      <c r="A45" s="6">
        <v>42227</v>
      </c>
      <c r="B45" s="23">
        <v>18.2</v>
      </c>
      <c r="C45" s="23">
        <v>20.3</v>
      </c>
      <c r="D45" s="23">
        <v>19.067</v>
      </c>
      <c r="E45" s="23">
        <v>2.1</v>
      </c>
      <c r="F45">
        <v>24</v>
      </c>
      <c r="G45">
        <v>1</v>
      </c>
      <c r="H45">
        <v>0</v>
      </c>
      <c r="I45">
        <v>0</v>
      </c>
    </row>
    <row r="46" spans="1:9" x14ac:dyDescent="0.25">
      <c r="A46" s="6">
        <v>42228</v>
      </c>
      <c r="B46" s="23">
        <v>17.100000000000001</v>
      </c>
      <c r="C46" s="23">
        <v>20</v>
      </c>
      <c r="D46" s="23">
        <v>18.545999999999999</v>
      </c>
      <c r="E46" s="23">
        <v>2.9</v>
      </c>
      <c r="F46">
        <v>16</v>
      </c>
      <c r="G46">
        <v>0.67</v>
      </c>
      <c r="H46">
        <v>0</v>
      </c>
      <c r="I46">
        <v>0</v>
      </c>
    </row>
    <row r="47" spans="1:9" x14ac:dyDescent="0.25">
      <c r="A47" s="6">
        <v>42229</v>
      </c>
      <c r="B47" s="23">
        <v>16.2</v>
      </c>
      <c r="C47" s="23">
        <v>19.3</v>
      </c>
      <c r="D47" s="23">
        <v>17.8</v>
      </c>
      <c r="E47" s="23">
        <v>3.1</v>
      </c>
      <c r="F47">
        <v>11</v>
      </c>
      <c r="G47">
        <v>0.46500000000000002</v>
      </c>
      <c r="H47">
        <v>0</v>
      </c>
      <c r="I47">
        <v>0</v>
      </c>
    </row>
    <row r="48" spans="1:9" x14ac:dyDescent="0.25">
      <c r="A48" s="6">
        <v>42230</v>
      </c>
      <c r="B48" s="23">
        <v>16.8</v>
      </c>
      <c r="C48" s="23">
        <v>20.100000000000001</v>
      </c>
      <c r="D48" s="23">
        <v>18.358000000000001</v>
      </c>
      <c r="E48" s="23">
        <v>3.3</v>
      </c>
      <c r="F48">
        <v>12</v>
      </c>
      <c r="G48">
        <v>0.51200000000000001</v>
      </c>
      <c r="H48">
        <v>0</v>
      </c>
      <c r="I48">
        <v>0</v>
      </c>
    </row>
    <row r="49" spans="1:9" x14ac:dyDescent="0.25">
      <c r="A49" s="6">
        <v>42231</v>
      </c>
      <c r="B49" s="23">
        <v>16.5</v>
      </c>
      <c r="C49" s="23">
        <v>20.2</v>
      </c>
      <c r="D49" s="23">
        <v>18.454000000000001</v>
      </c>
      <c r="E49" s="23">
        <v>3.7</v>
      </c>
      <c r="F49">
        <v>14</v>
      </c>
      <c r="G49">
        <v>0.56000000000000005</v>
      </c>
      <c r="H49">
        <v>0</v>
      </c>
      <c r="I49">
        <v>0</v>
      </c>
    </row>
    <row r="50" spans="1:9" x14ac:dyDescent="0.25">
      <c r="A50" s="6">
        <v>42232</v>
      </c>
      <c r="B50" s="23">
        <v>16.899999999999999</v>
      </c>
      <c r="C50" s="23">
        <v>19.8</v>
      </c>
      <c r="D50" s="23">
        <v>18.391999999999999</v>
      </c>
      <c r="E50" s="23">
        <v>2.9</v>
      </c>
      <c r="F50">
        <v>14</v>
      </c>
      <c r="G50">
        <v>0.59199999999999997</v>
      </c>
      <c r="H50">
        <v>0</v>
      </c>
      <c r="I50">
        <v>0</v>
      </c>
    </row>
    <row r="51" spans="1:9" x14ac:dyDescent="0.25">
      <c r="A51" s="6">
        <v>42233</v>
      </c>
      <c r="B51" s="23">
        <v>16.600000000000001</v>
      </c>
      <c r="C51" s="23">
        <v>19.7</v>
      </c>
      <c r="D51" s="23">
        <v>18.155999999999999</v>
      </c>
      <c r="E51" s="23">
        <v>3.1</v>
      </c>
      <c r="F51">
        <v>12</v>
      </c>
      <c r="G51">
        <v>0.51400000000000001</v>
      </c>
      <c r="H51">
        <v>0</v>
      </c>
      <c r="I51">
        <v>0</v>
      </c>
    </row>
    <row r="52" spans="1:9" x14ac:dyDescent="0.25">
      <c r="A52" s="6">
        <v>42234</v>
      </c>
      <c r="B52" s="23">
        <v>17.100000000000001</v>
      </c>
      <c r="C52" s="23">
        <v>19.2</v>
      </c>
      <c r="D52" s="23">
        <v>18.202000000000002</v>
      </c>
      <c r="E52" s="23">
        <v>2.1</v>
      </c>
      <c r="F52">
        <v>13</v>
      </c>
      <c r="G52">
        <v>0.56299999999999994</v>
      </c>
      <c r="H52">
        <v>0</v>
      </c>
      <c r="I52">
        <v>0</v>
      </c>
    </row>
    <row r="53" spans="1:9" x14ac:dyDescent="0.25">
      <c r="A53" s="6">
        <v>42235</v>
      </c>
      <c r="B53" s="23">
        <v>16.7</v>
      </c>
      <c r="C53" s="23">
        <v>18.8</v>
      </c>
      <c r="D53" s="23">
        <v>17.818999999999999</v>
      </c>
      <c r="E53" s="23">
        <v>2.1</v>
      </c>
      <c r="F53">
        <v>11</v>
      </c>
      <c r="G53">
        <v>0.46899999999999997</v>
      </c>
      <c r="H53">
        <v>0</v>
      </c>
      <c r="I53">
        <v>0</v>
      </c>
    </row>
    <row r="54" spans="1:9" x14ac:dyDescent="0.25">
      <c r="A54" s="6">
        <v>42236</v>
      </c>
      <c r="B54" s="23">
        <v>17</v>
      </c>
      <c r="C54" s="23">
        <v>20.6</v>
      </c>
      <c r="D54" s="23">
        <v>18.506</v>
      </c>
      <c r="E54" s="23">
        <v>3.6</v>
      </c>
      <c r="F54">
        <v>12</v>
      </c>
      <c r="G54">
        <v>0.51</v>
      </c>
      <c r="H54">
        <v>0</v>
      </c>
      <c r="I54">
        <v>0</v>
      </c>
    </row>
    <row r="55" spans="1:9" x14ac:dyDescent="0.25">
      <c r="A55" s="6">
        <v>42237</v>
      </c>
      <c r="B55" s="23">
        <v>16.7</v>
      </c>
      <c r="C55" s="23">
        <v>20</v>
      </c>
      <c r="D55" s="23">
        <v>18.364999999999998</v>
      </c>
      <c r="E55" s="23">
        <v>3.3</v>
      </c>
      <c r="F55">
        <v>14</v>
      </c>
      <c r="G55">
        <v>0.57099999999999995</v>
      </c>
      <c r="H55">
        <v>0</v>
      </c>
      <c r="I55">
        <v>0</v>
      </c>
    </row>
    <row r="56" spans="1:9" x14ac:dyDescent="0.25">
      <c r="A56" s="6">
        <v>42238</v>
      </c>
      <c r="B56" s="23">
        <v>16.7</v>
      </c>
      <c r="C56" s="23">
        <v>19.7</v>
      </c>
      <c r="D56" s="23">
        <v>18.274999999999999</v>
      </c>
      <c r="E56" s="23">
        <v>3</v>
      </c>
      <c r="F56">
        <v>13</v>
      </c>
      <c r="G56">
        <v>0.56299999999999994</v>
      </c>
      <c r="H56">
        <v>0</v>
      </c>
      <c r="I56">
        <v>0</v>
      </c>
    </row>
    <row r="57" spans="1:9" x14ac:dyDescent="0.25">
      <c r="A57" s="6">
        <v>42239</v>
      </c>
      <c r="B57" s="23">
        <v>17</v>
      </c>
      <c r="C57" s="23">
        <v>20.399999999999999</v>
      </c>
      <c r="D57" s="23">
        <v>18.597999999999999</v>
      </c>
      <c r="E57" s="23">
        <v>3.4</v>
      </c>
      <c r="F57">
        <v>15</v>
      </c>
      <c r="G57">
        <v>0.61599999999999999</v>
      </c>
      <c r="H57">
        <v>0</v>
      </c>
      <c r="I57">
        <v>0</v>
      </c>
    </row>
    <row r="58" spans="1:9" x14ac:dyDescent="0.25">
      <c r="A58" s="6">
        <v>42240</v>
      </c>
      <c r="B58" s="23">
        <v>17.100000000000001</v>
      </c>
      <c r="C58" s="23">
        <v>20.6</v>
      </c>
      <c r="D58" s="23">
        <v>18.591999999999999</v>
      </c>
      <c r="E58" s="23">
        <v>3.5</v>
      </c>
      <c r="F58">
        <v>15</v>
      </c>
      <c r="G58">
        <v>0.623</v>
      </c>
      <c r="H58">
        <v>0</v>
      </c>
      <c r="I58">
        <v>0</v>
      </c>
    </row>
    <row r="59" spans="1:9" x14ac:dyDescent="0.25">
      <c r="A59" s="6">
        <v>42241</v>
      </c>
      <c r="B59" s="23">
        <v>16.3</v>
      </c>
      <c r="C59" s="23">
        <v>19.7</v>
      </c>
      <c r="D59" s="23">
        <v>17.995999999999999</v>
      </c>
      <c r="E59" s="23">
        <v>3.4</v>
      </c>
      <c r="F59">
        <v>12</v>
      </c>
      <c r="G59">
        <v>0.52100000000000002</v>
      </c>
      <c r="H59">
        <v>0</v>
      </c>
      <c r="I59">
        <v>0</v>
      </c>
    </row>
    <row r="60" spans="1:9" x14ac:dyDescent="0.25">
      <c r="A60" s="6">
        <v>42242</v>
      </c>
      <c r="B60" s="23">
        <v>15.6</v>
      </c>
      <c r="C60" s="23">
        <v>19.100000000000001</v>
      </c>
      <c r="D60" s="23">
        <v>17.417000000000002</v>
      </c>
      <c r="E60" s="23">
        <v>3.5</v>
      </c>
      <c r="F60">
        <v>11</v>
      </c>
      <c r="G60">
        <v>0.42299999999999999</v>
      </c>
      <c r="H60">
        <v>0</v>
      </c>
      <c r="I60">
        <v>0</v>
      </c>
    </row>
    <row r="61" spans="1:9" x14ac:dyDescent="0.25">
      <c r="A61" s="6">
        <v>42243</v>
      </c>
      <c r="B61" s="23">
        <v>15.6</v>
      </c>
      <c r="C61" s="23">
        <v>19.5</v>
      </c>
      <c r="D61" s="23">
        <v>17.488</v>
      </c>
      <c r="E61" s="23">
        <v>3.9</v>
      </c>
      <c r="F61">
        <v>10</v>
      </c>
      <c r="G61">
        <v>0.45300000000000001</v>
      </c>
      <c r="H61">
        <v>0</v>
      </c>
      <c r="I61">
        <v>0</v>
      </c>
    </row>
    <row r="62" spans="1:9" x14ac:dyDescent="0.25">
      <c r="A62" s="6">
        <v>42244</v>
      </c>
      <c r="B62" s="23">
        <v>16.8</v>
      </c>
      <c r="C62" s="23">
        <v>19.5</v>
      </c>
      <c r="D62" s="23">
        <v>18.132999999999999</v>
      </c>
      <c r="E62" s="23">
        <v>2.7</v>
      </c>
      <c r="F62">
        <v>11</v>
      </c>
      <c r="G62">
        <v>0.49299999999999999</v>
      </c>
      <c r="H62">
        <v>0</v>
      </c>
      <c r="I62">
        <v>0</v>
      </c>
    </row>
    <row r="63" spans="1:9" x14ac:dyDescent="0.25">
      <c r="A63" s="6">
        <v>42245</v>
      </c>
      <c r="B63" s="23">
        <v>17.899999999999999</v>
      </c>
      <c r="C63" s="23">
        <v>20.3</v>
      </c>
      <c r="D63" s="23">
        <v>18.873000000000001</v>
      </c>
      <c r="E63" s="23">
        <v>2.4</v>
      </c>
      <c r="F63">
        <v>21</v>
      </c>
      <c r="G63">
        <v>0.89600000000000002</v>
      </c>
      <c r="H63">
        <v>0</v>
      </c>
      <c r="I63">
        <v>0</v>
      </c>
    </row>
    <row r="64" spans="1:9" x14ac:dyDescent="0.25">
      <c r="A64" s="6">
        <v>42246</v>
      </c>
      <c r="B64" s="23">
        <v>17.100000000000001</v>
      </c>
      <c r="C64" s="23">
        <v>18.899999999999999</v>
      </c>
      <c r="D64" s="23">
        <v>18.004000000000001</v>
      </c>
      <c r="E64" s="23">
        <v>1.8</v>
      </c>
      <c r="F64">
        <v>11</v>
      </c>
      <c r="G64">
        <v>0.47799999999999998</v>
      </c>
      <c r="H64">
        <v>0</v>
      </c>
      <c r="I64">
        <v>0</v>
      </c>
    </row>
    <row r="65" spans="1:18" x14ac:dyDescent="0.25">
      <c r="A65" s="6">
        <v>42247</v>
      </c>
      <c r="B65" s="23">
        <v>15.6</v>
      </c>
      <c r="C65" s="23">
        <v>18.600000000000001</v>
      </c>
      <c r="D65" s="23">
        <v>17.207000000000001</v>
      </c>
      <c r="E65" s="23">
        <v>3</v>
      </c>
      <c r="F65">
        <v>7</v>
      </c>
      <c r="G65">
        <v>0.30199999999999999</v>
      </c>
      <c r="H65">
        <v>0</v>
      </c>
      <c r="I65">
        <v>0</v>
      </c>
    </row>
    <row r="68" spans="1:18" x14ac:dyDescent="0.25">
      <c r="F68" s="7" t="s">
        <v>19</v>
      </c>
      <c r="G68" s="8">
        <f>SUM(G4:G65)</f>
        <v>45.942000000000021</v>
      </c>
      <c r="H68" s="7" t="s">
        <v>19</v>
      </c>
      <c r="I68" s="8">
        <f>SUM(I4:I65)</f>
        <v>0</v>
      </c>
    </row>
    <row r="69" spans="1:18" x14ac:dyDescent="0.25">
      <c r="D69" s="1" t="s">
        <v>20</v>
      </c>
    </row>
    <row r="70" spans="1:18" x14ac:dyDescent="0.25">
      <c r="A70" s="9" t="s">
        <v>21</v>
      </c>
      <c r="B70" s="10">
        <f>MIN(B4:B65)</f>
        <v>15.6</v>
      </c>
      <c r="C70" s="11" t="s">
        <v>22</v>
      </c>
      <c r="D70" s="53">
        <v>42242.416666666664</v>
      </c>
      <c r="E70" s="53">
        <v>42243.375</v>
      </c>
      <c r="F70" s="53">
        <v>42243.416666666664</v>
      </c>
      <c r="G70" s="53">
        <v>42247.375</v>
      </c>
      <c r="H70" s="53">
        <v>42247.416666666664</v>
      </c>
      <c r="I70" s="20"/>
      <c r="J70" s="3"/>
    </row>
    <row r="71" spans="1:18" x14ac:dyDescent="0.25">
      <c r="A71" s="9" t="s">
        <v>23</v>
      </c>
      <c r="B71" s="10">
        <f>MAX(C4:C65)</f>
        <v>24.4</v>
      </c>
      <c r="C71" s="11" t="s">
        <v>22</v>
      </c>
      <c r="D71" s="53">
        <v>42190.708333333336</v>
      </c>
      <c r="E71" s="53"/>
      <c r="F71" s="53"/>
      <c r="G71" s="53"/>
      <c r="H71" s="53"/>
      <c r="I71" s="20"/>
    </row>
    <row r="72" spans="1:18" x14ac:dyDescent="0.25">
      <c r="A72" s="9" t="s">
        <v>24</v>
      </c>
      <c r="B72" s="10">
        <f>AVERAGE(D4:D65)</f>
        <v>19.275290322580648</v>
      </c>
      <c r="C72" s="11" t="s">
        <v>22</v>
      </c>
      <c r="D72" s="18"/>
      <c r="E72" s="18"/>
      <c r="F72" s="18"/>
      <c r="G72" s="19"/>
      <c r="H72" s="20"/>
      <c r="I72" s="20"/>
    </row>
    <row r="73" spans="1:18" x14ac:dyDescent="0.25">
      <c r="A73" s="9" t="s">
        <v>25</v>
      </c>
      <c r="B73" s="10">
        <f>MAX(E4:E65)</f>
        <v>5.0999999999999996</v>
      </c>
      <c r="C73" s="11" t="s">
        <v>22</v>
      </c>
      <c r="D73" s="52">
        <v>42213</v>
      </c>
      <c r="E73" s="52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26</v>
      </c>
      <c r="B74" s="10">
        <f>MIN(E4:E65)</f>
        <v>0.7</v>
      </c>
      <c r="C74" s="11" t="s">
        <v>22</v>
      </c>
      <c r="D74" s="52">
        <v>42195</v>
      </c>
      <c r="E74" s="52">
        <v>42196</v>
      </c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27</v>
      </c>
      <c r="B75" s="10">
        <f>SUM(G4:G65)</f>
        <v>45.942000000000021</v>
      </c>
      <c r="C75" s="9" t="s">
        <v>28</v>
      </c>
      <c r="D75" s="12"/>
      <c r="E75" s="12"/>
      <c r="F75" s="12"/>
      <c r="G75" s="12"/>
      <c r="H75" s="12"/>
      <c r="I75" s="12"/>
    </row>
    <row r="76" spans="1:18" x14ac:dyDescent="0.25">
      <c r="A76" s="9" t="s">
        <v>29</v>
      </c>
      <c r="B76" s="10">
        <f>SUM(I4:I65)</f>
        <v>0</v>
      </c>
      <c r="C76" s="9" t="s">
        <v>28</v>
      </c>
      <c r="D76" s="12"/>
      <c r="E76" s="12"/>
      <c r="F76" s="12"/>
      <c r="G76" s="12"/>
      <c r="H76" s="12"/>
      <c r="I76" s="12"/>
    </row>
    <row r="79" spans="1:18" x14ac:dyDescent="0.25">
      <c r="B79" s="3" t="s">
        <v>39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48"/>
      <c r="P2" s="48"/>
      <c r="Q2" s="48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4.425781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135</v>
      </c>
      <c r="B2" s="54" t="s">
        <v>136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3"/>
      <c r="D4" s="5" t="s">
        <v>36</v>
      </c>
      <c r="E4" s="22">
        <f>MAX(B4:B65)</f>
        <v>21.383630952381001</v>
      </c>
      <c r="F4" s="55">
        <v>42192</v>
      </c>
      <c r="G4" s="24"/>
      <c r="H4" s="4"/>
    </row>
    <row r="5" spans="1:8" x14ac:dyDescent="0.25">
      <c r="A5" s="6">
        <v>42187</v>
      </c>
      <c r="B5" s="23"/>
      <c r="F5" s="45"/>
    </row>
    <row r="6" spans="1:8" x14ac:dyDescent="0.25">
      <c r="A6" s="6">
        <v>42188</v>
      </c>
      <c r="B6" s="23"/>
      <c r="F6" s="45"/>
    </row>
    <row r="7" spans="1:8" x14ac:dyDescent="0.25">
      <c r="A7" s="6">
        <v>42189</v>
      </c>
      <c r="B7" s="23"/>
      <c r="F7" s="45"/>
    </row>
    <row r="8" spans="1:8" x14ac:dyDescent="0.25">
      <c r="A8" s="6">
        <v>42190</v>
      </c>
      <c r="B8" s="23"/>
      <c r="F8" s="45"/>
    </row>
    <row r="9" spans="1:8" x14ac:dyDescent="0.25">
      <c r="A9" s="6">
        <v>42191</v>
      </c>
      <c r="B9" s="23"/>
      <c r="F9" s="45"/>
    </row>
    <row r="10" spans="1:8" x14ac:dyDescent="0.25">
      <c r="A10" s="6">
        <v>42192</v>
      </c>
      <c r="B10" s="23">
        <v>21.383630952381001</v>
      </c>
      <c r="F10" s="2"/>
    </row>
    <row r="11" spans="1:8" x14ac:dyDescent="0.25">
      <c r="A11" s="6">
        <v>42193</v>
      </c>
      <c r="B11" s="23">
        <v>21.154761904761902</v>
      </c>
    </row>
    <row r="12" spans="1:8" x14ac:dyDescent="0.25">
      <c r="A12" s="6">
        <v>42194</v>
      </c>
      <c r="B12" s="23">
        <v>20.789880952381001</v>
      </c>
    </row>
    <row r="13" spans="1:8" x14ac:dyDescent="0.25">
      <c r="A13" s="6">
        <v>42195</v>
      </c>
      <c r="B13" s="23">
        <v>20.300892857142902</v>
      </c>
    </row>
    <row r="14" spans="1:8" x14ac:dyDescent="0.25">
      <c r="A14" s="6">
        <v>42196</v>
      </c>
      <c r="B14" s="23">
        <v>19.657440476190501</v>
      </c>
    </row>
    <row r="15" spans="1:8" x14ac:dyDescent="0.25">
      <c r="A15" s="6">
        <v>42197</v>
      </c>
      <c r="B15" s="23">
        <v>19.0654761904762</v>
      </c>
    </row>
    <row r="16" spans="1:8" x14ac:dyDescent="0.25">
      <c r="A16" s="6">
        <v>42198</v>
      </c>
      <c r="B16" s="23">
        <v>18.723511904761899</v>
      </c>
    </row>
    <row r="17" spans="1:2" x14ac:dyDescent="0.25">
      <c r="A17" s="6">
        <v>42199</v>
      </c>
      <c r="B17" s="23">
        <v>18.524702380952402</v>
      </c>
    </row>
    <row r="18" spans="1:2" x14ac:dyDescent="0.25">
      <c r="A18" s="6">
        <v>42200</v>
      </c>
      <c r="B18" s="23">
        <v>18.4946428571429</v>
      </c>
    </row>
    <row r="19" spans="1:2" x14ac:dyDescent="0.25">
      <c r="A19" s="6">
        <v>42201</v>
      </c>
      <c r="B19" s="23">
        <v>18.694642857142899</v>
      </c>
    </row>
    <row r="20" spans="1:2" x14ac:dyDescent="0.25">
      <c r="A20" s="6">
        <v>42202</v>
      </c>
      <c r="B20" s="23">
        <v>19.1092261904762</v>
      </c>
    </row>
    <row r="21" spans="1:2" x14ac:dyDescent="0.25">
      <c r="A21" s="6">
        <v>42203</v>
      </c>
      <c r="B21" s="23">
        <v>19.6327380952381</v>
      </c>
    </row>
    <row r="22" spans="1:2" x14ac:dyDescent="0.25">
      <c r="A22" s="6">
        <v>42204</v>
      </c>
      <c r="B22" s="23">
        <v>20.0366071428571</v>
      </c>
    </row>
    <row r="23" spans="1:2" x14ac:dyDescent="0.25">
      <c r="A23" s="6">
        <v>42205</v>
      </c>
      <c r="B23" s="23">
        <v>20.360119047619001</v>
      </c>
    </row>
    <row r="24" spans="1:2" x14ac:dyDescent="0.25">
      <c r="A24" s="6">
        <v>42206</v>
      </c>
      <c r="B24" s="23">
        <v>20.586607142857101</v>
      </c>
    </row>
    <row r="25" spans="1:2" x14ac:dyDescent="0.25">
      <c r="A25" s="6">
        <v>42207</v>
      </c>
      <c r="B25" s="23">
        <v>20.5678571428571</v>
      </c>
    </row>
    <row r="26" spans="1:2" x14ac:dyDescent="0.25">
      <c r="A26" s="6">
        <v>42208</v>
      </c>
      <c r="B26" s="23">
        <v>20.478869047619</v>
      </c>
    </row>
    <row r="27" spans="1:2" x14ac:dyDescent="0.25">
      <c r="A27" s="6">
        <v>42209</v>
      </c>
      <c r="B27" s="23">
        <v>20.257440476190499</v>
      </c>
    </row>
    <row r="28" spans="1:2" x14ac:dyDescent="0.25">
      <c r="A28" s="6">
        <v>42210</v>
      </c>
      <c r="B28" s="23">
        <v>20.0130952380952</v>
      </c>
    </row>
    <row r="29" spans="1:2" x14ac:dyDescent="0.25">
      <c r="A29" s="6">
        <v>42211</v>
      </c>
      <c r="B29" s="23">
        <v>19.830059523809499</v>
      </c>
    </row>
    <row r="30" spans="1:2" x14ac:dyDescent="0.25">
      <c r="A30" s="6">
        <v>42212</v>
      </c>
      <c r="B30" s="23">
        <v>19.498809523809499</v>
      </c>
    </row>
    <row r="31" spans="1:2" x14ac:dyDescent="0.25">
      <c r="A31" s="6">
        <v>42213</v>
      </c>
      <c r="B31" s="23">
        <v>19.297321428571401</v>
      </c>
    </row>
    <row r="32" spans="1:2" x14ac:dyDescent="0.25">
      <c r="A32" s="6">
        <v>42214</v>
      </c>
      <c r="B32" s="23">
        <v>19.4089285714286</v>
      </c>
    </row>
    <row r="33" spans="1:2" x14ac:dyDescent="0.25">
      <c r="A33" s="6">
        <v>42215</v>
      </c>
      <c r="B33" s="23">
        <v>19.6172619047619</v>
      </c>
    </row>
    <row r="34" spans="1:2" x14ac:dyDescent="0.25">
      <c r="A34" s="6">
        <v>42216</v>
      </c>
      <c r="B34" s="23">
        <v>19.977380952381001</v>
      </c>
    </row>
    <row r="35" spans="1:2" x14ac:dyDescent="0.25">
      <c r="A35" s="6">
        <v>42217</v>
      </c>
      <c r="B35" s="23">
        <v>20.188392857142901</v>
      </c>
    </row>
    <row r="36" spans="1:2" x14ac:dyDescent="0.25">
      <c r="A36" s="6">
        <v>42218</v>
      </c>
      <c r="B36" s="23">
        <v>20.251190476190501</v>
      </c>
    </row>
    <row r="37" spans="1:2" x14ac:dyDescent="0.25">
      <c r="A37" s="6">
        <v>42219</v>
      </c>
      <c r="B37" s="23">
        <v>20.365476190476201</v>
      </c>
    </row>
    <row r="38" spans="1:2" x14ac:dyDescent="0.25">
      <c r="A38" s="6">
        <v>42220</v>
      </c>
      <c r="B38" s="23">
        <v>20.382142857142899</v>
      </c>
    </row>
    <row r="39" spans="1:2" x14ac:dyDescent="0.25">
      <c r="A39" s="6">
        <v>42221</v>
      </c>
      <c r="B39" s="23">
        <v>20.293452380952399</v>
      </c>
    </row>
    <row r="40" spans="1:2" x14ac:dyDescent="0.25">
      <c r="A40" s="6">
        <v>42222</v>
      </c>
      <c r="B40" s="23">
        <v>19.917261904761901</v>
      </c>
    </row>
    <row r="41" spans="1:2" x14ac:dyDescent="0.25">
      <c r="A41" s="6">
        <v>42223</v>
      </c>
      <c r="B41" s="23">
        <v>19.440773809523801</v>
      </c>
    </row>
    <row r="42" spans="1:2" x14ac:dyDescent="0.25">
      <c r="A42" s="6">
        <v>42224</v>
      </c>
      <c r="B42" s="23">
        <v>19.1065476190476</v>
      </c>
    </row>
    <row r="43" spans="1:2" x14ac:dyDescent="0.25">
      <c r="A43" s="6">
        <v>42225</v>
      </c>
      <c r="B43" s="23">
        <v>18.910416666666698</v>
      </c>
    </row>
    <row r="44" spans="1:2" x14ac:dyDescent="0.25">
      <c r="A44" s="6">
        <v>42226</v>
      </c>
      <c r="B44" s="23">
        <v>18.727678571428601</v>
      </c>
    </row>
    <row r="45" spans="1:2" x14ac:dyDescent="0.25">
      <c r="A45" s="6">
        <v>42227</v>
      </c>
      <c r="B45" s="23">
        <v>18.666369047619</v>
      </c>
    </row>
    <row r="46" spans="1:2" x14ac:dyDescent="0.25">
      <c r="A46" s="6">
        <v>42228</v>
      </c>
      <c r="B46" s="23">
        <v>18.495238095238101</v>
      </c>
    </row>
    <row r="47" spans="1:2" x14ac:dyDescent="0.25">
      <c r="A47" s="6">
        <v>42229</v>
      </c>
      <c r="B47" s="23">
        <v>18.402678571428599</v>
      </c>
    </row>
    <row r="48" spans="1:2" x14ac:dyDescent="0.25">
      <c r="A48" s="6">
        <v>42230</v>
      </c>
      <c r="B48" s="23">
        <v>18.4139880952381</v>
      </c>
    </row>
    <row r="49" spans="1:2" x14ac:dyDescent="0.25">
      <c r="A49" s="6">
        <v>42231</v>
      </c>
      <c r="B49" s="23">
        <v>18.441071428571401</v>
      </c>
    </row>
    <row r="50" spans="1:2" x14ac:dyDescent="0.25">
      <c r="A50" s="6">
        <v>42232</v>
      </c>
      <c r="B50" s="23">
        <v>18.420535714285698</v>
      </c>
    </row>
    <row r="51" spans="1:2" x14ac:dyDescent="0.25">
      <c r="A51" s="6">
        <v>42233</v>
      </c>
      <c r="B51" s="23">
        <v>18.396130952381</v>
      </c>
    </row>
    <row r="52" spans="1:2" x14ac:dyDescent="0.25">
      <c r="A52" s="6">
        <v>42234</v>
      </c>
      <c r="B52" s="23">
        <v>18.272619047618999</v>
      </c>
    </row>
    <row r="53" spans="1:2" x14ac:dyDescent="0.25">
      <c r="A53" s="6">
        <v>42235</v>
      </c>
      <c r="B53" s="23">
        <v>18.168749999999999</v>
      </c>
    </row>
    <row r="54" spans="1:2" x14ac:dyDescent="0.25">
      <c r="A54" s="6">
        <v>42236</v>
      </c>
      <c r="B54" s="23">
        <v>18.269642857142902</v>
      </c>
    </row>
    <row r="55" spans="1:2" x14ac:dyDescent="0.25">
      <c r="A55" s="6">
        <v>42237</v>
      </c>
      <c r="B55" s="23">
        <v>18.2705357142857</v>
      </c>
    </row>
    <row r="56" spans="1:2" x14ac:dyDescent="0.25">
      <c r="A56" s="6">
        <v>42238</v>
      </c>
      <c r="B56" s="23">
        <v>18.2449404761905</v>
      </c>
    </row>
    <row r="57" spans="1:2" x14ac:dyDescent="0.25">
      <c r="A57" s="6">
        <v>42239</v>
      </c>
      <c r="B57" s="23">
        <v>18.274404761904801</v>
      </c>
    </row>
    <row r="58" spans="1:2" x14ac:dyDescent="0.25">
      <c r="A58" s="6">
        <v>42240</v>
      </c>
      <c r="B58" s="23">
        <v>18.336607142857101</v>
      </c>
    </row>
    <row r="59" spans="1:2" x14ac:dyDescent="0.25">
      <c r="A59" s="6">
        <v>42241</v>
      </c>
      <c r="B59" s="23">
        <v>18.3071428571429</v>
      </c>
    </row>
    <row r="60" spans="1:2" x14ac:dyDescent="0.25">
      <c r="A60" s="6">
        <v>42242</v>
      </c>
      <c r="B60" s="23">
        <v>18.249702380952399</v>
      </c>
    </row>
    <row r="61" spans="1:2" x14ac:dyDescent="0.25">
      <c r="A61" s="6">
        <v>42243</v>
      </c>
      <c r="B61" s="23">
        <v>18.1041666666667</v>
      </c>
    </row>
    <row r="62" spans="1:2" x14ac:dyDescent="0.25">
      <c r="A62" s="6">
        <v>42244</v>
      </c>
      <c r="B62" s="23">
        <v>18.071130952381001</v>
      </c>
    </row>
    <row r="63" spans="1:2" x14ac:dyDescent="0.25">
      <c r="A63" s="6">
        <v>42245</v>
      </c>
      <c r="B63" s="23">
        <v>18.156547619047601</v>
      </c>
    </row>
    <row r="64" spans="1:2" x14ac:dyDescent="0.25">
      <c r="A64" s="6">
        <v>42246</v>
      </c>
      <c r="B64" s="23">
        <v>18.071726190476198</v>
      </c>
    </row>
    <row r="65" spans="1:2" x14ac:dyDescent="0.25">
      <c r="A65" s="6">
        <v>42247</v>
      </c>
      <c r="B65" s="23">
        <v>17.8738483436853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135</v>
      </c>
      <c r="B2" s="54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3"/>
      <c r="D4" s="7" t="s">
        <v>36</v>
      </c>
      <c r="E4" s="22">
        <f>MAX(B4:B65)</f>
        <v>23.485714285714302</v>
      </c>
      <c r="F4" s="55">
        <v>42192</v>
      </c>
      <c r="G4" s="24"/>
    </row>
    <row r="5" spans="1:7" x14ac:dyDescent="0.25">
      <c r="A5" s="6">
        <v>42187</v>
      </c>
      <c r="B5" s="23"/>
      <c r="F5" s="45"/>
    </row>
    <row r="6" spans="1:7" x14ac:dyDescent="0.25">
      <c r="A6" s="6">
        <v>42188</v>
      </c>
      <c r="B6" s="23"/>
      <c r="F6" s="45"/>
    </row>
    <row r="7" spans="1:7" x14ac:dyDescent="0.25">
      <c r="A7" s="6">
        <v>42189</v>
      </c>
      <c r="B7" s="23"/>
      <c r="F7" s="45"/>
    </row>
    <row r="8" spans="1:7" x14ac:dyDescent="0.25">
      <c r="A8" s="6">
        <v>42190</v>
      </c>
      <c r="B8" s="23"/>
      <c r="F8" s="45"/>
    </row>
    <row r="9" spans="1:7" x14ac:dyDescent="0.25">
      <c r="A9" s="6">
        <v>42191</v>
      </c>
      <c r="B9" s="23"/>
      <c r="F9" s="45"/>
    </row>
    <row r="10" spans="1:7" x14ac:dyDescent="0.25">
      <c r="A10" s="6">
        <v>42192</v>
      </c>
      <c r="B10" s="23">
        <v>23.485714285714302</v>
      </c>
      <c r="F10" s="2"/>
    </row>
    <row r="11" spans="1:7" x14ac:dyDescent="0.25">
      <c r="A11" s="6">
        <v>42193</v>
      </c>
      <c r="B11" s="23">
        <v>23.0857142857143</v>
      </c>
    </row>
    <row r="12" spans="1:7" x14ac:dyDescent="0.25">
      <c r="A12" s="6">
        <v>42194</v>
      </c>
      <c r="B12" s="23">
        <v>22.6</v>
      </c>
    </row>
    <row r="13" spans="1:7" x14ac:dyDescent="0.25">
      <c r="A13" s="6">
        <v>42195</v>
      </c>
      <c r="B13" s="23">
        <v>21.957142857142902</v>
      </c>
    </row>
    <row r="14" spans="1:7" x14ac:dyDescent="0.25">
      <c r="A14" s="6">
        <v>42196</v>
      </c>
      <c r="B14" s="23">
        <v>21</v>
      </c>
    </row>
    <row r="15" spans="1:7" x14ac:dyDescent="0.25">
      <c r="A15" s="6">
        <v>42197</v>
      </c>
      <c r="B15" s="23">
        <v>20.285714285714299</v>
      </c>
    </row>
    <row r="16" spans="1:7" x14ac:dyDescent="0.25">
      <c r="A16" s="6">
        <v>42198</v>
      </c>
      <c r="B16" s="23">
        <v>19.9714285714286</v>
      </c>
    </row>
    <row r="17" spans="1:2" x14ac:dyDescent="0.25">
      <c r="A17" s="6">
        <v>42199</v>
      </c>
      <c r="B17" s="23">
        <v>19.785714285714299</v>
      </c>
    </row>
    <row r="18" spans="1:2" x14ac:dyDescent="0.25">
      <c r="A18" s="6">
        <v>42200</v>
      </c>
      <c r="B18" s="23">
        <v>19.8857142857143</v>
      </c>
    </row>
    <row r="19" spans="1:2" x14ac:dyDescent="0.25">
      <c r="A19" s="6">
        <v>42201</v>
      </c>
      <c r="B19" s="23">
        <v>20.271428571428601</v>
      </c>
    </row>
    <row r="20" spans="1:2" x14ac:dyDescent="0.25">
      <c r="A20" s="6">
        <v>42202</v>
      </c>
      <c r="B20" s="23">
        <v>20.9714285714286</v>
      </c>
    </row>
    <row r="21" spans="1:2" x14ac:dyDescent="0.25">
      <c r="A21" s="6">
        <v>42203</v>
      </c>
      <c r="B21" s="23">
        <v>21.757142857142899</v>
      </c>
    </row>
    <row r="22" spans="1:2" x14ac:dyDescent="0.25">
      <c r="A22" s="6">
        <v>42204</v>
      </c>
      <c r="B22" s="23">
        <v>22.257142857142899</v>
      </c>
    </row>
    <row r="23" spans="1:2" x14ac:dyDescent="0.25">
      <c r="A23" s="6">
        <v>42205</v>
      </c>
      <c r="B23" s="23">
        <v>22.6142857142857</v>
      </c>
    </row>
    <row r="24" spans="1:2" x14ac:dyDescent="0.25">
      <c r="A24" s="6">
        <v>42206</v>
      </c>
      <c r="B24" s="23">
        <v>22.814285714285699</v>
      </c>
    </row>
    <row r="25" spans="1:2" x14ac:dyDescent="0.25">
      <c r="A25" s="6">
        <v>42207</v>
      </c>
      <c r="B25" s="23">
        <v>22.728571428571399</v>
      </c>
    </row>
    <row r="26" spans="1:2" x14ac:dyDescent="0.25">
      <c r="A26" s="6">
        <v>42208</v>
      </c>
      <c r="B26" s="23">
        <v>22.5857142857143</v>
      </c>
    </row>
    <row r="27" spans="1:2" x14ac:dyDescent="0.25">
      <c r="A27" s="6">
        <v>42209</v>
      </c>
      <c r="B27" s="23">
        <v>22.328571428571401</v>
      </c>
    </row>
    <row r="28" spans="1:2" x14ac:dyDescent="0.25">
      <c r="A28" s="6">
        <v>42210</v>
      </c>
      <c r="B28" s="23">
        <v>22.0571428571429</v>
      </c>
    </row>
    <row r="29" spans="1:2" x14ac:dyDescent="0.25">
      <c r="A29" s="6">
        <v>42211</v>
      </c>
      <c r="B29" s="23">
        <v>21.842857142857099</v>
      </c>
    </row>
    <row r="30" spans="1:2" x14ac:dyDescent="0.25">
      <c r="A30" s="6">
        <v>42212</v>
      </c>
      <c r="B30" s="23">
        <v>21.5</v>
      </c>
    </row>
    <row r="31" spans="1:2" x14ac:dyDescent="0.25">
      <c r="A31" s="6">
        <v>42213</v>
      </c>
      <c r="B31" s="23">
        <v>21.3571428571429</v>
      </c>
    </row>
    <row r="32" spans="1:2" x14ac:dyDescent="0.25">
      <c r="A32" s="6">
        <v>42214</v>
      </c>
      <c r="B32" s="23">
        <v>21.5285714285714</v>
      </c>
    </row>
    <row r="33" spans="1:2" x14ac:dyDescent="0.25">
      <c r="A33" s="6">
        <v>42215</v>
      </c>
      <c r="B33" s="23">
        <v>21.8</v>
      </c>
    </row>
    <row r="34" spans="1:2" x14ac:dyDescent="0.25">
      <c r="A34" s="6">
        <v>42216</v>
      </c>
      <c r="B34" s="23">
        <v>22.128571428571401</v>
      </c>
    </row>
    <row r="35" spans="1:2" x14ac:dyDescent="0.25">
      <c r="A35" s="6">
        <v>42217</v>
      </c>
      <c r="B35" s="23">
        <v>22.2</v>
      </c>
    </row>
    <row r="36" spans="1:2" x14ac:dyDescent="0.25">
      <c r="A36" s="6">
        <v>42218</v>
      </c>
      <c r="B36" s="23">
        <v>22.1</v>
      </c>
    </row>
    <row r="37" spans="1:2" x14ac:dyDescent="0.25">
      <c r="A37" s="6">
        <v>42219</v>
      </c>
      <c r="B37" s="23">
        <v>22.071428571428601</v>
      </c>
    </row>
    <row r="38" spans="1:2" x14ac:dyDescent="0.25">
      <c r="A38" s="6">
        <v>42220</v>
      </c>
      <c r="B38" s="23">
        <v>21.871428571428599</v>
      </c>
    </row>
    <row r="39" spans="1:2" x14ac:dyDescent="0.25">
      <c r="A39" s="6">
        <v>42221</v>
      </c>
      <c r="B39" s="23">
        <v>21.714285714285701</v>
      </c>
    </row>
    <row r="40" spans="1:2" x14ac:dyDescent="0.25">
      <c r="A40" s="6">
        <v>42222</v>
      </c>
      <c r="B40" s="23">
        <v>21.171428571428599</v>
      </c>
    </row>
    <row r="41" spans="1:2" x14ac:dyDescent="0.25">
      <c r="A41" s="6">
        <v>42223</v>
      </c>
      <c r="B41" s="23">
        <v>20.6</v>
      </c>
    </row>
    <row r="42" spans="1:2" x14ac:dyDescent="0.25">
      <c r="A42" s="6">
        <v>42224</v>
      </c>
      <c r="B42" s="23">
        <v>20.3857142857143</v>
      </c>
    </row>
    <row r="43" spans="1:2" x14ac:dyDescent="0.25">
      <c r="A43" s="6">
        <v>42225</v>
      </c>
      <c r="B43" s="23">
        <v>20.342857142857099</v>
      </c>
    </row>
    <row r="44" spans="1:2" x14ac:dyDescent="0.25">
      <c r="A44" s="6">
        <v>42226</v>
      </c>
      <c r="B44" s="23">
        <v>20.185714285714301</v>
      </c>
    </row>
    <row r="45" spans="1:2" x14ac:dyDescent="0.25">
      <c r="A45" s="6">
        <v>42227</v>
      </c>
      <c r="B45" s="23">
        <v>20.157142857142901</v>
      </c>
    </row>
    <row r="46" spans="1:2" x14ac:dyDescent="0.25">
      <c r="A46" s="6">
        <v>42228</v>
      </c>
      <c r="B46" s="23">
        <v>19.928571428571399</v>
      </c>
    </row>
    <row r="47" spans="1:2" x14ac:dyDescent="0.25">
      <c r="A47" s="6">
        <v>42229</v>
      </c>
      <c r="B47" s="23">
        <v>19.8857142857143</v>
      </c>
    </row>
    <row r="48" spans="1:2" x14ac:dyDescent="0.25">
      <c r="A48" s="6">
        <v>42230</v>
      </c>
      <c r="B48" s="23">
        <v>19.9714285714286</v>
      </c>
    </row>
    <row r="49" spans="1:2" x14ac:dyDescent="0.25">
      <c r="A49" s="6">
        <v>42231</v>
      </c>
      <c r="B49" s="23">
        <v>19.985714285714302</v>
      </c>
    </row>
    <row r="50" spans="1:2" x14ac:dyDescent="0.25">
      <c r="A50" s="6">
        <v>42232</v>
      </c>
      <c r="B50" s="23">
        <v>19.899999999999999</v>
      </c>
    </row>
    <row r="51" spans="1:2" x14ac:dyDescent="0.25">
      <c r="A51" s="6">
        <v>42233</v>
      </c>
      <c r="B51" s="23">
        <v>19.9142857142857</v>
      </c>
    </row>
    <row r="52" spans="1:2" x14ac:dyDescent="0.25">
      <c r="A52" s="6">
        <v>42234</v>
      </c>
      <c r="B52" s="23">
        <v>19.757142857142899</v>
      </c>
    </row>
    <row r="53" spans="1:2" x14ac:dyDescent="0.25">
      <c r="A53" s="6">
        <v>42235</v>
      </c>
      <c r="B53" s="23">
        <v>19.5857142857143</v>
      </c>
    </row>
    <row r="54" spans="1:2" x14ac:dyDescent="0.25">
      <c r="A54" s="6">
        <v>42236</v>
      </c>
      <c r="B54" s="23">
        <v>19.771428571428601</v>
      </c>
    </row>
    <row r="55" spans="1:2" x14ac:dyDescent="0.25">
      <c r="A55" s="6">
        <v>42237</v>
      </c>
      <c r="B55" s="23">
        <v>19.757142857142899</v>
      </c>
    </row>
    <row r="56" spans="1:2" x14ac:dyDescent="0.25">
      <c r="A56" s="6">
        <v>42238</v>
      </c>
      <c r="B56" s="23">
        <v>19.685714285714301</v>
      </c>
    </row>
    <row r="57" spans="1:2" x14ac:dyDescent="0.25">
      <c r="A57" s="6">
        <v>42239</v>
      </c>
      <c r="B57" s="23">
        <v>19.771428571428601</v>
      </c>
    </row>
    <row r="58" spans="1:2" x14ac:dyDescent="0.25">
      <c r="A58" s="6">
        <v>42240</v>
      </c>
      <c r="B58" s="23">
        <v>19.899999999999999</v>
      </c>
    </row>
    <row r="59" spans="1:2" x14ac:dyDescent="0.25">
      <c r="A59" s="6">
        <v>42241</v>
      </c>
      <c r="B59" s="23">
        <v>19.9714285714286</v>
      </c>
    </row>
    <row r="60" spans="1:2" x14ac:dyDescent="0.25">
      <c r="A60" s="6">
        <v>42242</v>
      </c>
      <c r="B60" s="23">
        <v>20.014285714285698</v>
      </c>
    </row>
    <row r="61" spans="1:2" x14ac:dyDescent="0.25">
      <c r="A61" s="6">
        <v>42243</v>
      </c>
      <c r="B61" s="23">
        <v>19.8571428571429</v>
      </c>
    </row>
    <row r="62" spans="1:2" x14ac:dyDescent="0.25">
      <c r="A62" s="6">
        <v>42244</v>
      </c>
      <c r="B62" s="23">
        <v>19.785714285714299</v>
      </c>
    </row>
    <row r="63" spans="1:2" x14ac:dyDescent="0.25">
      <c r="A63" s="6">
        <v>42245</v>
      </c>
      <c r="B63" s="23">
        <v>19.871428571428599</v>
      </c>
    </row>
    <row r="64" spans="1:2" x14ac:dyDescent="0.25">
      <c r="A64" s="6">
        <v>42246</v>
      </c>
      <c r="B64" s="23">
        <v>19.657142857142901</v>
      </c>
    </row>
    <row r="65" spans="1:2" x14ac:dyDescent="0.25">
      <c r="A65" s="6">
        <v>42247</v>
      </c>
      <c r="B65" s="23">
        <v>19.371428571428599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L2" sqref="L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25" t="s">
        <v>62</v>
      </c>
      <c r="I1" s="25" t="s">
        <v>63</v>
      </c>
      <c r="J1" s="25" t="s">
        <v>64</v>
      </c>
      <c r="K1" s="25" t="s">
        <v>65</v>
      </c>
      <c r="L1" s="25" t="s">
        <v>66</v>
      </c>
      <c r="M1" s="25" t="s">
        <v>67</v>
      </c>
      <c r="N1" s="25" t="s">
        <v>68</v>
      </c>
      <c r="O1" s="25" t="s">
        <v>69</v>
      </c>
      <c r="P1" s="25" t="s">
        <v>70</v>
      </c>
      <c r="Q1" s="25" t="s">
        <v>71</v>
      </c>
      <c r="R1" s="25" t="s">
        <v>72</v>
      </c>
      <c r="S1" s="25" t="s">
        <v>73</v>
      </c>
      <c r="T1" s="25" t="s">
        <v>74</v>
      </c>
      <c r="U1" s="25" t="s">
        <v>75</v>
      </c>
      <c r="V1" s="25" t="s">
        <v>76</v>
      </c>
      <c r="W1" s="25" t="s">
        <v>77</v>
      </c>
      <c r="X1" s="25" t="s">
        <v>78</v>
      </c>
      <c r="Y1" s="25" t="s">
        <v>79</v>
      </c>
      <c r="Z1" s="25" t="s">
        <v>80</v>
      </c>
      <c r="AA1" s="25" t="s">
        <v>81</v>
      </c>
      <c r="AB1" s="25" t="s">
        <v>82</v>
      </c>
      <c r="AC1" s="25" t="s">
        <v>83</v>
      </c>
      <c r="AD1" s="25" t="s">
        <v>84</v>
      </c>
      <c r="AE1" s="25" t="s">
        <v>85</v>
      </c>
      <c r="AF1" s="25" t="s">
        <v>86</v>
      </c>
      <c r="AG1" s="25" t="s">
        <v>87</v>
      </c>
      <c r="AH1" s="25" t="s">
        <v>88</v>
      </c>
      <c r="AI1" s="25" t="s">
        <v>89</v>
      </c>
      <c r="AJ1" s="25" t="s">
        <v>90</v>
      </c>
      <c r="AK1" s="25" t="s">
        <v>91</v>
      </c>
      <c r="AL1" s="25" t="s">
        <v>92</v>
      </c>
      <c r="AM1" s="25" t="s">
        <v>93</v>
      </c>
      <c r="AN1" s="25" t="s">
        <v>94</v>
      </c>
      <c r="AO1" s="25" t="s">
        <v>95</v>
      </c>
      <c r="AP1" s="25" t="s">
        <v>96</v>
      </c>
      <c r="AQ1" s="25" t="s">
        <v>97</v>
      </c>
      <c r="AR1" s="25" t="s">
        <v>98</v>
      </c>
      <c r="AS1" s="25" t="s">
        <v>99</v>
      </c>
      <c r="AT1" s="25" t="s">
        <v>100</v>
      </c>
      <c r="AU1" s="25" t="s">
        <v>101</v>
      </c>
      <c r="AV1" s="25" t="s">
        <v>102</v>
      </c>
      <c r="AW1" s="25" t="s">
        <v>103</v>
      </c>
      <c r="AX1" s="25" t="s">
        <v>104</v>
      </c>
      <c r="AY1" s="25" t="s">
        <v>105</v>
      </c>
      <c r="AZ1" s="25" t="s">
        <v>106</v>
      </c>
      <c r="BA1" s="25" t="s">
        <v>107</v>
      </c>
      <c r="BB1" s="25" t="s">
        <v>108</v>
      </c>
      <c r="BC1" s="25" t="s">
        <v>109</v>
      </c>
      <c r="BD1" s="25" t="s">
        <v>110</v>
      </c>
      <c r="BE1" s="25" t="s">
        <v>111</v>
      </c>
      <c r="BF1" s="25" t="s">
        <v>112</v>
      </c>
      <c r="BG1" s="25" t="s">
        <v>113</v>
      </c>
      <c r="BH1" s="25" t="s">
        <v>114</v>
      </c>
      <c r="BI1" s="25" t="s">
        <v>115</v>
      </c>
      <c r="BJ1" s="25" t="s">
        <v>116</v>
      </c>
      <c r="BK1" s="25" t="s">
        <v>117</v>
      </c>
      <c r="BL1" s="25" t="s">
        <v>118</v>
      </c>
    </row>
    <row r="2" spans="1:64" s="39" customFormat="1" ht="60" x14ac:dyDescent="0.25">
      <c r="A2" s="26" t="str">
        <f>StatSummary!$B$3</f>
        <v>rokn</v>
      </c>
      <c r="B2" s="26" t="str">
        <f>StatSummary!$B$7</f>
        <v>rok15w1_1154749_Summary</v>
      </c>
      <c r="C2" s="26" t="str">
        <f>StatSummary!$B$2</f>
        <v>Redwood Creek at O'Kane Gaging Station</v>
      </c>
      <c r="D2" s="26">
        <f>StatSummary!$A$1</f>
        <v>2015</v>
      </c>
      <c r="E2" s="26" t="str">
        <f>StatSummary!$B$4</f>
        <v>water</v>
      </c>
      <c r="F2" s="27">
        <f>StatSummary!$B$9</f>
        <v>42186</v>
      </c>
      <c r="G2" s="28">
        <f>StatSummary!$C$9</f>
        <v>42247</v>
      </c>
      <c r="H2" s="29">
        <f>StatSummary!$B$16</f>
        <v>19.275290322580648</v>
      </c>
      <c r="I2" s="29">
        <f>DailyStats!$B$71</f>
        <v>24.4</v>
      </c>
      <c r="J2" s="30">
        <f>DailyStats!$D$71</f>
        <v>42190.708333333336</v>
      </c>
      <c r="K2" s="31">
        <f>StatSummary!$E$15</f>
        <v>1</v>
      </c>
      <c r="L2" s="33">
        <f>DailyStats!$E$71</f>
        <v>0</v>
      </c>
      <c r="M2" s="33">
        <f>DailyStats!$F$71</f>
        <v>0</v>
      </c>
      <c r="N2" s="42">
        <f>DailyStats!$B$70</f>
        <v>15.6</v>
      </c>
      <c r="O2" s="34">
        <f>DailyStats!$D$70</f>
        <v>42242.416666666664</v>
      </c>
      <c r="P2" s="31">
        <f>StatSummary!$E$14</f>
        <v>5</v>
      </c>
      <c r="Q2" s="35">
        <f>DailyStats!$E$70</f>
        <v>42243.375</v>
      </c>
      <c r="R2" s="29">
        <f>DailyStats!$B$73</f>
        <v>5.0999999999999996</v>
      </c>
      <c r="S2" s="28">
        <f>DailyStats!$D$73</f>
        <v>42213</v>
      </c>
      <c r="T2" s="31">
        <f>StatSummary!$E$17</f>
        <v>1</v>
      </c>
      <c r="U2" s="29">
        <f>DailyStats!$B$74</f>
        <v>0.7</v>
      </c>
      <c r="V2" s="37">
        <f>DailyStats!$D$74</f>
        <v>42195</v>
      </c>
      <c r="W2" s="31">
        <f>StatSummary!$E$18</f>
        <v>2</v>
      </c>
      <c r="X2" s="43">
        <f>DailyStats!$E$74</f>
        <v>42196</v>
      </c>
      <c r="Y2" s="38">
        <f>DailyStats!$F$74</f>
        <v>0</v>
      </c>
      <c r="Z2" s="29">
        <f>StatSummary!$B$21</f>
        <v>21.383630952381001</v>
      </c>
      <c r="AB2" s="40">
        <f>MWAT!$F$4</f>
        <v>42192</v>
      </c>
      <c r="AC2" s="31">
        <f>StatSummary!$E$21</f>
        <v>1</v>
      </c>
      <c r="AD2" s="38">
        <f>MWAT!$F$5</f>
        <v>0</v>
      </c>
      <c r="AE2" s="29">
        <f>StatSummary!$B$22</f>
        <v>23.485714285714302</v>
      </c>
      <c r="AF2" s="38"/>
      <c r="AG2" s="38">
        <f>MWMT!$F$4</f>
        <v>42192</v>
      </c>
      <c r="AH2" s="31">
        <f>StatSummary!$E$22</f>
        <v>1</v>
      </c>
      <c r="AI2" s="38">
        <f>MWMT!$F$5</f>
        <v>0</v>
      </c>
      <c r="AJ2" s="41">
        <f>DailyStats!$B$76</f>
        <v>0</v>
      </c>
      <c r="AK2" s="41">
        <f>DailyStats!$B$75</f>
        <v>45.942000000000021</v>
      </c>
      <c r="AL2" s="26" t="s">
        <v>119</v>
      </c>
      <c r="AM2" s="41"/>
      <c r="AN2" s="26" t="s">
        <v>119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119</v>
      </c>
      <c r="BI2" s="26" t="s">
        <v>119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M2" sqref="M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32" t="s">
        <v>120</v>
      </c>
      <c r="I1" s="32" t="s">
        <v>121</v>
      </c>
      <c r="J1" s="32" t="s">
        <v>122</v>
      </c>
      <c r="K1" s="32" t="s">
        <v>123</v>
      </c>
      <c r="L1" s="32" t="s">
        <v>124</v>
      </c>
      <c r="M1" s="32" t="s">
        <v>125</v>
      </c>
      <c r="N1" s="32" t="s">
        <v>129</v>
      </c>
      <c r="O1" s="32" t="s">
        <v>126</v>
      </c>
      <c r="P1" s="32" t="s">
        <v>127</v>
      </c>
      <c r="Q1" s="46" t="s">
        <v>128</v>
      </c>
      <c r="R1" s="46" t="s">
        <v>130</v>
      </c>
    </row>
    <row r="2" spans="1:18" x14ac:dyDescent="0.25">
      <c r="H2" s="36">
        <f>DailyStats!$F$70</f>
        <v>42243.416666666664</v>
      </c>
      <c r="I2" s="28">
        <f>DailyStats!$E$73</f>
        <v>0</v>
      </c>
      <c r="J2" s="28">
        <f>DailyStats!$F$73</f>
        <v>0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0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2017-04-21T16:34:15Z</dcterms:modified>
</cp:coreProperties>
</file>