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15" yWindow="1380" windowWidth="14265" windowHeight="7785"/>
  </bookViews>
  <sheets>
    <sheet name="StatSummary" sheetId="1" r:id="rId1"/>
    <sheet name="DailyStats" sheetId="2" r:id="rId2"/>
    <sheet name="Plots" sheetId="3" r:id="rId3"/>
    <sheet name="MWAT" sheetId="4" r:id="rId4"/>
    <sheet name="MWMT" sheetId="5" r:id="rId5"/>
    <sheet name="Import_Data" sheetId="8" r:id="rId6"/>
    <sheet name="Import_ImportNewParameterColumn" sheetId="9" r:id="rId7"/>
  </sheets>
  <definedNames>
    <definedName name="_xlnm._FilterDatabase" localSheetId="1" hidden="1">DailyStats!$A$3:$I$3</definedName>
    <definedName name="_xlnm._FilterDatabase" localSheetId="3" hidden="1">MWAT!$A$3:$B$3</definedName>
    <definedName name="_xlnm._FilterDatabase" localSheetId="4" hidden="1">MWMT!$A$3:$B$3</definedName>
  </definedNames>
  <calcPr calcId="145621"/>
</workbook>
</file>

<file path=xl/calcChain.xml><?xml version="1.0" encoding="utf-8"?>
<calcChain xmlns="http://schemas.openxmlformats.org/spreadsheetml/2006/main">
  <c r="A2" i="2" l="1"/>
  <c r="E4" i="4" l="1"/>
  <c r="E18" i="1" l="1"/>
  <c r="E17" i="1"/>
  <c r="E15" i="1"/>
  <c r="E14" i="1"/>
  <c r="F10" i="1" l="1"/>
  <c r="D10" i="1"/>
  <c r="L1" i="3" l="1"/>
  <c r="E4" i="5"/>
  <c r="E21" i="1" l="1"/>
  <c r="E22" i="1"/>
  <c r="R2" i="9" l="1"/>
  <c r="N2" i="9"/>
  <c r="Q2" i="9"/>
  <c r="O2" i="9"/>
  <c r="P2" i="9"/>
  <c r="M2" i="9"/>
  <c r="L2" i="9"/>
  <c r="K2" i="9"/>
  <c r="J2" i="9"/>
  <c r="I2" i="9"/>
  <c r="H2" i="9"/>
  <c r="AI2" i="8" l="1"/>
  <c r="AG2" i="8"/>
  <c r="AD2" i="8"/>
  <c r="AB2" i="8"/>
  <c r="Y2" i="8"/>
  <c r="X2" i="8"/>
  <c r="V2" i="8"/>
  <c r="S2" i="8"/>
  <c r="Q2" i="8"/>
  <c r="O2" i="8"/>
  <c r="M2" i="8"/>
  <c r="L2" i="8"/>
  <c r="J2" i="8"/>
  <c r="AH2" i="8"/>
  <c r="AC2" i="8"/>
  <c r="W2" i="8"/>
  <c r="T2" i="8"/>
  <c r="P2" i="8"/>
  <c r="K2" i="8"/>
  <c r="G2" i="8"/>
  <c r="F2" i="8"/>
  <c r="E2" i="8"/>
  <c r="D2" i="8"/>
  <c r="C2" i="8"/>
  <c r="B2" i="8"/>
  <c r="A2" i="8"/>
  <c r="C18" i="1" l="1"/>
  <c r="C17" i="1"/>
  <c r="C15" i="1"/>
  <c r="C14" i="1"/>
  <c r="C22" i="1" l="1"/>
  <c r="C21" i="1"/>
  <c r="B22" i="1" l="1"/>
  <c r="AE2" i="8" s="1"/>
  <c r="B21" i="1"/>
  <c r="Z2" i="8" s="1"/>
  <c r="B76" i="2" l="1"/>
  <c r="AJ2" i="8" s="1"/>
  <c r="B75" i="2"/>
  <c r="AK2" i="8" s="1"/>
  <c r="B74" i="2"/>
  <c r="B73" i="2"/>
  <c r="B72" i="2"/>
  <c r="B16" i="1" s="1"/>
  <c r="H2" i="8" s="1"/>
  <c r="B71" i="2"/>
  <c r="B70" i="2"/>
  <c r="I68" i="2"/>
  <c r="G68" i="2"/>
  <c r="B14" i="1" l="1"/>
  <c r="N2" i="8"/>
  <c r="B18" i="1"/>
  <c r="U2" i="8"/>
  <c r="B15" i="1"/>
  <c r="I2" i="8"/>
  <c r="B17" i="1"/>
  <c r="R2" i="8"/>
</calcChain>
</file>

<file path=xl/sharedStrings.xml><?xml version="1.0" encoding="utf-8"?>
<sst xmlns="http://schemas.openxmlformats.org/spreadsheetml/2006/main" count="167" uniqueCount="142">
  <si>
    <t>Location:</t>
  </si>
  <si>
    <t>Station Code:</t>
  </si>
  <si>
    <t>Medium:</t>
  </si>
  <si>
    <t>Probe S/N:</t>
  </si>
  <si>
    <t>Paired Probe S/N:</t>
  </si>
  <si>
    <t>Filename:</t>
  </si>
  <si>
    <t>Period of Record:</t>
  </si>
  <si>
    <t>SUMMARY STATISTICS for Period of Record:</t>
  </si>
  <si>
    <t>1st Occurance:</t>
  </si>
  <si>
    <t>Total Samples:</t>
  </si>
  <si>
    <t>Sample Interval:</t>
  </si>
  <si>
    <t>Total Occurances:</t>
  </si>
  <si>
    <r>
      <t>18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</si>
  <si>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r>
      <t>15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</si>
  <si>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Time</t>
  </si>
  <si>
    <t>Points Above</t>
  </si>
  <si>
    <t>Dur. Above</t>
  </si>
  <si>
    <t>Points Below</t>
  </si>
  <si>
    <t>Dur. Below</t>
  </si>
  <si>
    <t>Total Days</t>
  </si>
  <si>
    <t>Dates &amp; Times</t>
  </si>
  <si>
    <t>Min</t>
  </si>
  <si>
    <t>⁰C</t>
  </si>
  <si>
    <t>Max</t>
  </si>
  <si>
    <t>Mean</t>
  </si>
  <si>
    <t>Max Diurnal Range</t>
  </si>
  <si>
    <t>Min Diurnal Range</t>
  </si>
  <si>
    <t>Duration Above 18C</t>
  </si>
  <si>
    <t>Days</t>
  </si>
  <si>
    <t>Duration Below 15C</t>
  </si>
  <si>
    <t>Date+Time</t>
  </si>
  <si>
    <t>MM/dd/yyyy HH:mm:ss</t>
  </si>
  <si>
    <t>Values(Corr)</t>
  </si>
  <si>
    <t>°C</t>
  </si>
  <si>
    <t>MWAT</t>
  </si>
  <si>
    <t>Dates:</t>
  </si>
  <si>
    <t>MAX:</t>
  </si>
  <si>
    <t>MWMT</t>
  </si>
  <si>
    <t>Insert the Aquarius plot HERE</t>
  </si>
  <si>
    <t>Insert the Aqaurius Qstats jpeg HERE</t>
  </si>
  <si>
    <t>60min</t>
  </si>
  <si>
    <t>none</t>
  </si>
  <si>
    <t>Daily Statistics</t>
  </si>
  <si>
    <r>
      <t xml:space="preserve">Minimum 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</si>
  <si>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Maximum ⁰C</t>
  </si>
  <si>
    <t>Mean  ⁰C</t>
  </si>
  <si>
    <t>Range  ⁰C</t>
  </si>
  <si>
    <r>
      <t>Outliers (Change in Stream Temp. &gt; 3</t>
    </r>
    <r>
      <rPr>
        <sz val="11"/>
        <color theme="1"/>
        <rFont val="Calibri"/>
        <family val="2"/>
      </rPr>
      <t>⁰C</t>
    </r>
    <r>
      <rPr>
        <sz val="11"/>
        <color theme="1"/>
        <rFont val="Calibri"/>
        <family val="2"/>
        <scheme val="minor"/>
      </rPr>
      <t>):</t>
    </r>
  </si>
  <si>
    <t>Min. Temperature (⁰C):</t>
  </si>
  <si>
    <t>Min Diurnal Temp Range (⁰C):</t>
  </si>
  <si>
    <t>Max Diurnal Temp Range (⁰C):</t>
  </si>
  <si>
    <t>Ave. Temperature (⁰C):</t>
  </si>
  <si>
    <t>Max. Temperature (⁰C):</t>
  </si>
  <si>
    <t>MWAT (⁰C):</t>
  </si>
  <si>
    <t>MWMT (⁰C):</t>
  </si>
  <si>
    <t>StationID</t>
  </si>
  <si>
    <t>FileName</t>
  </si>
  <si>
    <t>StationName</t>
  </si>
  <si>
    <t>WaterYear</t>
  </si>
  <si>
    <t>Medium</t>
  </si>
  <si>
    <t>AnalysisStartDate</t>
  </si>
  <si>
    <t>AnalysisEndDate</t>
  </si>
  <si>
    <t>AvgTempC</t>
  </si>
  <si>
    <t>MaxTempC</t>
  </si>
  <si>
    <t>MaxTempDate</t>
  </si>
  <si>
    <t>MaxTempDateAddl</t>
  </si>
  <si>
    <t>MaxTempDate2</t>
  </si>
  <si>
    <t>MaxTempDate3</t>
  </si>
  <si>
    <t>MinTempC</t>
  </si>
  <si>
    <t>MinTempDate</t>
  </si>
  <si>
    <t>MinTempDateAddl</t>
  </si>
  <si>
    <t>MinTempDate2</t>
  </si>
  <si>
    <t>MaxDiurnalRangeC</t>
  </si>
  <si>
    <t>MaxDiurnalRangeDate</t>
  </si>
  <si>
    <t>MaxDiurnalRangeDatesAddl</t>
  </si>
  <si>
    <t>MinDiurnalRangeC</t>
  </si>
  <si>
    <t>MinDiurnalRangeDate</t>
  </si>
  <si>
    <t>MinDiurnalRangeDateAddl</t>
  </si>
  <si>
    <t>MinDiurnalRangeDate2</t>
  </si>
  <si>
    <t>MinDiurnalRangeDate3</t>
  </si>
  <si>
    <t>MWATC</t>
  </si>
  <si>
    <t>MWATDate</t>
  </si>
  <si>
    <t>MWATDateOri</t>
  </si>
  <si>
    <t>MWATDateAddl</t>
  </si>
  <si>
    <t>MWATDate2</t>
  </si>
  <si>
    <t>MWMTC</t>
  </si>
  <si>
    <t>MWMTCDate</t>
  </si>
  <si>
    <t>MWMTCDateOri</t>
  </si>
  <si>
    <t>MWMTCDateAddl</t>
  </si>
  <si>
    <t>MWMTCDate2</t>
  </si>
  <si>
    <t>HrsLT15C</t>
  </si>
  <si>
    <t>HrsGT18C</t>
  </si>
  <si>
    <t>Comments</t>
  </si>
  <si>
    <t>DataCode</t>
  </si>
  <si>
    <t>Edits</t>
  </si>
  <si>
    <t>TotExposureHrsGT14C</t>
  </si>
  <si>
    <t>HrsGT14C</t>
  </si>
  <si>
    <t>GT14CStart</t>
  </si>
  <si>
    <t>GT15CEnd</t>
  </si>
  <si>
    <t>TotExposureHrsGT16C</t>
  </si>
  <si>
    <t>HrsGT16C</t>
  </si>
  <si>
    <t>GT16CStart</t>
  </si>
  <si>
    <t>GT16CEnd</t>
  </si>
  <si>
    <t>TotExposureHrsGT18C</t>
  </si>
  <si>
    <t>GT18CStart</t>
  </si>
  <si>
    <t>GT18CEnd</t>
  </si>
  <si>
    <t>TotExposureHrsGT20C</t>
  </si>
  <si>
    <t>ConsecRiskHrsGT20C</t>
  </si>
  <si>
    <t>GT20CStart</t>
  </si>
  <si>
    <t>Gt20CEnd</t>
  </si>
  <si>
    <t>TotExposureHrsGT22C</t>
  </si>
  <si>
    <t>HrsGT22C</t>
  </si>
  <si>
    <t>GT22CStart</t>
  </si>
  <si>
    <t>GT22CEnd</t>
  </si>
  <si>
    <t>TotExposureHrsGT24C</t>
  </si>
  <si>
    <t>HrsGT24C</t>
  </si>
  <si>
    <t>GT24CStart</t>
  </si>
  <si>
    <t>GT24CEnd</t>
  </si>
  <si>
    <t>TotExposureHrsLT15C</t>
  </si>
  <si>
    <t/>
  </si>
  <si>
    <t>MinTempDate3</t>
  </si>
  <si>
    <t>MaxDiurnalRangeDate2</t>
  </si>
  <si>
    <t>MaxDiurnalRangeDate3</t>
  </si>
  <si>
    <t>MWATDate3</t>
  </si>
  <si>
    <t>MWATDate4</t>
  </si>
  <si>
    <t>MWATDate5</t>
  </si>
  <si>
    <t>MWMTDate3</t>
  </si>
  <si>
    <t>MWMTDate4</t>
  </si>
  <si>
    <t>MWMTDate5</t>
  </si>
  <si>
    <t>MWATDate6</t>
  </si>
  <si>
    <t>MWMTDate6</t>
  </si>
  <si>
    <r>
      <t>Excel Julian Dates:</t>
    </r>
    <r>
      <rPr>
        <sz val="11"/>
        <color rgb="FFFF0000"/>
        <rFont val="Calibri"/>
        <family val="2"/>
        <scheme val="minor"/>
      </rPr>
      <t xml:space="preserve"> </t>
    </r>
  </si>
  <si>
    <t>to</t>
  </si>
  <si>
    <t>Water Temp.C - [Corrected - Daily - Maximum]</t>
  </si>
  <si>
    <r>
      <t>Temperature (</t>
    </r>
    <r>
      <rPr>
        <sz val="11"/>
        <color theme="1"/>
        <rFont val="Calibri"/>
        <family val="2"/>
      </rPr>
      <t>°C)</t>
    </r>
  </si>
  <si>
    <t>UTC-08:00</t>
  </si>
  <si>
    <t>Little Lost Man Creek</t>
  </si>
  <si>
    <t>llm</t>
  </si>
  <si>
    <t>water</t>
  </si>
  <si>
    <t>llm15w1_9997783_Summary</t>
  </si>
  <si>
    <t>Water Temp.C - [Corrected - Daily - Mean]</t>
  </si>
  <si>
    <t>Stream Temperature Data Summary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</si>
</sst>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m/d/yy\ h:mm;@"/>
    <numFmt numFmtId="165" formatCode="m/d/yy;@"/>
    <numFmt numFmtId="166" formatCode="0.0"/>
  </numFmts>
  <fonts count="16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6"/>
      <color theme="6" tint="-0.499984740745262"/>
      <name val="Calibri"/>
      <family val="2"/>
      <scheme val="minor"/>
    </font>
    <font>
      <sz val="11"/>
      <color theme="1"/>
      <name val="Calibri"/>
      <family val="2"/>
    </font>
    <font>
      <b/>
      <sz val="9"/>
      <color theme="8" tint="-0.249977111117893"/>
      <name val="Calibri"/>
      <family val="2"/>
      <scheme val="minor"/>
    </font>
    <font>
      <b/>
      <sz val="9"/>
      <color theme="8" tint="-0.249977111117893"/>
      <name val="Calibri"/>
      <family val="2"/>
    </font>
    <font>
      <sz val="9"/>
      <color theme="1"/>
      <name val="Calibri"/>
      <family val="2"/>
      <scheme val="minor"/>
    </font>
    <font>
      <b/>
      <sz val="10"/>
      <color rgb="FFFF0000"/>
      <name val="Tahoma"/>
      <family val="2"/>
    </font>
    <font>
      <sz val="8"/>
      <color rgb="FFFF0000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name val="Calibri"/>
      <family val="2"/>
    </font>
    <font>
      <sz val="11"/>
      <color rgb="FF2F2F2F"/>
      <name val="Calibri"/>
      <family val="2"/>
      <scheme val="minor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rgb="FFFFFF00"/>
        <bgColor indexed="0"/>
      </patternFill>
    </fill>
  </fills>
  <borders count="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2">
    <xf numFmtId="0" fontId="0" fillId="0" borderId="0"/>
    <xf numFmtId="0" fontId="11" fillId="0" borderId="0"/>
  </cellStyleXfs>
  <cellXfs count="61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1" fillId="0" borderId="0" xfId="0" applyFont="1"/>
    <xf numFmtId="0" fontId="0" fillId="0" borderId="0" xfId="0" applyFont="1"/>
    <xf numFmtId="0" fontId="0" fillId="0" borderId="0" xfId="0" applyAlignment="1">
      <alignment horizontal="right"/>
    </xf>
    <xf numFmtId="14" fontId="0" fillId="0" borderId="0" xfId="0" applyNumberFormat="1"/>
    <xf numFmtId="0" fontId="2" fillId="0" borderId="0" xfId="0" applyFont="1" applyAlignment="1">
      <alignment horizontal="right"/>
    </xf>
    <xf numFmtId="166" fontId="2" fillId="0" borderId="0" xfId="0" applyNumberFormat="1" applyFont="1"/>
    <xf numFmtId="0" fontId="6" fillId="0" borderId="0" xfId="0" applyFont="1"/>
    <xf numFmtId="166" fontId="6" fillId="0" borderId="0" xfId="0" applyNumberFormat="1" applyFont="1"/>
    <xf numFmtId="0" fontId="7" fillId="0" borderId="0" xfId="0" applyFont="1"/>
    <xf numFmtId="165" fontId="8" fillId="0" borderId="0" xfId="0" applyNumberFormat="1" applyFont="1" applyBorder="1" applyAlignment="1">
      <alignment horizontal="left"/>
    </xf>
    <xf numFmtId="0" fontId="2" fillId="0" borderId="0" xfId="0" applyFont="1" applyAlignment="1">
      <alignment horizontal="center"/>
    </xf>
    <xf numFmtId="0" fontId="1" fillId="0" borderId="0" xfId="0" applyFont="1" applyFill="1"/>
    <xf numFmtId="165" fontId="0" fillId="0" borderId="0" xfId="0" applyNumberForma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165" fontId="10" fillId="0" borderId="0" xfId="0" applyNumberFormat="1" applyFont="1" applyBorder="1" applyAlignment="1">
      <alignment horizontal="left"/>
    </xf>
    <xf numFmtId="166" fontId="0" fillId="0" borderId="0" xfId="0" applyNumberFormat="1" applyAlignment="1">
      <alignment horizontal="center"/>
    </xf>
    <xf numFmtId="166" fontId="0" fillId="0" borderId="0" xfId="0" applyNumberFormat="1"/>
    <xf numFmtId="14" fontId="9" fillId="0" borderId="0" xfId="0" applyNumberFormat="1" applyFont="1" applyAlignment="1">
      <alignment horizontal="left"/>
    </xf>
    <xf numFmtId="0" fontId="12" fillId="3" borderId="2" xfId="1" applyFont="1" applyFill="1" applyBorder="1" applyAlignment="1">
      <alignment horizontal="left"/>
    </xf>
    <xf numFmtId="0" fontId="12" fillId="0" borderId="3" xfId="1" applyFont="1" applyFill="1" applyBorder="1" applyAlignment="1">
      <alignment horizontal="left" wrapText="1"/>
    </xf>
    <xf numFmtId="165" fontId="12" fillId="0" borderId="3" xfId="1" applyNumberFormat="1" applyFont="1" applyFill="1" applyBorder="1" applyAlignment="1">
      <alignment horizontal="left" wrapText="1"/>
    </xf>
    <xf numFmtId="14" fontId="12" fillId="0" borderId="3" xfId="1" applyNumberFormat="1" applyFont="1" applyFill="1" applyBorder="1" applyAlignment="1">
      <alignment horizontal="left" wrapText="1"/>
    </xf>
    <xf numFmtId="166" fontId="12" fillId="0" borderId="3" xfId="1" applyNumberFormat="1" applyFont="1" applyFill="1" applyBorder="1" applyAlignment="1">
      <alignment horizontal="left" wrapText="1"/>
    </xf>
    <xf numFmtId="164" fontId="12" fillId="0" borderId="3" xfId="1" applyNumberFormat="1" applyFont="1" applyFill="1" applyBorder="1" applyAlignment="1">
      <alignment horizontal="left" wrapText="1"/>
    </xf>
    <xf numFmtId="1" fontId="12" fillId="0" borderId="3" xfId="1" applyNumberFormat="1" applyFont="1" applyFill="1" applyBorder="1" applyAlignment="1">
      <alignment horizontal="left" wrapText="1"/>
    </xf>
    <xf numFmtId="0" fontId="12" fillId="4" borderId="2" xfId="1" applyFont="1" applyFill="1" applyBorder="1" applyAlignment="1">
      <alignment horizontal="left"/>
    </xf>
    <xf numFmtId="164" fontId="5" fillId="0" borderId="0" xfId="0" applyNumberFormat="1" applyFont="1"/>
    <xf numFmtId="164" fontId="13" fillId="0" borderId="0" xfId="0" applyNumberFormat="1" applyFont="1" applyAlignment="1">
      <alignment horizontal="right"/>
    </xf>
    <xf numFmtId="164" fontId="12" fillId="0" borderId="0" xfId="1" applyNumberFormat="1" applyFont="1" applyAlignment="1">
      <alignment horizontal="left"/>
    </xf>
    <xf numFmtId="164" fontId="3" fillId="0" borderId="0" xfId="0" applyNumberFormat="1" applyFont="1" applyBorder="1" applyAlignment="1">
      <alignment horizontal="left"/>
    </xf>
    <xf numFmtId="165" fontId="13" fillId="0" borderId="0" xfId="0" applyNumberFormat="1" applyFont="1" applyBorder="1" applyAlignment="1">
      <alignment horizontal="left"/>
    </xf>
    <xf numFmtId="14" fontId="12" fillId="0" borderId="0" xfId="1" applyNumberFormat="1" applyFont="1" applyAlignment="1">
      <alignment horizontal="left"/>
    </xf>
    <xf numFmtId="0" fontId="5" fillId="0" borderId="0" xfId="0" applyFont="1"/>
    <xf numFmtId="14" fontId="13" fillId="0" borderId="0" xfId="0" applyNumberFormat="1" applyFont="1" applyFill="1" applyAlignment="1">
      <alignment horizontal="right"/>
    </xf>
    <xf numFmtId="0" fontId="12" fillId="0" borderId="0" xfId="1" applyFont="1" applyAlignment="1">
      <alignment horizontal="left"/>
    </xf>
    <xf numFmtId="166" fontId="5" fillId="0" borderId="0" xfId="0" applyNumberFormat="1" applyFont="1" applyAlignment="1">
      <alignment horizontal="center"/>
    </xf>
    <xf numFmtId="14" fontId="13" fillId="0" borderId="0" xfId="0" applyNumberFormat="1" applyFont="1" applyFill="1" applyAlignment="1">
      <alignment horizontal="left"/>
    </xf>
    <xf numFmtId="14" fontId="0" fillId="0" borderId="0" xfId="0" applyNumberFormat="1" applyFont="1"/>
    <xf numFmtId="165" fontId="1" fillId="0" borderId="0" xfId="0" applyNumberFormat="1" applyFont="1" applyAlignment="1">
      <alignment horizontal="center"/>
    </xf>
    <xf numFmtId="0" fontId="12" fillId="4" borderId="4" xfId="1" applyFont="1" applyFill="1" applyBorder="1" applyAlignment="1">
      <alignment horizontal="left"/>
    </xf>
    <xf numFmtId="0" fontId="0" fillId="0" borderId="0" xfId="0" applyNumberFormat="1" applyFont="1"/>
    <xf numFmtId="0" fontId="0" fillId="0" borderId="0" xfId="0" quotePrefix="1"/>
    <xf numFmtId="0" fontId="14" fillId="0" borderId="0" xfId="0" applyFont="1"/>
    <xf numFmtId="164" fontId="15" fillId="0" borderId="0" xfId="0" applyNumberFormat="1" applyFont="1" applyBorder="1" applyAlignment="1">
      <alignment horizontal="left"/>
    </xf>
    <xf numFmtId="0" fontId="3" fillId="0" borderId="0" xfId="0" applyFont="1"/>
    <xf numFmtId="165" fontId="15" fillId="0" borderId="0" xfId="0" applyNumberFormat="1" applyFont="1" applyBorder="1" applyAlignment="1">
      <alignment horizontal="left"/>
    </xf>
    <xf numFmtId="165" fontId="3" fillId="0" borderId="0" xfId="0" applyNumberFormat="1" applyFont="1" applyAlignment="1">
      <alignment horizontal="center"/>
    </xf>
    <xf numFmtId="0" fontId="3" fillId="0" borderId="0" xfId="0" applyFont="1" applyAlignment="1">
      <alignment horizontal="left"/>
    </xf>
    <xf numFmtId="164" fontId="3" fillId="0" borderId="0" xfId="0" applyNumberFormat="1" applyFont="1" applyAlignment="1">
      <alignment horizontal="right"/>
    </xf>
    <xf numFmtId="1" fontId="3" fillId="0" borderId="0" xfId="0" applyNumberFormat="1" applyFont="1" applyAlignment="1">
      <alignment horizontal="center"/>
    </xf>
    <xf numFmtId="0" fontId="3" fillId="0" borderId="0" xfId="0" applyFont="1" applyAlignment="1">
      <alignment horizontal="right"/>
    </xf>
    <xf numFmtId="165" fontId="3" fillId="0" borderId="0" xfId="0" applyNumberFormat="1" applyFont="1" applyAlignment="1">
      <alignment horizontal="right"/>
    </xf>
    <xf numFmtId="165" fontId="3" fillId="0" borderId="0" xfId="0" applyNumberFormat="1" applyFont="1" applyFill="1" applyAlignment="1">
      <alignment horizontal="right"/>
    </xf>
    <xf numFmtId="1" fontId="3" fillId="0" borderId="0" xfId="0" applyNumberFormat="1" applyFont="1" applyFill="1" applyAlignment="1">
      <alignment horizontal="center"/>
    </xf>
    <xf numFmtId="0" fontId="4" fillId="2" borderId="0" xfId="0" applyFont="1" applyFill="1" applyBorder="1"/>
    <xf numFmtId="0" fontId="4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center"/>
    </xf>
  </cellXfs>
  <cellStyles count="2">
    <cellStyle name="Normal" xfId="0" builtinId="0"/>
    <cellStyle name="Normal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ysClr val="windowText" lastClr="000000"/>
                </a:solidFill>
                <a:latin typeface="Calibri"/>
                <a:ea typeface="Calibri"/>
                <a:cs typeface="Calibri"/>
              </a:defRPr>
            </a:pPr>
            <a:r>
              <a:rPr lang="en-US">
                <a:solidFill>
                  <a:sysClr val="windowText" lastClr="000000"/>
                </a:solidFill>
              </a:rPr>
              <a:t>llm15w1 - Daily Stream Temperature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5441668494608219E-2"/>
          <c:y val="0.20268573725972114"/>
          <c:w val="0.76931100471230718"/>
          <c:h val="0.67664155781105673"/>
        </c:manualLayout>
      </c:layout>
      <c:scatterChart>
        <c:scatterStyle val="smoothMarker"/>
        <c:varyColors val="0"/>
        <c:ser>
          <c:idx val="2"/>
          <c:order val="0"/>
          <c:tx>
            <c:strRef>
              <c:f>DailyStats!$C$3</c:f>
              <c:strCache>
                <c:ptCount val="1"/>
                <c:pt idx="0">
                  <c:v>Maximum ⁰C</c:v>
                </c:pt>
              </c:strCache>
            </c:strRef>
          </c:tx>
          <c:spPr>
            <a:ln>
              <a:prstDash val="sysDot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42186</c:v>
                </c:pt>
                <c:pt idx="1">
                  <c:v>42187</c:v>
                </c:pt>
                <c:pt idx="2">
                  <c:v>42188</c:v>
                </c:pt>
                <c:pt idx="3">
                  <c:v>42189</c:v>
                </c:pt>
                <c:pt idx="4">
                  <c:v>42190</c:v>
                </c:pt>
                <c:pt idx="5">
                  <c:v>42191</c:v>
                </c:pt>
                <c:pt idx="6">
                  <c:v>42192</c:v>
                </c:pt>
                <c:pt idx="7">
                  <c:v>42193</c:v>
                </c:pt>
                <c:pt idx="8">
                  <c:v>42194</c:v>
                </c:pt>
                <c:pt idx="9">
                  <c:v>42195</c:v>
                </c:pt>
                <c:pt idx="10">
                  <c:v>42196</c:v>
                </c:pt>
                <c:pt idx="11">
                  <c:v>42197</c:v>
                </c:pt>
                <c:pt idx="12">
                  <c:v>42198</c:v>
                </c:pt>
                <c:pt idx="13">
                  <c:v>42199</c:v>
                </c:pt>
                <c:pt idx="14">
                  <c:v>42200</c:v>
                </c:pt>
                <c:pt idx="15">
                  <c:v>42201</c:v>
                </c:pt>
                <c:pt idx="16">
                  <c:v>42202</c:v>
                </c:pt>
                <c:pt idx="17">
                  <c:v>42203</c:v>
                </c:pt>
                <c:pt idx="18">
                  <c:v>42204</c:v>
                </c:pt>
                <c:pt idx="19">
                  <c:v>42205</c:v>
                </c:pt>
                <c:pt idx="20">
                  <c:v>42206</c:v>
                </c:pt>
                <c:pt idx="21">
                  <c:v>42207</c:v>
                </c:pt>
                <c:pt idx="22">
                  <c:v>42208</c:v>
                </c:pt>
                <c:pt idx="23">
                  <c:v>42209</c:v>
                </c:pt>
                <c:pt idx="24">
                  <c:v>42210</c:v>
                </c:pt>
                <c:pt idx="25">
                  <c:v>42211</c:v>
                </c:pt>
                <c:pt idx="26">
                  <c:v>42212</c:v>
                </c:pt>
                <c:pt idx="27">
                  <c:v>42213</c:v>
                </c:pt>
                <c:pt idx="28">
                  <c:v>42214</c:v>
                </c:pt>
                <c:pt idx="29">
                  <c:v>42215</c:v>
                </c:pt>
                <c:pt idx="30">
                  <c:v>42216</c:v>
                </c:pt>
                <c:pt idx="31">
                  <c:v>42217</c:v>
                </c:pt>
                <c:pt idx="32">
                  <c:v>42218</c:v>
                </c:pt>
                <c:pt idx="33">
                  <c:v>42219</c:v>
                </c:pt>
                <c:pt idx="34">
                  <c:v>42220</c:v>
                </c:pt>
                <c:pt idx="35">
                  <c:v>42221</c:v>
                </c:pt>
                <c:pt idx="36">
                  <c:v>42222</c:v>
                </c:pt>
                <c:pt idx="37">
                  <c:v>42223</c:v>
                </c:pt>
                <c:pt idx="38">
                  <c:v>42224</c:v>
                </c:pt>
                <c:pt idx="39">
                  <c:v>42225</c:v>
                </c:pt>
                <c:pt idx="40">
                  <c:v>42226</c:v>
                </c:pt>
                <c:pt idx="41">
                  <c:v>42227</c:v>
                </c:pt>
                <c:pt idx="42">
                  <c:v>42228</c:v>
                </c:pt>
                <c:pt idx="43">
                  <c:v>42229</c:v>
                </c:pt>
                <c:pt idx="44">
                  <c:v>42230</c:v>
                </c:pt>
                <c:pt idx="45">
                  <c:v>42231</c:v>
                </c:pt>
                <c:pt idx="46">
                  <c:v>42232</c:v>
                </c:pt>
                <c:pt idx="47">
                  <c:v>42233</c:v>
                </c:pt>
                <c:pt idx="48">
                  <c:v>42234</c:v>
                </c:pt>
                <c:pt idx="49">
                  <c:v>42235</c:v>
                </c:pt>
                <c:pt idx="50">
                  <c:v>42236</c:v>
                </c:pt>
                <c:pt idx="51">
                  <c:v>42237</c:v>
                </c:pt>
                <c:pt idx="52">
                  <c:v>42238</c:v>
                </c:pt>
                <c:pt idx="53">
                  <c:v>42239</c:v>
                </c:pt>
                <c:pt idx="54">
                  <c:v>42240</c:v>
                </c:pt>
                <c:pt idx="55">
                  <c:v>42241</c:v>
                </c:pt>
                <c:pt idx="56">
                  <c:v>42242</c:v>
                </c:pt>
                <c:pt idx="57">
                  <c:v>42243</c:v>
                </c:pt>
                <c:pt idx="58">
                  <c:v>42244</c:v>
                </c:pt>
                <c:pt idx="59">
                  <c:v>42245</c:v>
                </c:pt>
                <c:pt idx="60">
                  <c:v>42246</c:v>
                </c:pt>
                <c:pt idx="61">
                  <c:v>42247</c:v>
                </c:pt>
              </c:numCache>
            </c:numRef>
          </c:xVal>
          <c:yVal>
            <c:numRef>
              <c:f>DailyStats!$C$4:$C$65</c:f>
              <c:numCache>
                <c:formatCode>General</c:formatCode>
                <c:ptCount val="62"/>
                <c:pt idx="0">
                  <c:v>15.1</c:v>
                </c:pt>
                <c:pt idx="1">
                  <c:v>14.8</c:v>
                </c:pt>
                <c:pt idx="2">
                  <c:v>14.2</c:v>
                </c:pt>
                <c:pt idx="3">
                  <c:v>15.3</c:v>
                </c:pt>
                <c:pt idx="4">
                  <c:v>14.6</c:v>
                </c:pt>
                <c:pt idx="5">
                  <c:v>14.2</c:v>
                </c:pt>
                <c:pt idx="6">
                  <c:v>14.6</c:v>
                </c:pt>
                <c:pt idx="7">
                  <c:v>14.2</c:v>
                </c:pt>
                <c:pt idx="8">
                  <c:v>13.9</c:v>
                </c:pt>
                <c:pt idx="9">
                  <c:v>13.9</c:v>
                </c:pt>
                <c:pt idx="10">
                  <c:v>14.1</c:v>
                </c:pt>
                <c:pt idx="11">
                  <c:v>14.6</c:v>
                </c:pt>
                <c:pt idx="12">
                  <c:v>14.9</c:v>
                </c:pt>
                <c:pt idx="13">
                  <c:v>14.6</c:v>
                </c:pt>
                <c:pt idx="14">
                  <c:v>15.4</c:v>
                </c:pt>
                <c:pt idx="15">
                  <c:v>15.4</c:v>
                </c:pt>
                <c:pt idx="16">
                  <c:v>15.5</c:v>
                </c:pt>
                <c:pt idx="17">
                  <c:v>15.2</c:v>
                </c:pt>
                <c:pt idx="18">
                  <c:v>15.4</c:v>
                </c:pt>
                <c:pt idx="19">
                  <c:v>15.6</c:v>
                </c:pt>
                <c:pt idx="20">
                  <c:v>15.3</c:v>
                </c:pt>
                <c:pt idx="21">
                  <c:v>15.2</c:v>
                </c:pt>
                <c:pt idx="22">
                  <c:v>15.3</c:v>
                </c:pt>
                <c:pt idx="23">
                  <c:v>15.1</c:v>
                </c:pt>
                <c:pt idx="24">
                  <c:v>14.7</c:v>
                </c:pt>
                <c:pt idx="25">
                  <c:v>15.2</c:v>
                </c:pt>
                <c:pt idx="26">
                  <c:v>15.4</c:v>
                </c:pt>
                <c:pt idx="27">
                  <c:v>15.6</c:v>
                </c:pt>
                <c:pt idx="28">
                  <c:v>16.100000000000001</c:v>
                </c:pt>
                <c:pt idx="29">
                  <c:v>16.100000000000001</c:v>
                </c:pt>
                <c:pt idx="30">
                  <c:v>15.7</c:v>
                </c:pt>
                <c:pt idx="31">
                  <c:v>15.1</c:v>
                </c:pt>
                <c:pt idx="32">
                  <c:v>15.1</c:v>
                </c:pt>
                <c:pt idx="33">
                  <c:v>15</c:v>
                </c:pt>
                <c:pt idx="34">
                  <c:v>14.9</c:v>
                </c:pt>
                <c:pt idx="35">
                  <c:v>15</c:v>
                </c:pt>
                <c:pt idx="36">
                  <c:v>14.9</c:v>
                </c:pt>
                <c:pt idx="37">
                  <c:v>14.9</c:v>
                </c:pt>
                <c:pt idx="38">
                  <c:v>15.2</c:v>
                </c:pt>
                <c:pt idx="39">
                  <c:v>15.6</c:v>
                </c:pt>
                <c:pt idx="40">
                  <c:v>15</c:v>
                </c:pt>
                <c:pt idx="41">
                  <c:v>14.9</c:v>
                </c:pt>
                <c:pt idx="42">
                  <c:v>15.2</c:v>
                </c:pt>
                <c:pt idx="43">
                  <c:v>14.9</c:v>
                </c:pt>
                <c:pt idx="44">
                  <c:v>15.4</c:v>
                </c:pt>
                <c:pt idx="45">
                  <c:v>15.5</c:v>
                </c:pt>
                <c:pt idx="46">
                  <c:v>15.3</c:v>
                </c:pt>
                <c:pt idx="47">
                  <c:v>15.1</c:v>
                </c:pt>
                <c:pt idx="48">
                  <c:v>14.8</c:v>
                </c:pt>
                <c:pt idx="49">
                  <c:v>14.4</c:v>
                </c:pt>
                <c:pt idx="50">
                  <c:v>14.6</c:v>
                </c:pt>
                <c:pt idx="51">
                  <c:v>14.8</c:v>
                </c:pt>
                <c:pt idx="52">
                  <c:v>14.7</c:v>
                </c:pt>
                <c:pt idx="53">
                  <c:v>14.5</c:v>
                </c:pt>
                <c:pt idx="54">
                  <c:v>14.4</c:v>
                </c:pt>
                <c:pt idx="55">
                  <c:v>14.8</c:v>
                </c:pt>
                <c:pt idx="56">
                  <c:v>14.8</c:v>
                </c:pt>
                <c:pt idx="57">
                  <c:v>14.6</c:v>
                </c:pt>
                <c:pt idx="58">
                  <c:v>14.9</c:v>
                </c:pt>
                <c:pt idx="59">
                  <c:v>15.2</c:v>
                </c:pt>
                <c:pt idx="60">
                  <c:v>15.1</c:v>
                </c:pt>
                <c:pt idx="61">
                  <c:v>15</c:v>
                </c:pt>
              </c:numCache>
            </c:numRef>
          </c:yVal>
          <c:smooth val="1"/>
        </c:ser>
        <c:ser>
          <c:idx val="0"/>
          <c:order val="1"/>
          <c:tx>
            <c:strRef>
              <c:f>DailyStats!$D$3</c:f>
              <c:strCache>
                <c:ptCount val="1"/>
                <c:pt idx="0">
                  <c:v>Mean  ⁰C</c:v>
                </c:pt>
              </c:strCache>
            </c:strRef>
          </c:tx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42186</c:v>
                </c:pt>
                <c:pt idx="1">
                  <c:v>42187</c:v>
                </c:pt>
                <c:pt idx="2">
                  <c:v>42188</c:v>
                </c:pt>
                <c:pt idx="3">
                  <c:v>42189</c:v>
                </c:pt>
                <c:pt idx="4">
                  <c:v>42190</c:v>
                </c:pt>
                <c:pt idx="5">
                  <c:v>42191</c:v>
                </c:pt>
                <c:pt idx="6">
                  <c:v>42192</c:v>
                </c:pt>
                <c:pt idx="7">
                  <c:v>42193</c:v>
                </c:pt>
                <c:pt idx="8">
                  <c:v>42194</c:v>
                </c:pt>
                <c:pt idx="9">
                  <c:v>42195</c:v>
                </c:pt>
                <c:pt idx="10">
                  <c:v>42196</c:v>
                </c:pt>
                <c:pt idx="11">
                  <c:v>42197</c:v>
                </c:pt>
                <c:pt idx="12">
                  <c:v>42198</c:v>
                </c:pt>
                <c:pt idx="13">
                  <c:v>42199</c:v>
                </c:pt>
                <c:pt idx="14">
                  <c:v>42200</c:v>
                </c:pt>
                <c:pt idx="15">
                  <c:v>42201</c:v>
                </c:pt>
                <c:pt idx="16">
                  <c:v>42202</c:v>
                </c:pt>
                <c:pt idx="17">
                  <c:v>42203</c:v>
                </c:pt>
                <c:pt idx="18">
                  <c:v>42204</c:v>
                </c:pt>
                <c:pt idx="19">
                  <c:v>42205</c:v>
                </c:pt>
                <c:pt idx="20">
                  <c:v>42206</c:v>
                </c:pt>
                <c:pt idx="21">
                  <c:v>42207</c:v>
                </c:pt>
                <c:pt idx="22">
                  <c:v>42208</c:v>
                </c:pt>
                <c:pt idx="23">
                  <c:v>42209</c:v>
                </c:pt>
                <c:pt idx="24">
                  <c:v>42210</c:v>
                </c:pt>
                <c:pt idx="25">
                  <c:v>42211</c:v>
                </c:pt>
                <c:pt idx="26">
                  <c:v>42212</c:v>
                </c:pt>
                <c:pt idx="27">
                  <c:v>42213</c:v>
                </c:pt>
                <c:pt idx="28">
                  <c:v>42214</c:v>
                </c:pt>
                <c:pt idx="29">
                  <c:v>42215</c:v>
                </c:pt>
                <c:pt idx="30">
                  <c:v>42216</c:v>
                </c:pt>
                <c:pt idx="31">
                  <c:v>42217</c:v>
                </c:pt>
                <c:pt idx="32">
                  <c:v>42218</c:v>
                </c:pt>
                <c:pt idx="33">
                  <c:v>42219</c:v>
                </c:pt>
                <c:pt idx="34">
                  <c:v>42220</c:v>
                </c:pt>
                <c:pt idx="35">
                  <c:v>42221</c:v>
                </c:pt>
                <c:pt idx="36">
                  <c:v>42222</c:v>
                </c:pt>
                <c:pt idx="37">
                  <c:v>42223</c:v>
                </c:pt>
                <c:pt idx="38">
                  <c:v>42224</c:v>
                </c:pt>
                <c:pt idx="39">
                  <c:v>42225</c:v>
                </c:pt>
                <c:pt idx="40">
                  <c:v>42226</c:v>
                </c:pt>
                <c:pt idx="41">
                  <c:v>42227</c:v>
                </c:pt>
                <c:pt idx="42">
                  <c:v>42228</c:v>
                </c:pt>
                <c:pt idx="43">
                  <c:v>42229</c:v>
                </c:pt>
                <c:pt idx="44">
                  <c:v>42230</c:v>
                </c:pt>
                <c:pt idx="45">
                  <c:v>42231</c:v>
                </c:pt>
                <c:pt idx="46">
                  <c:v>42232</c:v>
                </c:pt>
                <c:pt idx="47">
                  <c:v>42233</c:v>
                </c:pt>
                <c:pt idx="48">
                  <c:v>42234</c:v>
                </c:pt>
                <c:pt idx="49">
                  <c:v>42235</c:v>
                </c:pt>
                <c:pt idx="50">
                  <c:v>42236</c:v>
                </c:pt>
                <c:pt idx="51">
                  <c:v>42237</c:v>
                </c:pt>
                <c:pt idx="52">
                  <c:v>42238</c:v>
                </c:pt>
                <c:pt idx="53">
                  <c:v>42239</c:v>
                </c:pt>
                <c:pt idx="54">
                  <c:v>42240</c:v>
                </c:pt>
                <c:pt idx="55">
                  <c:v>42241</c:v>
                </c:pt>
                <c:pt idx="56">
                  <c:v>42242</c:v>
                </c:pt>
                <c:pt idx="57">
                  <c:v>42243</c:v>
                </c:pt>
                <c:pt idx="58">
                  <c:v>42244</c:v>
                </c:pt>
                <c:pt idx="59">
                  <c:v>42245</c:v>
                </c:pt>
                <c:pt idx="60">
                  <c:v>42246</c:v>
                </c:pt>
                <c:pt idx="61">
                  <c:v>42247</c:v>
                </c:pt>
              </c:numCache>
            </c:numRef>
          </c:xVal>
          <c:yVal>
            <c:numRef>
              <c:f>DailyStats!$D$4:$D$65</c:f>
              <c:numCache>
                <c:formatCode>0.0</c:formatCode>
                <c:ptCount val="62"/>
                <c:pt idx="0">
                  <c:v>13.95</c:v>
                </c:pt>
                <c:pt idx="1">
                  <c:v>14.031000000000001</c:v>
                </c:pt>
                <c:pt idx="2">
                  <c:v>13.798</c:v>
                </c:pt>
                <c:pt idx="3">
                  <c:v>14.180999999999999</c:v>
                </c:pt>
                <c:pt idx="4">
                  <c:v>14.144</c:v>
                </c:pt>
                <c:pt idx="5">
                  <c:v>14.01</c:v>
                </c:pt>
                <c:pt idx="6">
                  <c:v>13.988</c:v>
                </c:pt>
                <c:pt idx="7">
                  <c:v>13.919</c:v>
                </c:pt>
                <c:pt idx="8">
                  <c:v>13.779</c:v>
                </c:pt>
                <c:pt idx="9">
                  <c:v>13.728999999999999</c:v>
                </c:pt>
                <c:pt idx="10">
                  <c:v>13.882999999999999</c:v>
                </c:pt>
                <c:pt idx="11">
                  <c:v>14.108000000000001</c:v>
                </c:pt>
                <c:pt idx="12">
                  <c:v>14.175000000000001</c:v>
                </c:pt>
                <c:pt idx="13">
                  <c:v>14.288</c:v>
                </c:pt>
                <c:pt idx="14">
                  <c:v>14.414999999999999</c:v>
                </c:pt>
                <c:pt idx="15">
                  <c:v>14.458</c:v>
                </c:pt>
                <c:pt idx="16">
                  <c:v>14.545999999999999</c:v>
                </c:pt>
                <c:pt idx="17">
                  <c:v>14.385</c:v>
                </c:pt>
                <c:pt idx="18">
                  <c:v>14.477</c:v>
                </c:pt>
                <c:pt idx="19">
                  <c:v>14.782999999999999</c:v>
                </c:pt>
                <c:pt idx="20">
                  <c:v>14.651999999999999</c:v>
                </c:pt>
                <c:pt idx="21">
                  <c:v>14.353999999999999</c:v>
                </c:pt>
                <c:pt idx="22">
                  <c:v>14.49</c:v>
                </c:pt>
                <c:pt idx="23">
                  <c:v>14.256</c:v>
                </c:pt>
                <c:pt idx="24">
                  <c:v>14.352</c:v>
                </c:pt>
                <c:pt idx="25">
                  <c:v>14.502000000000001</c:v>
                </c:pt>
                <c:pt idx="26">
                  <c:v>14.51</c:v>
                </c:pt>
                <c:pt idx="27">
                  <c:v>14.632999999999999</c:v>
                </c:pt>
                <c:pt idx="28">
                  <c:v>15.167</c:v>
                </c:pt>
                <c:pt idx="29">
                  <c:v>15.273</c:v>
                </c:pt>
                <c:pt idx="30">
                  <c:v>15.029</c:v>
                </c:pt>
                <c:pt idx="31">
                  <c:v>14.933</c:v>
                </c:pt>
                <c:pt idx="32">
                  <c:v>14.891999999999999</c:v>
                </c:pt>
                <c:pt idx="33">
                  <c:v>14.865</c:v>
                </c:pt>
                <c:pt idx="34">
                  <c:v>14.746</c:v>
                </c:pt>
                <c:pt idx="35">
                  <c:v>14.651999999999999</c:v>
                </c:pt>
                <c:pt idx="36">
                  <c:v>14.331</c:v>
                </c:pt>
                <c:pt idx="37">
                  <c:v>14.372999999999999</c:v>
                </c:pt>
                <c:pt idx="38">
                  <c:v>14.484999999999999</c:v>
                </c:pt>
                <c:pt idx="39">
                  <c:v>14.808</c:v>
                </c:pt>
                <c:pt idx="40">
                  <c:v>14.532999999999999</c:v>
                </c:pt>
                <c:pt idx="41">
                  <c:v>14.788</c:v>
                </c:pt>
                <c:pt idx="42">
                  <c:v>14.79</c:v>
                </c:pt>
                <c:pt idx="43">
                  <c:v>14.519</c:v>
                </c:pt>
                <c:pt idx="44">
                  <c:v>14.802</c:v>
                </c:pt>
                <c:pt idx="45">
                  <c:v>14.882999999999999</c:v>
                </c:pt>
                <c:pt idx="46">
                  <c:v>14.694000000000001</c:v>
                </c:pt>
                <c:pt idx="47">
                  <c:v>14.532999999999999</c:v>
                </c:pt>
                <c:pt idx="48">
                  <c:v>14.462999999999999</c:v>
                </c:pt>
                <c:pt idx="49">
                  <c:v>14.227</c:v>
                </c:pt>
                <c:pt idx="50">
                  <c:v>14.254</c:v>
                </c:pt>
                <c:pt idx="51">
                  <c:v>14.194000000000001</c:v>
                </c:pt>
                <c:pt idx="52">
                  <c:v>14.169</c:v>
                </c:pt>
                <c:pt idx="53">
                  <c:v>14.295999999999999</c:v>
                </c:pt>
                <c:pt idx="54">
                  <c:v>14.24</c:v>
                </c:pt>
                <c:pt idx="55">
                  <c:v>14.313000000000001</c:v>
                </c:pt>
                <c:pt idx="56">
                  <c:v>14.276999999999999</c:v>
                </c:pt>
                <c:pt idx="57">
                  <c:v>14.016999999999999</c:v>
                </c:pt>
                <c:pt idx="58">
                  <c:v>14.523</c:v>
                </c:pt>
                <c:pt idx="59">
                  <c:v>14.929</c:v>
                </c:pt>
                <c:pt idx="60">
                  <c:v>14.853999999999999</c:v>
                </c:pt>
                <c:pt idx="61">
                  <c:v>14.507</c:v>
                </c:pt>
              </c:numCache>
            </c:numRef>
          </c:yVal>
          <c:smooth val="1"/>
        </c:ser>
        <c:ser>
          <c:idx val="1"/>
          <c:order val="2"/>
          <c:tx>
            <c:strRef>
              <c:f>DailyStats!$B$3</c:f>
              <c:strCache>
                <c:ptCount val="1"/>
                <c:pt idx="0">
                  <c:v>Minimum ⁰C</c:v>
                </c:pt>
              </c:strCache>
            </c:strRef>
          </c:tx>
          <c:spPr>
            <a:ln>
              <a:prstDash val="sysDash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42186</c:v>
                </c:pt>
                <c:pt idx="1">
                  <c:v>42187</c:v>
                </c:pt>
                <c:pt idx="2">
                  <c:v>42188</c:v>
                </c:pt>
                <c:pt idx="3">
                  <c:v>42189</c:v>
                </c:pt>
                <c:pt idx="4">
                  <c:v>42190</c:v>
                </c:pt>
                <c:pt idx="5">
                  <c:v>42191</c:v>
                </c:pt>
                <c:pt idx="6">
                  <c:v>42192</c:v>
                </c:pt>
                <c:pt idx="7">
                  <c:v>42193</c:v>
                </c:pt>
                <c:pt idx="8">
                  <c:v>42194</c:v>
                </c:pt>
                <c:pt idx="9">
                  <c:v>42195</c:v>
                </c:pt>
                <c:pt idx="10">
                  <c:v>42196</c:v>
                </c:pt>
                <c:pt idx="11">
                  <c:v>42197</c:v>
                </c:pt>
                <c:pt idx="12">
                  <c:v>42198</c:v>
                </c:pt>
                <c:pt idx="13">
                  <c:v>42199</c:v>
                </c:pt>
                <c:pt idx="14">
                  <c:v>42200</c:v>
                </c:pt>
                <c:pt idx="15">
                  <c:v>42201</c:v>
                </c:pt>
                <c:pt idx="16">
                  <c:v>42202</c:v>
                </c:pt>
                <c:pt idx="17">
                  <c:v>42203</c:v>
                </c:pt>
                <c:pt idx="18">
                  <c:v>42204</c:v>
                </c:pt>
                <c:pt idx="19">
                  <c:v>42205</c:v>
                </c:pt>
                <c:pt idx="20">
                  <c:v>42206</c:v>
                </c:pt>
                <c:pt idx="21">
                  <c:v>42207</c:v>
                </c:pt>
                <c:pt idx="22">
                  <c:v>42208</c:v>
                </c:pt>
                <c:pt idx="23">
                  <c:v>42209</c:v>
                </c:pt>
                <c:pt idx="24">
                  <c:v>42210</c:v>
                </c:pt>
                <c:pt idx="25">
                  <c:v>42211</c:v>
                </c:pt>
                <c:pt idx="26">
                  <c:v>42212</c:v>
                </c:pt>
                <c:pt idx="27">
                  <c:v>42213</c:v>
                </c:pt>
                <c:pt idx="28">
                  <c:v>42214</c:v>
                </c:pt>
                <c:pt idx="29">
                  <c:v>42215</c:v>
                </c:pt>
                <c:pt idx="30">
                  <c:v>42216</c:v>
                </c:pt>
                <c:pt idx="31">
                  <c:v>42217</c:v>
                </c:pt>
                <c:pt idx="32">
                  <c:v>42218</c:v>
                </c:pt>
                <c:pt idx="33">
                  <c:v>42219</c:v>
                </c:pt>
                <c:pt idx="34">
                  <c:v>42220</c:v>
                </c:pt>
                <c:pt idx="35">
                  <c:v>42221</c:v>
                </c:pt>
                <c:pt idx="36">
                  <c:v>42222</c:v>
                </c:pt>
                <c:pt idx="37">
                  <c:v>42223</c:v>
                </c:pt>
                <c:pt idx="38">
                  <c:v>42224</c:v>
                </c:pt>
                <c:pt idx="39">
                  <c:v>42225</c:v>
                </c:pt>
                <c:pt idx="40">
                  <c:v>42226</c:v>
                </c:pt>
                <c:pt idx="41">
                  <c:v>42227</c:v>
                </c:pt>
                <c:pt idx="42">
                  <c:v>42228</c:v>
                </c:pt>
                <c:pt idx="43">
                  <c:v>42229</c:v>
                </c:pt>
                <c:pt idx="44">
                  <c:v>42230</c:v>
                </c:pt>
                <c:pt idx="45">
                  <c:v>42231</c:v>
                </c:pt>
                <c:pt idx="46">
                  <c:v>42232</c:v>
                </c:pt>
                <c:pt idx="47">
                  <c:v>42233</c:v>
                </c:pt>
                <c:pt idx="48">
                  <c:v>42234</c:v>
                </c:pt>
                <c:pt idx="49">
                  <c:v>42235</c:v>
                </c:pt>
                <c:pt idx="50">
                  <c:v>42236</c:v>
                </c:pt>
                <c:pt idx="51">
                  <c:v>42237</c:v>
                </c:pt>
                <c:pt idx="52">
                  <c:v>42238</c:v>
                </c:pt>
                <c:pt idx="53">
                  <c:v>42239</c:v>
                </c:pt>
                <c:pt idx="54">
                  <c:v>42240</c:v>
                </c:pt>
                <c:pt idx="55">
                  <c:v>42241</c:v>
                </c:pt>
                <c:pt idx="56">
                  <c:v>42242</c:v>
                </c:pt>
                <c:pt idx="57">
                  <c:v>42243</c:v>
                </c:pt>
                <c:pt idx="58">
                  <c:v>42244</c:v>
                </c:pt>
                <c:pt idx="59">
                  <c:v>42245</c:v>
                </c:pt>
                <c:pt idx="60">
                  <c:v>42246</c:v>
                </c:pt>
                <c:pt idx="61">
                  <c:v>42247</c:v>
                </c:pt>
              </c:numCache>
            </c:numRef>
          </c:xVal>
          <c:yVal>
            <c:numRef>
              <c:f>DailyStats!$B$4:$B$65</c:f>
              <c:numCache>
                <c:formatCode>General</c:formatCode>
                <c:ptCount val="62"/>
                <c:pt idx="0">
                  <c:v>13.1</c:v>
                </c:pt>
                <c:pt idx="1">
                  <c:v>13.4</c:v>
                </c:pt>
                <c:pt idx="2">
                  <c:v>13.4</c:v>
                </c:pt>
                <c:pt idx="3">
                  <c:v>13.4</c:v>
                </c:pt>
                <c:pt idx="4">
                  <c:v>13.7</c:v>
                </c:pt>
                <c:pt idx="5">
                  <c:v>13.8</c:v>
                </c:pt>
                <c:pt idx="6">
                  <c:v>13.5</c:v>
                </c:pt>
                <c:pt idx="7">
                  <c:v>13.7</c:v>
                </c:pt>
                <c:pt idx="8">
                  <c:v>13.7</c:v>
                </c:pt>
                <c:pt idx="9">
                  <c:v>13.6</c:v>
                </c:pt>
                <c:pt idx="10">
                  <c:v>13.6</c:v>
                </c:pt>
                <c:pt idx="11">
                  <c:v>13.6</c:v>
                </c:pt>
                <c:pt idx="12">
                  <c:v>13.5</c:v>
                </c:pt>
                <c:pt idx="13">
                  <c:v>14.1</c:v>
                </c:pt>
                <c:pt idx="14">
                  <c:v>13.7</c:v>
                </c:pt>
                <c:pt idx="15">
                  <c:v>13.6</c:v>
                </c:pt>
                <c:pt idx="16">
                  <c:v>13.8</c:v>
                </c:pt>
                <c:pt idx="17">
                  <c:v>13.7</c:v>
                </c:pt>
                <c:pt idx="18">
                  <c:v>13.7</c:v>
                </c:pt>
                <c:pt idx="19">
                  <c:v>14.2</c:v>
                </c:pt>
                <c:pt idx="20">
                  <c:v>14.2</c:v>
                </c:pt>
                <c:pt idx="21">
                  <c:v>13.7</c:v>
                </c:pt>
                <c:pt idx="22">
                  <c:v>13.9</c:v>
                </c:pt>
                <c:pt idx="23">
                  <c:v>13.4</c:v>
                </c:pt>
                <c:pt idx="24">
                  <c:v>14</c:v>
                </c:pt>
                <c:pt idx="25">
                  <c:v>13.8</c:v>
                </c:pt>
                <c:pt idx="26">
                  <c:v>13.7</c:v>
                </c:pt>
                <c:pt idx="27">
                  <c:v>13.7</c:v>
                </c:pt>
                <c:pt idx="28">
                  <c:v>14.3</c:v>
                </c:pt>
                <c:pt idx="29">
                  <c:v>14.6</c:v>
                </c:pt>
                <c:pt idx="30">
                  <c:v>14.3</c:v>
                </c:pt>
                <c:pt idx="31">
                  <c:v>14.8</c:v>
                </c:pt>
                <c:pt idx="32">
                  <c:v>14.7</c:v>
                </c:pt>
                <c:pt idx="33">
                  <c:v>14.7</c:v>
                </c:pt>
                <c:pt idx="34">
                  <c:v>14.6</c:v>
                </c:pt>
                <c:pt idx="35">
                  <c:v>14.3</c:v>
                </c:pt>
                <c:pt idx="36">
                  <c:v>13.6</c:v>
                </c:pt>
                <c:pt idx="37">
                  <c:v>13.9</c:v>
                </c:pt>
                <c:pt idx="38">
                  <c:v>13.9</c:v>
                </c:pt>
                <c:pt idx="39">
                  <c:v>14.2</c:v>
                </c:pt>
                <c:pt idx="40">
                  <c:v>13.8</c:v>
                </c:pt>
                <c:pt idx="41">
                  <c:v>14.6</c:v>
                </c:pt>
                <c:pt idx="42">
                  <c:v>14.3</c:v>
                </c:pt>
                <c:pt idx="43">
                  <c:v>14</c:v>
                </c:pt>
                <c:pt idx="44">
                  <c:v>14.2</c:v>
                </c:pt>
                <c:pt idx="45">
                  <c:v>14.3</c:v>
                </c:pt>
                <c:pt idx="46">
                  <c:v>14.1</c:v>
                </c:pt>
                <c:pt idx="47">
                  <c:v>13.9</c:v>
                </c:pt>
                <c:pt idx="48">
                  <c:v>14.1</c:v>
                </c:pt>
                <c:pt idx="49">
                  <c:v>14.1</c:v>
                </c:pt>
                <c:pt idx="50">
                  <c:v>14</c:v>
                </c:pt>
                <c:pt idx="51">
                  <c:v>13.7</c:v>
                </c:pt>
                <c:pt idx="52">
                  <c:v>13.6</c:v>
                </c:pt>
                <c:pt idx="53">
                  <c:v>14.1</c:v>
                </c:pt>
                <c:pt idx="54">
                  <c:v>14.1</c:v>
                </c:pt>
                <c:pt idx="55">
                  <c:v>13.9</c:v>
                </c:pt>
                <c:pt idx="56">
                  <c:v>13.8</c:v>
                </c:pt>
                <c:pt idx="57">
                  <c:v>13.3</c:v>
                </c:pt>
                <c:pt idx="58">
                  <c:v>14.1</c:v>
                </c:pt>
                <c:pt idx="59">
                  <c:v>14.6</c:v>
                </c:pt>
                <c:pt idx="60">
                  <c:v>14.6</c:v>
                </c:pt>
                <c:pt idx="61">
                  <c:v>14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6301056"/>
        <c:axId val="186388864"/>
      </c:scatterChart>
      <c:valAx>
        <c:axId val="186301056"/>
        <c:scaling>
          <c:orientation val="minMax"/>
          <c:max val="42247"/>
          <c:min val="42186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86388864"/>
        <c:crosses val="autoZero"/>
        <c:crossBetween val="midCat"/>
      </c:valAx>
      <c:valAx>
        <c:axId val="186388864"/>
        <c:scaling>
          <c:orientation val="minMax"/>
          <c:max val="20"/>
          <c:min val="10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water Temperature (°C)</c:v>
                </c:pt>
              </c:strCache>
            </c:strRef>
          </c:tx>
          <c:layout>
            <c:manualLayout>
              <c:xMode val="edge"/>
              <c:yMode val="edge"/>
              <c:x val="1.0897202038934318E-2"/>
              <c:y val="0.28447954121341867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86301056"/>
        <c:crosses val="autoZero"/>
        <c:crossBetween val="midCat"/>
        <c:majorUnit val="2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5939548941517696"/>
          <c:y val="0.42485624990517906"/>
          <c:w val="0.13073264383871824"/>
          <c:h val="0.24277494576183803"/>
        </c:manualLayout>
      </c:layout>
      <c:overlay val="0"/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ysClr val="windowText" lastClr="000000"/>
                </a:solidFill>
                <a:latin typeface="Calibri"/>
                <a:ea typeface="Calibri"/>
                <a:cs typeface="Calibri"/>
              </a:defRPr>
            </a:pPr>
            <a:r>
              <a:rPr lang="en-US">
                <a:solidFill>
                  <a:sysClr val="windowText" lastClr="000000"/>
                </a:solidFill>
              </a:rPr>
              <a:t>llm15w1 - Diurnal Range</a:t>
            </a:r>
          </a:p>
        </c:rich>
      </c:tx>
      <c:layout>
        <c:manualLayout>
          <c:xMode val="edge"/>
          <c:yMode val="edge"/>
          <c:x val="0.35716139497161398"/>
          <c:y val="9.2336103416435829E-3"/>
        </c:manualLayout>
      </c:layout>
      <c:overlay val="0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7.7732308701796884E-2"/>
          <c:y val="0.16740134723044067"/>
          <c:w val="0.76600974157076562"/>
          <c:h val="0.71192594784033503"/>
        </c:manualLayout>
      </c:layout>
      <c:scatterChart>
        <c:scatterStyle val="smoothMarker"/>
        <c:varyColors val="0"/>
        <c:ser>
          <c:idx val="1"/>
          <c:order val="1"/>
          <c:tx>
            <c:strRef>
              <c:f>DailyStats!$E$3</c:f>
              <c:strCache>
                <c:ptCount val="1"/>
                <c:pt idx="0">
                  <c:v>Range  ⁰C</c:v>
                </c:pt>
              </c:strCache>
            </c:strRef>
          </c:tx>
          <c:spPr>
            <a:ln>
              <a:solidFill>
                <a:srgbClr val="7030A0"/>
              </a:solidFill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42186</c:v>
                </c:pt>
                <c:pt idx="1">
                  <c:v>42187</c:v>
                </c:pt>
                <c:pt idx="2">
                  <c:v>42188</c:v>
                </c:pt>
                <c:pt idx="3">
                  <c:v>42189</c:v>
                </c:pt>
                <c:pt idx="4">
                  <c:v>42190</c:v>
                </c:pt>
                <c:pt idx="5">
                  <c:v>42191</c:v>
                </c:pt>
                <c:pt idx="6">
                  <c:v>42192</c:v>
                </c:pt>
                <c:pt idx="7">
                  <c:v>42193</c:v>
                </c:pt>
                <c:pt idx="8">
                  <c:v>42194</c:v>
                </c:pt>
                <c:pt idx="9">
                  <c:v>42195</c:v>
                </c:pt>
                <c:pt idx="10">
                  <c:v>42196</c:v>
                </c:pt>
                <c:pt idx="11">
                  <c:v>42197</c:v>
                </c:pt>
                <c:pt idx="12">
                  <c:v>42198</c:v>
                </c:pt>
                <c:pt idx="13">
                  <c:v>42199</c:v>
                </c:pt>
                <c:pt idx="14">
                  <c:v>42200</c:v>
                </c:pt>
                <c:pt idx="15">
                  <c:v>42201</c:v>
                </c:pt>
                <c:pt idx="16">
                  <c:v>42202</c:v>
                </c:pt>
                <c:pt idx="17">
                  <c:v>42203</c:v>
                </c:pt>
                <c:pt idx="18">
                  <c:v>42204</c:v>
                </c:pt>
                <c:pt idx="19">
                  <c:v>42205</c:v>
                </c:pt>
                <c:pt idx="20">
                  <c:v>42206</c:v>
                </c:pt>
                <c:pt idx="21">
                  <c:v>42207</c:v>
                </c:pt>
                <c:pt idx="22">
                  <c:v>42208</c:v>
                </c:pt>
                <c:pt idx="23">
                  <c:v>42209</c:v>
                </c:pt>
                <c:pt idx="24">
                  <c:v>42210</c:v>
                </c:pt>
                <c:pt idx="25">
                  <c:v>42211</c:v>
                </c:pt>
                <c:pt idx="26">
                  <c:v>42212</c:v>
                </c:pt>
                <c:pt idx="27">
                  <c:v>42213</c:v>
                </c:pt>
                <c:pt idx="28">
                  <c:v>42214</c:v>
                </c:pt>
                <c:pt idx="29">
                  <c:v>42215</c:v>
                </c:pt>
                <c:pt idx="30">
                  <c:v>42216</c:v>
                </c:pt>
                <c:pt idx="31">
                  <c:v>42217</c:v>
                </c:pt>
                <c:pt idx="32">
                  <c:v>42218</c:v>
                </c:pt>
                <c:pt idx="33">
                  <c:v>42219</c:v>
                </c:pt>
                <c:pt idx="34">
                  <c:v>42220</c:v>
                </c:pt>
                <c:pt idx="35">
                  <c:v>42221</c:v>
                </c:pt>
                <c:pt idx="36">
                  <c:v>42222</c:v>
                </c:pt>
                <c:pt idx="37">
                  <c:v>42223</c:v>
                </c:pt>
                <c:pt idx="38">
                  <c:v>42224</c:v>
                </c:pt>
                <c:pt idx="39">
                  <c:v>42225</c:v>
                </c:pt>
                <c:pt idx="40">
                  <c:v>42226</c:v>
                </c:pt>
                <c:pt idx="41">
                  <c:v>42227</c:v>
                </c:pt>
                <c:pt idx="42">
                  <c:v>42228</c:v>
                </c:pt>
                <c:pt idx="43">
                  <c:v>42229</c:v>
                </c:pt>
                <c:pt idx="44">
                  <c:v>42230</c:v>
                </c:pt>
                <c:pt idx="45">
                  <c:v>42231</c:v>
                </c:pt>
                <c:pt idx="46">
                  <c:v>42232</c:v>
                </c:pt>
                <c:pt idx="47">
                  <c:v>42233</c:v>
                </c:pt>
                <c:pt idx="48">
                  <c:v>42234</c:v>
                </c:pt>
                <c:pt idx="49">
                  <c:v>42235</c:v>
                </c:pt>
                <c:pt idx="50">
                  <c:v>42236</c:v>
                </c:pt>
                <c:pt idx="51">
                  <c:v>42237</c:v>
                </c:pt>
                <c:pt idx="52">
                  <c:v>42238</c:v>
                </c:pt>
                <c:pt idx="53">
                  <c:v>42239</c:v>
                </c:pt>
                <c:pt idx="54">
                  <c:v>42240</c:v>
                </c:pt>
                <c:pt idx="55">
                  <c:v>42241</c:v>
                </c:pt>
                <c:pt idx="56">
                  <c:v>42242</c:v>
                </c:pt>
                <c:pt idx="57">
                  <c:v>42243</c:v>
                </c:pt>
                <c:pt idx="58">
                  <c:v>42244</c:v>
                </c:pt>
                <c:pt idx="59">
                  <c:v>42245</c:v>
                </c:pt>
                <c:pt idx="60">
                  <c:v>42246</c:v>
                </c:pt>
                <c:pt idx="61">
                  <c:v>42247</c:v>
                </c:pt>
              </c:numCache>
            </c:numRef>
          </c:xVal>
          <c:yVal>
            <c:numRef>
              <c:f>DailyStats!$E$4:$E$65</c:f>
              <c:numCache>
                <c:formatCode>General</c:formatCode>
                <c:ptCount val="62"/>
                <c:pt idx="0">
                  <c:v>2</c:v>
                </c:pt>
                <c:pt idx="1">
                  <c:v>1.4</c:v>
                </c:pt>
                <c:pt idx="2">
                  <c:v>0.8</c:v>
                </c:pt>
                <c:pt idx="3">
                  <c:v>1.9</c:v>
                </c:pt>
                <c:pt idx="4">
                  <c:v>0.9</c:v>
                </c:pt>
                <c:pt idx="5">
                  <c:v>0.4</c:v>
                </c:pt>
                <c:pt idx="6">
                  <c:v>1.1000000000000001</c:v>
                </c:pt>
                <c:pt idx="7">
                  <c:v>0.5</c:v>
                </c:pt>
                <c:pt idx="8">
                  <c:v>0.2</c:v>
                </c:pt>
                <c:pt idx="9">
                  <c:v>0.3</c:v>
                </c:pt>
                <c:pt idx="10">
                  <c:v>0.5</c:v>
                </c:pt>
                <c:pt idx="11">
                  <c:v>1</c:v>
                </c:pt>
                <c:pt idx="12">
                  <c:v>1.4</c:v>
                </c:pt>
                <c:pt idx="13">
                  <c:v>0.5</c:v>
                </c:pt>
                <c:pt idx="14">
                  <c:v>1.7</c:v>
                </c:pt>
                <c:pt idx="15">
                  <c:v>1.8</c:v>
                </c:pt>
                <c:pt idx="16">
                  <c:v>1.7</c:v>
                </c:pt>
                <c:pt idx="17">
                  <c:v>1.5</c:v>
                </c:pt>
                <c:pt idx="18">
                  <c:v>1.7</c:v>
                </c:pt>
                <c:pt idx="19">
                  <c:v>1.4</c:v>
                </c:pt>
                <c:pt idx="20">
                  <c:v>1.1000000000000001</c:v>
                </c:pt>
                <c:pt idx="21">
                  <c:v>1.5</c:v>
                </c:pt>
                <c:pt idx="22">
                  <c:v>1.4</c:v>
                </c:pt>
                <c:pt idx="23">
                  <c:v>1.7</c:v>
                </c:pt>
                <c:pt idx="24">
                  <c:v>0.7</c:v>
                </c:pt>
                <c:pt idx="25">
                  <c:v>1.4</c:v>
                </c:pt>
                <c:pt idx="26">
                  <c:v>1.7</c:v>
                </c:pt>
                <c:pt idx="27">
                  <c:v>1.9</c:v>
                </c:pt>
                <c:pt idx="28">
                  <c:v>1.8</c:v>
                </c:pt>
                <c:pt idx="29">
                  <c:v>1.5</c:v>
                </c:pt>
                <c:pt idx="30">
                  <c:v>1.4</c:v>
                </c:pt>
                <c:pt idx="31">
                  <c:v>0.3</c:v>
                </c:pt>
                <c:pt idx="32">
                  <c:v>0.4</c:v>
                </c:pt>
                <c:pt idx="33">
                  <c:v>0.3</c:v>
                </c:pt>
                <c:pt idx="34">
                  <c:v>0.3</c:v>
                </c:pt>
                <c:pt idx="35">
                  <c:v>0.7</c:v>
                </c:pt>
                <c:pt idx="36">
                  <c:v>1.3</c:v>
                </c:pt>
                <c:pt idx="37">
                  <c:v>1</c:v>
                </c:pt>
                <c:pt idx="38">
                  <c:v>1.3</c:v>
                </c:pt>
                <c:pt idx="39">
                  <c:v>1.4</c:v>
                </c:pt>
                <c:pt idx="40">
                  <c:v>1.2</c:v>
                </c:pt>
                <c:pt idx="41">
                  <c:v>0.3</c:v>
                </c:pt>
                <c:pt idx="42">
                  <c:v>0.9</c:v>
                </c:pt>
                <c:pt idx="43">
                  <c:v>0.9</c:v>
                </c:pt>
                <c:pt idx="44">
                  <c:v>1.2</c:v>
                </c:pt>
                <c:pt idx="45">
                  <c:v>1.2</c:v>
                </c:pt>
                <c:pt idx="46">
                  <c:v>1.2</c:v>
                </c:pt>
                <c:pt idx="47">
                  <c:v>1.2</c:v>
                </c:pt>
                <c:pt idx="48">
                  <c:v>0.7</c:v>
                </c:pt>
                <c:pt idx="49">
                  <c:v>0.3</c:v>
                </c:pt>
                <c:pt idx="50">
                  <c:v>0.6</c:v>
                </c:pt>
                <c:pt idx="51">
                  <c:v>1.1000000000000001</c:v>
                </c:pt>
                <c:pt idx="52">
                  <c:v>1.1000000000000001</c:v>
                </c:pt>
                <c:pt idx="53">
                  <c:v>0.4</c:v>
                </c:pt>
                <c:pt idx="54">
                  <c:v>0.3</c:v>
                </c:pt>
                <c:pt idx="55">
                  <c:v>0.9</c:v>
                </c:pt>
                <c:pt idx="56">
                  <c:v>1</c:v>
                </c:pt>
                <c:pt idx="57">
                  <c:v>1.3</c:v>
                </c:pt>
                <c:pt idx="58">
                  <c:v>0.8</c:v>
                </c:pt>
                <c:pt idx="59">
                  <c:v>0.6</c:v>
                </c:pt>
                <c:pt idx="60">
                  <c:v>0.5</c:v>
                </c:pt>
                <c:pt idx="61">
                  <c:v>1</c:v>
                </c:pt>
              </c:numCache>
            </c:numRef>
          </c:yVal>
          <c:smooth val="1"/>
        </c:ser>
        <c:ser>
          <c:idx val="0"/>
          <c:order val="0"/>
          <c:tx>
            <c:strRef>
              <c:f>DailyStats!$E$3</c:f>
              <c:strCache>
                <c:ptCount val="1"/>
                <c:pt idx="0">
                  <c:v>Range  ⁰C</c:v>
                </c:pt>
              </c:strCache>
            </c:strRef>
          </c:tx>
          <c:spPr>
            <a:ln>
              <a:solidFill>
                <a:srgbClr val="7030A0"/>
              </a:solidFill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42186</c:v>
                </c:pt>
                <c:pt idx="1">
                  <c:v>42187</c:v>
                </c:pt>
                <c:pt idx="2">
                  <c:v>42188</c:v>
                </c:pt>
                <c:pt idx="3">
                  <c:v>42189</c:v>
                </c:pt>
                <c:pt idx="4">
                  <c:v>42190</c:v>
                </c:pt>
                <c:pt idx="5">
                  <c:v>42191</c:v>
                </c:pt>
                <c:pt idx="6">
                  <c:v>42192</c:v>
                </c:pt>
                <c:pt idx="7">
                  <c:v>42193</c:v>
                </c:pt>
                <c:pt idx="8">
                  <c:v>42194</c:v>
                </c:pt>
                <c:pt idx="9">
                  <c:v>42195</c:v>
                </c:pt>
                <c:pt idx="10">
                  <c:v>42196</c:v>
                </c:pt>
                <c:pt idx="11">
                  <c:v>42197</c:v>
                </c:pt>
                <c:pt idx="12">
                  <c:v>42198</c:v>
                </c:pt>
                <c:pt idx="13">
                  <c:v>42199</c:v>
                </c:pt>
                <c:pt idx="14">
                  <c:v>42200</c:v>
                </c:pt>
                <c:pt idx="15">
                  <c:v>42201</c:v>
                </c:pt>
                <c:pt idx="16">
                  <c:v>42202</c:v>
                </c:pt>
                <c:pt idx="17">
                  <c:v>42203</c:v>
                </c:pt>
                <c:pt idx="18">
                  <c:v>42204</c:v>
                </c:pt>
                <c:pt idx="19">
                  <c:v>42205</c:v>
                </c:pt>
                <c:pt idx="20">
                  <c:v>42206</c:v>
                </c:pt>
                <c:pt idx="21">
                  <c:v>42207</c:v>
                </c:pt>
                <c:pt idx="22">
                  <c:v>42208</c:v>
                </c:pt>
                <c:pt idx="23">
                  <c:v>42209</c:v>
                </c:pt>
                <c:pt idx="24">
                  <c:v>42210</c:v>
                </c:pt>
                <c:pt idx="25">
                  <c:v>42211</c:v>
                </c:pt>
                <c:pt idx="26">
                  <c:v>42212</c:v>
                </c:pt>
                <c:pt idx="27">
                  <c:v>42213</c:v>
                </c:pt>
                <c:pt idx="28">
                  <c:v>42214</c:v>
                </c:pt>
                <c:pt idx="29">
                  <c:v>42215</c:v>
                </c:pt>
                <c:pt idx="30">
                  <c:v>42216</c:v>
                </c:pt>
                <c:pt idx="31">
                  <c:v>42217</c:v>
                </c:pt>
                <c:pt idx="32">
                  <c:v>42218</c:v>
                </c:pt>
                <c:pt idx="33">
                  <c:v>42219</c:v>
                </c:pt>
                <c:pt idx="34">
                  <c:v>42220</c:v>
                </c:pt>
                <c:pt idx="35">
                  <c:v>42221</c:v>
                </c:pt>
                <c:pt idx="36">
                  <c:v>42222</c:v>
                </c:pt>
                <c:pt idx="37">
                  <c:v>42223</c:v>
                </c:pt>
                <c:pt idx="38">
                  <c:v>42224</c:v>
                </c:pt>
                <c:pt idx="39">
                  <c:v>42225</c:v>
                </c:pt>
                <c:pt idx="40">
                  <c:v>42226</c:v>
                </c:pt>
                <c:pt idx="41">
                  <c:v>42227</c:v>
                </c:pt>
                <c:pt idx="42">
                  <c:v>42228</c:v>
                </c:pt>
                <c:pt idx="43">
                  <c:v>42229</c:v>
                </c:pt>
                <c:pt idx="44">
                  <c:v>42230</c:v>
                </c:pt>
                <c:pt idx="45">
                  <c:v>42231</c:v>
                </c:pt>
                <c:pt idx="46">
                  <c:v>42232</c:v>
                </c:pt>
                <c:pt idx="47">
                  <c:v>42233</c:v>
                </c:pt>
                <c:pt idx="48">
                  <c:v>42234</c:v>
                </c:pt>
                <c:pt idx="49">
                  <c:v>42235</c:v>
                </c:pt>
                <c:pt idx="50">
                  <c:v>42236</c:v>
                </c:pt>
                <c:pt idx="51">
                  <c:v>42237</c:v>
                </c:pt>
                <c:pt idx="52">
                  <c:v>42238</c:v>
                </c:pt>
                <c:pt idx="53">
                  <c:v>42239</c:v>
                </c:pt>
                <c:pt idx="54">
                  <c:v>42240</c:v>
                </c:pt>
                <c:pt idx="55">
                  <c:v>42241</c:v>
                </c:pt>
                <c:pt idx="56">
                  <c:v>42242</c:v>
                </c:pt>
                <c:pt idx="57">
                  <c:v>42243</c:v>
                </c:pt>
                <c:pt idx="58">
                  <c:v>42244</c:v>
                </c:pt>
                <c:pt idx="59">
                  <c:v>42245</c:v>
                </c:pt>
                <c:pt idx="60">
                  <c:v>42246</c:v>
                </c:pt>
                <c:pt idx="61">
                  <c:v>42247</c:v>
                </c:pt>
              </c:numCache>
            </c:numRef>
          </c:xVal>
          <c:yVal>
            <c:numRef>
              <c:f>DailyStats!$E$4:$E$65</c:f>
              <c:numCache>
                <c:formatCode>General</c:formatCode>
                <c:ptCount val="62"/>
                <c:pt idx="0">
                  <c:v>2</c:v>
                </c:pt>
                <c:pt idx="1">
                  <c:v>1.4</c:v>
                </c:pt>
                <c:pt idx="2">
                  <c:v>0.8</c:v>
                </c:pt>
                <c:pt idx="3">
                  <c:v>1.9</c:v>
                </c:pt>
                <c:pt idx="4">
                  <c:v>0.9</c:v>
                </c:pt>
                <c:pt idx="5">
                  <c:v>0.4</c:v>
                </c:pt>
                <c:pt idx="6">
                  <c:v>1.1000000000000001</c:v>
                </c:pt>
                <c:pt idx="7">
                  <c:v>0.5</c:v>
                </c:pt>
                <c:pt idx="8">
                  <c:v>0.2</c:v>
                </c:pt>
                <c:pt idx="9">
                  <c:v>0.3</c:v>
                </c:pt>
                <c:pt idx="10">
                  <c:v>0.5</c:v>
                </c:pt>
                <c:pt idx="11">
                  <c:v>1</c:v>
                </c:pt>
                <c:pt idx="12">
                  <c:v>1.4</c:v>
                </c:pt>
                <c:pt idx="13">
                  <c:v>0.5</c:v>
                </c:pt>
                <c:pt idx="14">
                  <c:v>1.7</c:v>
                </c:pt>
                <c:pt idx="15">
                  <c:v>1.8</c:v>
                </c:pt>
                <c:pt idx="16">
                  <c:v>1.7</c:v>
                </c:pt>
                <c:pt idx="17">
                  <c:v>1.5</c:v>
                </c:pt>
                <c:pt idx="18">
                  <c:v>1.7</c:v>
                </c:pt>
                <c:pt idx="19">
                  <c:v>1.4</c:v>
                </c:pt>
                <c:pt idx="20">
                  <c:v>1.1000000000000001</c:v>
                </c:pt>
                <c:pt idx="21">
                  <c:v>1.5</c:v>
                </c:pt>
                <c:pt idx="22">
                  <c:v>1.4</c:v>
                </c:pt>
                <c:pt idx="23">
                  <c:v>1.7</c:v>
                </c:pt>
                <c:pt idx="24">
                  <c:v>0.7</c:v>
                </c:pt>
                <c:pt idx="25">
                  <c:v>1.4</c:v>
                </c:pt>
                <c:pt idx="26">
                  <c:v>1.7</c:v>
                </c:pt>
                <c:pt idx="27">
                  <c:v>1.9</c:v>
                </c:pt>
                <c:pt idx="28">
                  <c:v>1.8</c:v>
                </c:pt>
                <c:pt idx="29">
                  <c:v>1.5</c:v>
                </c:pt>
                <c:pt idx="30">
                  <c:v>1.4</c:v>
                </c:pt>
                <c:pt idx="31">
                  <c:v>0.3</c:v>
                </c:pt>
                <c:pt idx="32">
                  <c:v>0.4</c:v>
                </c:pt>
                <c:pt idx="33">
                  <c:v>0.3</c:v>
                </c:pt>
                <c:pt idx="34">
                  <c:v>0.3</c:v>
                </c:pt>
                <c:pt idx="35">
                  <c:v>0.7</c:v>
                </c:pt>
                <c:pt idx="36">
                  <c:v>1.3</c:v>
                </c:pt>
                <c:pt idx="37">
                  <c:v>1</c:v>
                </c:pt>
                <c:pt idx="38">
                  <c:v>1.3</c:v>
                </c:pt>
                <c:pt idx="39">
                  <c:v>1.4</c:v>
                </c:pt>
                <c:pt idx="40">
                  <c:v>1.2</c:v>
                </c:pt>
                <c:pt idx="41">
                  <c:v>0.3</c:v>
                </c:pt>
                <c:pt idx="42">
                  <c:v>0.9</c:v>
                </c:pt>
                <c:pt idx="43">
                  <c:v>0.9</c:v>
                </c:pt>
                <c:pt idx="44">
                  <c:v>1.2</c:v>
                </c:pt>
                <c:pt idx="45">
                  <c:v>1.2</c:v>
                </c:pt>
                <c:pt idx="46">
                  <c:v>1.2</c:v>
                </c:pt>
                <c:pt idx="47">
                  <c:v>1.2</c:v>
                </c:pt>
                <c:pt idx="48">
                  <c:v>0.7</c:v>
                </c:pt>
                <c:pt idx="49">
                  <c:v>0.3</c:v>
                </c:pt>
                <c:pt idx="50">
                  <c:v>0.6</c:v>
                </c:pt>
                <c:pt idx="51">
                  <c:v>1.1000000000000001</c:v>
                </c:pt>
                <c:pt idx="52">
                  <c:v>1.1000000000000001</c:v>
                </c:pt>
                <c:pt idx="53">
                  <c:v>0.4</c:v>
                </c:pt>
                <c:pt idx="54">
                  <c:v>0.3</c:v>
                </c:pt>
                <c:pt idx="55">
                  <c:v>0.9</c:v>
                </c:pt>
                <c:pt idx="56">
                  <c:v>1</c:v>
                </c:pt>
                <c:pt idx="57">
                  <c:v>1.3</c:v>
                </c:pt>
                <c:pt idx="58">
                  <c:v>0.8</c:v>
                </c:pt>
                <c:pt idx="59">
                  <c:v>0.6</c:v>
                </c:pt>
                <c:pt idx="60">
                  <c:v>0.5</c:v>
                </c:pt>
                <c:pt idx="61">
                  <c:v>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9191680"/>
        <c:axId val="189193216"/>
      </c:scatterChart>
      <c:valAx>
        <c:axId val="189191680"/>
        <c:scaling>
          <c:orientation val="minMax"/>
          <c:max val="42247"/>
          <c:min val="42186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89193216"/>
        <c:crosses val="autoZero"/>
        <c:crossBetween val="midCat"/>
      </c:valAx>
      <c:valAx>
        <c:axId val="189193216"/>
        <c:scaling>
          <c:orientation val="minMax"/>
          <c:max val="6"/>
          <c:min val="0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water Temperature (°C)</c:v>
                </c:pt>
              </c:strCache>
            </c:strRef>
          </c:tx>
          <c:layout>
            <c:manualLayout>
              <c:xMode val="edge"/>
              <c:yMode val="edge"/>
              <c:x val="1.0759761448737873E-2"/>
              <c:y val="0.2625741507745058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89191680"/>
        <c:crosses val="autoZero"/>
        <c:crossBetween val="midCat"/>
      </c:valAx>
      <c:spPr>
        <a:noFill/>
        <a:ln>
          <a:solidFill>
            <a:schemeClr val="bg1">
              <a:lumMod val="65000"/>
            </a:schemeClr>
          </a:solidFill>
        </a:ln>
      </c:spPr>
    </c:plotArea>
    <c:plotVisOnly val="1"/>
    <c:dispBlanksAs val="gap"/>
    <c:showDLblsOverMax val="0"/>
  </c:chart>
  <c:txPr>
    <a:bodyPr/>
    <a:lstStyle/>
    <a:p>
      <a:pPr>
        <a:defRPr sz="1000" b="1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ysClr val="windowText" lastClr="000000"/>
                </a:solidFill>
                <a:latin typeface="Calibri"/>
                <a:ea typeface="Calibri"/>
                <a:cs typeface="Calibri"/>
              </a:defRPr>
            </a:pPr>
            <a:r>
              <a:rPr lang="en-US">
                <a:solidFill>
                  <a:sysClr val="windowText" lastClr="000000"/>
                </a:solidFill>
              </a:rPr>
              <a:t>llm15w1 - MWMT and MWAT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5548909751665658E-2"/>
          <c:y val="0.20268573725972114"/>
          <c:w val="0.77197910357359711"/>
          <c:h val="0.67664155781105673"/>
        </c:manualLayout>
      </c:layout>
      <c:scatterChart>
        <c:scatterStyle val="smoothMarker"/>
        <c:varyColors val="0"/>
        <c:ser>
          <c:idx val="0"/>
          <c:order val="0"/>
          <c:tx>
            <c:v>MWMT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MWMT!$A$10:$A$65</c:f>
              <c:numCache>
                <c:formatCode>m/d/yyyy</c:formatCode>
                <c:ptCount val="56"/>
                <c:pt idx="0">
                  <c:v>42192</c:v>
                </c:pt>
                <c:pt idx="1">
                  <c:v>42193</c:v>
                </c:pt>
                <c:pt idx="2">
                  <c:v>42194</c:v>
                </c:pt>
                <c:pt idx="3">
                  <c:v>42195</c:v>
                </c:pt>
                <c:pt idx="4">
                  <c:v>42196</c:v>
                </c:pt>
                <c:pt idx="5">
                  <c:v>42197</c:v>
                </c:pt>
                <c:pt idx="6">
                  <c:v>42198</c:v>
                </c:pt>
                <c:pt idx="7">
                  <c:v>42199</c:v>
                </c:pt>
                <c:pt idx="8">
                  <c:v>42200</c:v>
                </c:pt>
                <c:pt idx="9">
                  <c:v>42201</c:v>
                </c:pt>
                <c:pt idx="10">
                  <c:v>42202</c:v>
                </c:pt>
                <c:pt idx="11">
                  <c:v>42203</c:v>
                </c:pt>
                <c:pt idx="12">
                  <c:v>42204</c:v>
                </c:pt>
                <c:pt idx="13">
                  <c:v>42205</c:v>
                </c:pt>
                <c:pt idx="14">
                  <c:v>42206</c:v>
                </c:pt>
                <c:pt idx="15">
                  <c:v>42207</c:v>
                </c:pt>
                <c:pt idx="16">
                  <c:v>42208</c:v>
                </c:pt>
                <c:pt idx="17">
                  <c:v>42209</c:v>
                </c:pt>
                <c:pt idx="18">
                  <c:v>42210</c:v>
                </c:pt>
                <c:pt idx="19">
                  <c:v>42211</c:v>
                </c:pt>
                <c:pt idx="20">
                  <c:v>42212</c:v>
                </c:pt>
                <c:pt idx="21">
                  <c:v>42213</c:v>
                </c:pt>
                <c:pt idx="22">
                  <c:v>42214</c:v>
                </c:pt>
                <c:pt idx="23">
                  <c:v>42215</c:v>
                </c:pt>
                <c:pt idx="24">
                  <c:v>42216</c:v>
                </c:pt>
                <c:pt idx="25">
                  <c:v>42217</c:v>
                </c:pt>
                <c:pt idx="26">
                  <c:v>42218</c:v>
                </c:pt>
                <c:pt idx="27">
                  <c:v>42219</c:v>
                </c:pt>
                <c:pt idx="28">
                  <c:v>42220</c:v>
                </c:pt>
                <c:pt idx="29">
                  <c:v>42221</c:v>
                </c:pt>
                <c:pt idx="30">
                  <c:v>42222</c:v>
                </c:pt>
                <c:pt idx="31">
                  <c:v>42223</c:v>
                </c:pt>
                <c:pt idx="32">
                  <c:v>42224</c:v>
                </c:pt>
                <c:pt idx="33">
                  <c:v>42225</c:v>
                </c:pt>
                <c:pt idx="34">
                  <c:v>42226</c:v>
                </c:pt>
                <c:pt idx="35">
                  <c:v>42227</c:v>
                </c:pt>
                <c:pt idx="36">
                  <c:v>42228</c:v>
                </c:pt>
                <c:pt idx="37">
                  <c:v>42229</c:v>
                </c:pt>
                <c:pt idx="38">
                  <c:v>42230</c:v>
                </c:pt>
                <c:pt idx="39">
                  <c:v>42231</c:v>
                </c:pt>
                <c:pt idx="40">
                  <c:v>42232</c:v>
                </c:pt>
                <c:pt idx="41">
                  <c:v>42233</c:v>
                </c:pt>
                <c:pt idx="42">
                  <c:v>42234</c:v>
                </c:pt>
                <c:pt idx="43">
                  <c:v>42235</c:v>
                </c:pt>
                <c:pt idx="44">
                  <c:v>42236</c:v>
                </c:pt>
                <c:pt idx="45">
                  <c:v>42237</c:v>
                </c:pt>
                <c:pt idx="46">
                  <c:v>42238</c:v>
                </c:pt>
                <c:pt idx="47">
                  <c:v>42239</c:v>
                </c:pt>
                <c:pt idx="48">
                  <c:v>42240</c:v>
                </c:pt>
                <c:pt idx="49">
                  <c:v>42241</c:v>
                </c:pt>
                <c:pt idx="50">
                  <c:v>42242</c:v>
                </c:pt>
                <c:pt idx="51">
                  <c:v>42243</c:v>
                </c:pt>
                <c:pt idx="52">
                  <c:v>42244</c:v>
                </c:pt>
                <c:pt idx="53">
                  <c:v>42245</c:v>
                </c:pt>
                <c:pt idx="54">
                  <c:v>42246</c:v>
                </c:pt>
                <c:pt idx="55">
                  <c:v>42247</c:v>
                </c:pt>
              </c:numCache>
            </c:numRef>
          </c:xVal>
          <c:yVal>
            <c:numRef>
              <c:f>MWMT!$B$10:$B$65</c:f>
              <c:numCache>
                <c:formatCode>0.0</c:formatCode>
                <c:ptCount val="56"/>
                <c:pt idx="0">
                  <c:v>14.685714285714299</c:v>
                </c:pt>
                <c:pt idx="1">
                  <c:v>14.5571428571429</c:v>
                </c:pt>
                <c:pt idx="2">
                  <c:v>14.4285714285714</c:v>
                </c:pt>
                <c:pt idx="3">
                  <c:v>14.3857142857143</c:v>
                </c:pt>
                <c:pt idx="4">
                  <c:v>14.214285714285699</c:v>
                </c:pt>
                <c:pt idx="5">
                  <c:v>14.214285714285699</c:v>
                </c:pt>
                <c:pt idx="6">
                  <c:v>14.314285714285701</c:v>
                </c:pt>
                <c:pt idx="7">
                  <c:v>14.314285714285701</c:v>
                </c:pt>
                <c:pt idx="8">
                  <c:v>14.4857142857143</c:v>
                </c:pt>
                <c:pt idx="9">
                  <c:v>14.7</c:v>
                </c:pt>
                <c:pt idx="10">
                  <c:v>14.9285714285714</c:v>
                </c:pt>
                <c:pt idx="11">
                  <c:v>15.0857142857143</c:v>
                </c:pt>
                <c:pt idx="12">
                  <c:v>15.2</c:v>
                </c:pt>
                <c:pt idx="13">
                  <c:v>15.3</c:v>
                </c:pt>
                <c:pt idx="14">
                  <c:v>15.4</c:v>
                </c:pt>
                <c:pt idx="15">
                  <c:v>15.3714285714286</c:v>
                </c:pt>
                <c:pt idx="16">
                  <c:v>15.3571428571429</c:v>
                </c:pt>
                <c:pt idx="17">
                  <c:v>15.3</c:v>
                </c:pt>
                <c:pt idx="18">
                  <c:v>15.228571428571399</c:v>
                </c:pt>
                <c:pt idx="19">
                  <c:v>15.2</c:v>
                </c:pt>
                <c:pt idx="20">
                  <c:v>15.171428571428599</c:v>
                </c:pt>
                <c:pt idx="21">
                  <c:v>15.214285714285699</c:v>
                </c:pt>
                <c:pt idx="22">
                  <c:v>15.342857142857101</c:v>
                </c:pt>
                <c:pt idx="23">
                  <c:v>15.4571428571429</c:v>
                </c:pt>
                <c:pt idx="24">
                  <c:v>15.5428571428571</c:v>
                </c:pt>
                <c:pt idx="25">
                  <c:v>15.6</c:v>
                </c:pt>
                <c:pt idx="26">
                  <c:v>15.5857142857143</c:v>
                </c:pt>
                <c:pt idx="27">
                  <c:v>15.5285714285714</c:v>
                </c:pt>
                <c:pt idx="28">
                  <c:v>15.4285714285714</c:v>
                </c:pt>
                <c:pt idx="29">
                  <c:v>15.271428571428601</c:v>
                </c:pt>
                <c:pt idx="30">
                  <c:v>15.1</c:v>
                </c:pt>
                <c:pt idx="31">
                  <c:v>14.9857142857143</c:v>
                </c:pt>
                <c:pt idx="32">
                  <c:v>15</c:v>
                </c:pt>
                <c:pt idx="33">
                  <c:v>15.0714285714286</c:v>
                </c:pt>
                <c:pt idx="34">
                  <c:v>15.0714285714286</c:v>
                </c:pt>
                <c:pt idx="35">
                  <c:v>15.0714285714286</c:v>
                </c:pt>
                <c:pt idx="36">
                  <c:v>15.1</c:v>
                </c:pt>
                <c:pt idx="37">
                  <c:v>15.1</c:v>
                </c:pt>
                <c:pt idx="38">
                  <c:v>15.171428571428599</c:v>
                </c:pt>
                <c:pt idx="39">
                  <c:v>15.214285714285699</c:v>
                </c:pt>
                <c:pt idx="40">
                  <c:v>15.171428571428599</c:v>
                </c:pt>
                <c:pt idx="41">
                  <c:v>15.185714285714299</c:v>
                </c:pt>
                <c:pt idx="42">
                  <c:v>15.171428571428599</c:v>
                </c:pt>
                <c:pt idx="43">
                  <c:v>15.0571428571429</c:v>
                </c:pt>
                <c:pt idx="44">
                  <c:v>15.0142857142857</c:v>
                </c:pt>
                <c:pt idx="45">
                  <c:v>14.9285714285714</c:v>
                </c:pt>
                <c:pt idx="46">
                  <c:v>14.814285714285701</c:v>
                </c:pt>
                <c:pt idx="47">
                  <c:v>14.7</c:v>
                </c:pt>
                <c:pt idx="48">
                  <c:v>14.6</c:v>
                </c:pt>
                <c:pt idx="49">
                  <c:v>14.6</c:v>
                </c:pt>
                <c:pt idx="50">
                  <c:v>14.657142857142899</c:v>
                </c:pt>
                <c:pt idx="51">
                  <c:v>14.657142857142899</c:v>
                </c:pt>
                <c:pt idx="52">
                  <c:v>14.671428571428599</c:v>
                </c:pt>
                <c:pt idx="53">
                  <c:v>14.742857142857099</c:v>
                </c:pt>
                <c:pt idx="54">
                  <c:v>14.828571428571401</c:v>
                </c:pt>
                <c:pt idx="55">
                  <c:v>14.9142857142857</c:v>
                </c:pt>
              </c:numCache>
            </c:numRef>
          </c:yVal>
          <c:smooth val="1"/>
        </c:ser>
        <c:ser>
          <c:idx val="1"/>
          <c:order val="1"/>
          <c:tx>
            <c:v>MWAT</c:v>
          </c:tx>
          <c:spPr>
            <a:ln>
              <a:solidFill>
                <a:schemeClr val="accent6"/>
              </a:solidFill>
              <a:prstDash val="sysDash"/>
            </a:ln>
          </c:spPr>
          <c:marker>
            <c:symbol val="none"/>
          </c:marker>
          <c:xVal>
            <c:numRef>
              <c:f>MWAT!$A$10:$A$65</c:f>
              <c:numCache>
                <c:formatCode>m/d/yyyy</c:formatCode>
                <c:ptCount val="56"/>
                <c:pt idx="0">
                  <c:v>42192</c:v>
                </c:pt>
                <c:pt idx="1">
                  <c:v>42193</c:v>
                </c:pt>
                <c:pt idx="2">
                  <c:v>42194</c:v>
                </c:pt>
                <c:pt idx="3">
                  <c:v>42195</c:v>
                </c:pt>
                <c:pt idx="4">
                  <c:v>42196</c:v>
                </c:pt>
                <c:pt idx="5">
                  <c:v>42197</c:v>
                </c:pt>
                <c:pt idx="6">
                  <c:v>42198</c:v>
                </c:pt>
                <c:pt idx="7">
                  <c:v>42199</c:v>
                </c:pt>
                <c:pt idx="8">
                  <c:v>42200</c:v>
                </c:pt>
                <c:pt idx="9">
                  <c:v>42201</c:v>
                </c:pt>
                <c:pt idx="10">
                  <c:v>42202</c:v>
                </c:pt>
                <c:pt idx="11">
                  <c:v>42203</c:v>
                </c:pt>
                <c:pt idx="12">
                  <c:v>42204</c:v>
                </c:pt>
                <c:pt idx="13">
                  <c:v>42205</c:v>
                </c:pt>
                <c:pt idx="14">
                  <c:v>42206</c:v>
                </c:pt>
                <c:pt idx="15">
                  <c:v>42207</c:v>
                </c:pt>
                <c:pt idx="16">
                  <c:v>42208</c:v>
                </c:pt>
                <c:pt idx="17">
                  <c:v>42209</c:v>
                </c:pt>
                <c:pt idx="18">
                  <c:v>42210</c:v>
                </c:pt>
                <c:pt idx="19">
                  <c:v>42211</c:v>
                </c:pt>
                <c:pt idx="20">
                  <c:v>42212</c:v>
                </c:pt>
                <c:pt idx="21">
                  <c:v>42213</c:v>
                </c:pt>
                <c:pt idx="22">
                  <c:v>42214</c:v>
                </c:pt>
                <c:pt idx="23">
                  <c:v>42215</c:v>
                </c:pt>
                <c:pt idx="24">
                  <c:v>42216</c:v>
                </c:pt>
                <c:pt idx="25">
                  <c:v>42217</c:v>
                </c:pt>
                <c:pt idx="26">
                  <c:v>42218</c:v>
                </c:pt>
                <c:pt idx="27">
                  <c:v>42219</c:v>
                </c:pt>
                <c:pt idx="28">
                  <c:v>42220</c:v>
                </c:pt>
                <c:pt idx="29">
                  <c:v>42221</c:v>
                </c:pt>
                <c:pt idx="30">
                  <c:v>42222</c:v>
                </c:pt>
                <c:pt idx="31">
                  <c:v>42223</c:v>
                </c:pt>
                <c:pt idx="32">
                  <c:v>42224</c:v>
                </c:pt>
                <c:pt idx="33">
                  <c:v>42225</c:v>
                </c:pt>
                <c:pt idx="34">
                  <c:v>42226</c:v>
                </c:pt>
                <c:pt idx="35">
                  <c:v>42227</c:v>
                </c:pt>
                <c:pt idx="36">
                  <c:v>42228</c:v>
                </c:pt>
                <c:pt idx="37">
                  <c:v>42229</c:v>
                </c:pt>
                <c:pt idx="38">
                  <c:v>42230</c:v>
                </c:pt>
                <c:pt idx="39">
                  <c:v>42231</c:v>
                </c:pt>
                <c:pt idx="40">
                  <c:v>42232</c:v>
                </c:pt>
                <c:pt idx="41">
                  <c:v>42233</c:v>
                </c:pt>
                <c:pt idx="42">
                  <c:v>42234</c:v>
                </c:pt>
                <c:pt idx="43">
                  <c:v>42235</c:v>
                </c:pt>
                <c:pt idx="44">
                  <c:v>42236</c:v>
                </c:pt>
                <c:pt idx="45">
                  <c:v>42237</c:v>
                </c:pt>
                <c:pt idx="46">
                  <c:v>42238</c:v>
                </c:pt>
                <c:pt idx="47">
                  <c:v>42239</c:v>
                </c:pt>
                <c:pt idx="48">
                  <c:v>42240</c:v>
                </c:pt>
                <c:pt idx="49">
                  <c:v>42241</c:v>
                </c:pt>
                <c:pt idx="50">
                  <c:v>42242</c:v>
                </c:pt>
                <c:pt idx="51">
                  <c:v>42243</c:v>
                </c:pt>
                <c:pt idx="52">
                  <c:v>42244</c:v>
                </c:pt>
                <c:pt idx="53">
                  <c:v>42245</c:v>
                </c:pt>
                <c:pt idx="54">
                  <c:v>42246</c:v>
                </c:pt>
                <c:pt idx="55">
                  <c:v>42247</c:v>
                </c:pt>
              </c:numCache>
            </c:numRef>
          </c:xVal>
          <c:yVal>
            <c:numRef>
              <c:f>MWAT!$B$10:$B$65</c:f>
              <c:numCache>
                <c:formatCode>0.0</c:formatCode>
                <c:ptCount val="56"/>
                <c:pt idx="0">
                  <c:v>14.014583333333301</c:v>
                </c:pt>
                <c:pt idx="1">
                  <c:v>14.010119047619</c:v>
                </c:pt>
                <c:pt idx="2">
                  <c:v>13.9741071428571</c:v>
                </c:pt>
                <c:pt idx="3">
                  <c:v>13.964285714285699</c:v>
                </c:pt>
                <c:pt idx="4">
                  <c:v>13.9217261904762</c:v>
                </c:pt>
                <c:pt idx="5">
                  <c:v>13.9166666666667</c:v>
                </c:pt>
                <c:pt idx="6">
                  <c:v>13.9401785714286</c:v>
                </c:pt>
                <c:pt idx="7">
                  <c:v>13.9830357142857</c:v>
                </c:pt>
                <c:pt idx="8">
                  <c:v>14.053869047618999</c:v>
                </c:pt>
                <c:pt idx="9">
                  <c:v>14.1508928571429</c:v>
                </c:pt>
                <c:pt idx="10">
                  <c:v>14.267559523809499</c:v>
                </c:pt>
                <c:pt idx="11">
                  <c:v>14.339285714285699</c:v>
                </c:pt>
                <c:pt idx="12">
                  <c:v>14.3919642857143</c:v>
                </c:pt>
                <c:pt idx="13">
                  <c:v>14.478869047619</c:v>
                </c:pt>
                <c:pt idx="14">
                  <c:v>14.530952380952399</c:v>
                </c:pt>
                <c:pt idx="15">
                  <c:v>14.5223214285714</c:v>
                </c:pt>
                <c:pt idx="16">
                  <c:v>14.526785714285699</c:v>
                </c:pt>
                <c:pt idx="17">
                  <c:v>14.485416666666699</c:v>
                </c:pt>
                <c:pt idx="18">
                  <c:v>14.4806547619048</c:v>
                </c:pt>
                <c:pt idx="19">
                  <c:v>14.4842261904762</c:v>
                </c:pt>
                <c:pt idx="20">
                  <c:v>14.4452380952381</c:v>
                </c:pt>
                <c:pt idx="21">
                  <c:v>14.4425595238095</c:v>
                </c:pt>
                <c:pt idx="22">
                  <c:v>14.558630952381</c:v>
                </c:pt>
                <c:pt idx="23">
                  <c:v>14.6705357142857</c:v>
                </c:pt>
                <c:pt idx="24">
                  <c:v>14.780952380952399</c:v>
                </c:pt>
                <c:pt idx="25">
                  <c:v>14.863988095238099</c:v>
                </c:pt>
                <c:pt idx="26">
                  <c:v>14.9196428571429</c:v>
                </c:pt>
                <c:pt idx="27">
                  <c:v>14.9702380952381</c:v>
                </c:pt>
                <c:pt idx="28">
                  <c:v>14.986309523809499</c:v>
                </c:pt>
                <c:pt idx="29">
                  <c:v>14.9127976190476</c:v>
                </c:pt>
                <c:pt idx="30">
                  <c:v>14.7782738095238</c:v>
                </c:pt>
                <c:pt idx="31">
                  <c:v>14.6845238095238</c:v>
                </c:pt>
                <c:pt idx="32">
                  <c:v>14.620535714285699</c:v>
                </c:pt>
                <c:pt idx="33">
                  <c:v>14.608630952381001</c:v>
                </c:pt>
                <c:pt idx="34">
                  <c:v>14.5613095238095</c:v>
                </c:pt>
                <c:pt idx="35">
                  <c:v>14.567261904761899</c:v>
                </c:pt>
                <c:pt idx="36">
                  <c:v>14.586904761904799</c:v>
                </c:pt>
                <c:pt idx="37">
                  <c:v>14.6136904761905</c:v>
                </c:pt>
                <c:pt idx="38">
                  <c:v>14.675000000000001</c:v>
                </c:pt>
                <c:pt idx="39">
                  <c:v>14.7318452380952</c:v>
                </c:pt>
                <c:pt idx="40">
                  <c:v>14.715476190476201</c:v>
                </c:pt>
                <c:pt idx="41">
                  <c:v>14.715476190476201</c:v>
                </c:pt>
                <c:pt idx="42">
                  <c:v>14.6690476190476</c:v>
                </c:pt>
                <c:pt idx="43">
                  <c:v>14.5886904761905</c:v>
                </c:pt>
                <c:pt idx="44">
                  <c:v>14.5508928571429</c:v>
                </c:pt>
                <c:pt idx="45">
                  <c:v>14.463988095238101</c:v>
                </c:pt>
                <c:pt idx="46">
                  <c:v>14.3619047619048</c:v>
                </c:pt>
                <c:pt idx="47">
                  <c:v>14.305059523809501</c:v>
                </c:pt>
                <c:pt idx="48">
                  <c:v>14.2630952380952</c:v>
                </c:pt>
                <c:pt idx="49">
                  <c:v>14.241666666666699</c:v>
                </c:pt>
                <c:pt idx="50">
                  <c:v>14.2488095238095</c:v>
                </c:pt>
                <c:pt idx="51">
                  <c:v>14.214880952381</c:v>
                </c:pt>
                <c:pt idx="52">
                  <c:v>14.2619047619048</c:v>
                </c:pt>
                <c:pt idx="53">
                  <c:v>14.370535714285699</c:v>
                </c:pt>
                <c:pt idx="54">
                  <c:v>14.4502976190476</c:v>
                </c:pt>
                <c:pt idx="55">
                  <c:v>14.4884316770186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9878272"/>
        <c:axId val="189879808"/>
      </c:scatterChart>
      <c:valAx>
        <c:axId val="189878272"/>
        <c:scaling>
          <c:orientation val="minMax"/>
          <c:max val="42247"/>
          <c:min val="42186"/>
        </c:scaling>
        <c:delete val="0"/>
        <c:axPos val="b"/>
        <c:numFmt formatCode="m/d/yyyy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89879808"/>
        <c:crosses val="autoZero"/>
        <c:crossBetween val="midCat"/>
      </c:valAx>
      <c:valAx>
        <c:axId val="189879808"/>
        <c:scaling>
          <c:orientation val="minMax"/>
          <c:max val="18"/>
          <c:min val="12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water Temperature (°C)</c:v>
                </c:pt>
              </c:strCache>
            </c:strRef>
          </c:tx>
          <c:layout>
            <c:manualLayout>
              <c:xMode val="edge"/>
              <c:yMode val="edge"/>
              <c:x val="1.2855192087475553E-2"/>
              <c:y val="0.28021634578914723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89878272"/>
        <c:crosses val="autoZero"/>
        <c:crossBetween val="midCat"/>
        <c:majorUnit val="1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6315293515139868"/>
          <c:y val="0.48651328266047755"/>
          <c:w val="0.10821163817937392"/>
          <c:h val="0.17052061050172201"/>
        </c:manualLayout>
      </c:layout>
      <c:overlay val="0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323850</xdr:colOff>
      <xdr:row>1</xdr:row>
      <xdr:rowOff>142875</xdr:rowOff>
    </xdr:from>
    <xdr:to>
      <xdr:col>6</xdr:col>
      <xdr:colOff>320737</xdr:colOff>
      <xdr:row>7</xdr:row>
      <xdr:rowOff>95913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72100" y="409575"/>
          <a:ext cx="530287" cy="1096038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23</xdr:row>
      <xdr:rowOff>19050</xdr:rowOff>
    </xdr:from>
    <xdr:to>
      <xdr:col>6</xdr:col>
      <xdr:colOff>339945</xdr:colOff>
      <xdr:row>37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476750"/>
          <a:ext cx="5893020" cy="273367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39</xdr:row>
      <xdr:rowOff>0</xdr:rowOff>
    </xdr:from>
    <xdr:to>
      <xdr:col>6</xdr:col>
      <xdr:colOff>276224</xdr:colOff>
      <xdr:row>48</xdr:row>
      <xdr:rowOff>66674</xdr:rowOff>
    </xdr:to>
    <xdr:sp macro="" textlink="">
      <xdr:nvSpPr>
        <xdr:cNvPr id="5" name="TextBox 4"/>
        <xdr:cNvSpPr txBox="1"/>
      </xdr:nvSpPr>
      <xdr:spPr>
        <a:xfrm>
          <a:off x="0" y="7505700"/>
          <a:ext cx="5829299" cy="176212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000"/>
            <a:t>The temperature values imported into Aquarius have have been round to diffferent significant figures for years 2010-present. This can affect the min &amp; max diurnal range values and # of days these values occurred on. This does not affect min, max, MWMT &amp; MWAT values but does change the number of days of occurance. See table below. All future data will be rounded to the 10th. The affect of rounding is likely within ± 0.1 degree C but there may be some outliers.</a:t>
          </a:r>
        </a:p>
        <a:p>
          <a:endParaRPr lang="en-US" sz="1000" b="1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Data rounded to 10th 	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Data rounded to 100th	Original data used</a:t>
          </a:r>
          <a:endParaRPr lang="en-US" sz="1000" b="1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(example 8.1)</a:t>
          </a:r>
          <a:r>
            <a:rPr lang="en-US" sz="1000"/>
            <a:t> 	</a:t>
          </a:r>
          <a:r>
            <a:rPr lang="en-US" sz="1000" baseline="0"/>
            <a:t>    	     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(example 8.11)</a:t>
          </a:r>
          <a:r>
            <a:rPr lang="en-US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	   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(example 8.111)</a:t>
          </a:r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/>
          </a:r>
          <a:b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2013	</a:t>
          </a:r>
          <a:r>
            <a:rPr lang="en-US" sz="1000"/>
            <a:t>	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2011</a:t>
          </a:r>
          <a:r>
            <a:rPr lang="en-US" sz="1000"/>
            <a:t> 		  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2010</a:t>
          </a:r>
        </a:p>
        <a:p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2015</a:t>
          </a:r>
          <a:r>
            <a:rPr lang="en-US" sz="1000"/>
            <a:t> 		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2012	</a:t>
          </a:r>
          <a:r>
            <a:rPr lang="en-US" sz="1000"/>
            <a:t>	  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2014</a:t>
          </a:r>
          <a:r>
            <a:rPr lang="en-US" sz="1000"/>
            <a:t> 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676275</xdr:colOff>
      <xdr:row>77</xdr:row>
      <xdr:rowOff>66675</xdr:rowOff>
    </xdr:from>
    <xdr:to>
      <xdr:col>4</xdr:col>
      <xdr:colOff>219075</xdr:colOff>
      <xdr:row>93</xdr:row>
      <xdr:rowOff>57150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76275" y="15011400"/>
          <a:ext cx="3562350" cy="30384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12</xdr:col>
      <xdr:colOff>523875</xdr:colOff>
      <xdr:row>14</xdr:row>
      <xdr:rowOff>76200</xdr:rowOff>
    </xdr:to>
    <xdr:graphicFrame macro="">
      <xdr:nvGraphicFramePr>
        <xdr:cNvPr id="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15</xdr:row>
      <xdr:rowOff>0</xdr:rowOff>
    </xdr:from>
    <xdr:to>
      <xdr:col>12</xdr:col>
      <xdr:colOff>514350</xdr:colOff>
      <xdr:row>29</xdr:row>
      <xdr:rowOff>83820</xdr:rowOff>
    </xdr:to>
    <xdr:graphicFrame macro="">
      <xdr:nvGraphicFramePr>
        <xdr:cNvPr id="4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12</xdr:col>
      <xdr:colOff>495300</xdr:colOff>
      <xdr:row>44</xdr:row>
      <xdr:rowOff>83820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8"/>
  <sheetViews>
    <sheetView tabSelected="1" zoomScaleNormal="100" workbookViewId="0"/>
  </sheetViews>
  <sheetFormatPr defaultRowHeight="15" x14ac:dyDescent="0.25"/>
  <cols>
    <col min="1" max="1" width="37" customWidth="1"/>
    <col min="2" max="2" width="9.5703125" customWidth="1"/>
    <col min="3" max="3" width="13.85546875" bestFit="1" customWidth="1"/>
    <col min="4" max="4" width="7.85546875" customWidth="1"/>
    <col min="5" max="5" width="7" customWidth="1"/>
    <col min="6" max="6" width="8" customWidth="1"/>
  </cols>
  <sheetData>
    <row r="1" spans="1:7" ht="21" x14ac:dyDescent="0.35">
      <c r="A1" s="58">
        <v>2015</v>
      </c>
      <c r="B1" s="59" t="s">
        <v>141</v>
      </c>
      <c r="C1" s="59"/>
      <c r="D1" s="59"/>
      <c r="E1" s="59"/>
      <c r="F1" s="59"/>
      <c r="G1" s="59"/>
    </row>
    <row r="2" spans="1:7" x14ac:dyDescent="0.25">
      <c r="A2" s="1" t="s">
        <v>0</v>
      </c>
      <c r="B2" s="51" t="s">
        <v>136</v>
      </c>
    </row>
    <row r="3" spans="1:7" x14ac:dyDescent="0.25">
      <c r="A3" s="1" t="s">
        <v>1</v>
      </c>
      <c r="B3" s="51" t="s">
        <v>137</v>
      </c>
    </row>
    <row r="4" spans="1:7" x14ac:dyDescent="0.25">
      <c r="A4" s="1" t="s">
        <v>2</v>
      </c>
      <c r="B4" s="51" t="s">
        <v>138</v>
      </c>
    </row>
    <row r="5" spans="1:7" x14ac:dyDescent="0.25">
      <c r="A5" s="1" t="s">
        <v>3</v>
      </c>
      <c r="B5" s="51">
        <v>9997783</v>
      </c>
    </row>
    <row r="6" spans="1:7" x14ac:dyDescent="0.25">
      <c r="A6" s="1" t="s">
        <v>4</v>
      </c>
      <c r="B6" s="51">
        <v>10404734</v>
      </c>
    </row>
    <row r="7" spans="1:7" x14ac:dyDescent="0.25">
      <c r="A7" s="1" t="s">
        <v>5</v>
      </c>
      <c r="B7" s="51" t="s">
        <v>139</v>
      </c>
    </row>
    <row r="9" spans="1:7" x14ac:dyDescent="0.25">
      <c r="A9" s="1" t="s">
        <v>6</v>
      </c>
      <c r="B9" s="41">
        <v>42186</v>
      </c>
      <c r="C9" s="41">
        <v>42247</v>
      </c>
    </row>
    <row r="10" spans="1:7" x14ac:dyDescent="0.25">
      <c r="B10" s="4" t="s">
        <v>131</v>
      </c>
      <c r="D10" s="44">
        <f>B9</f>
        <v>42186</v>
      </c>
      <c r="E10" s="2" t="s">
        <v>132</v>
      </c>
      <c r="F10" s="44">
        <f>C9</f>
        <v>42247</v>
      </c>
    </row>
    <row r="12" spans="1:7" x14ac:dyDescent="0.25">
      <c r="A12" s="1" t="s">
        <v>7</v>
      </c>
      <c r="C12" s="1" t="s">
        <v>8</v>
      </c>
      <c r="E12" s="1" t="s">
        <v>11</v>
      </c>
    </row>
    <row r="13" spans="1:7" x14ac:dyDescent="0.25">
      <c r="A13" s="5" t="s">
        <v>47</v>
      </c>
      <c r="B13" s="2" t="s">
        <v>41</v>
      </c>
    </row>
    <row r="14" spans="1:7" x14ac:dyDescent="0.25">
      <c r="A14" s="5" t="s">
        <v>48</v>
      </c>
      <c r="B14" s="19">
        <f>DailyStats!B70</f>
        <v>13.1</v>
      </c>
      <c r="C14" s="52">
        <f>DailyStats!D70</f>
        <v>42186.375</v>
      </c>
      <c r="D14" s="48"/>
      <c r="E14" s="53">
        <f>COUNT(DailyStats!D70:W70)</f>
        <v>1</v>
      </c>
      <c r="F14" s="14"/>
    </row>
    <row r="15" spans="1:7" x14ac:dyDescent="0.25">
      <c r="A15" s="5" t="s">
        <v>52</v>
      </c>
      <c r="B15" s="19">
        <f>DailyStats!B71</f>
        <v>16.100000000000001</v>
      </c>
      <c r="C15" s="52">
        <f>DailyStats!G71</f>
        <v>42215.625</v>
      </c>
      <c r="D15" s="48"/>
      <c r="E15" s="53">
        <f>COUNT(DailyStats!D71:W71)</f>
        <v>4</v>
      </c>
      <c r="F15" s="14"/>
    </row>
    <row r="16" spans="1:7" x14ac:dyDescent="0.25">
      <c r="A16" s="5" t="s">
        <v>51</v>
      </c>
      <c r="B16" s="19">
        <f>DailyStats!B72</f>
        <v>14.437983870967743</v>
      </c>
      <c r="C16" s="54"/>
      <c r="D16" s="48"/>
      <c r="E16" s="53"/>
    </row>
    <row r="17" spans="1:6" x14ac:dyDescent="0.25">
      <c r="A17" s="5" t="s">
        <v>50</v>
      </c>
      <c r="B17" s="19">
        <f>DailyStats!B73</f>
        <v>2</v>
      </c>
      <c r="C17" s="55">
        <f>DailyStats!D73</f>
        <v>42186</v>
      </c>
      <c r="D17" s="48"/>
      <c r="E17" s="53">
        <f>COUNT(DailyStats!D73:W73)</f>
        <v>1</v>
      </c>
      <c r="F17" s="14"/>
    </row>
    <row r="18" spans="1:6" x14ac:dyDescent="0.25">
      <c r="A18" s="5" t="s">
        <v>49</v>
      </c>
      <c r="B18" s="19">
        <f>DailyStats!B74</f>
        <v>0.2</v>
      </c>
      <c r="C18" s="55">
        <f>DailyStats!D74</f>
        <v>42194</v>
      </c>
      <c r="D18" s="48"/>
      <c r="E18" s="53">
        <f>COUNT(DailyStats!D74:W74)</f>
        <v>1</v>
      </c>
      <c r="F18" s="14"/>
    </row>
    <row r="19" spans="1:6" x14ac:dyDescent="0.25">
      <c r="A19" s="5" t="s">
        <v>9</v>
      </c>
      <c r="B19" s="2">
        <v>1488</v>
      </c>
      <c r="C19" s="54"/>
      <c r="D19" s="48"/>
      <c r="E19" s="53"/>
    </row>
    <row r="20" spans="1:6" x14ac:dyDescent="0.25">
      <c r="A20" s="5" t="s">
        <v>10</v>
      </c>
      <c r="B20" s="2" t="s">
        <v>40</v>
      </c>
      <c r="C20" s="54"/>
      <c r="D20" s="48"/>
      <c r="E20" s="53"/>
    </row>
    <row r="21" spans="1:6" x14ac:dyDescent="0.25">
      <c r="A21" s="5" t="s">
        <v>53</v>
      </c>
      <c r="B21" s="19">
        <f>MWAT!E4</f>
        <v>14.986309523809499</v>
      </c>
      <c r="C21" s="56">
        <f>MWAT!F4</f>
        <v>42219</v>
      </c>
      <c r="D21" s="48"/>
      <c r="E21" s="57">
        <f>COUNT(MWAT!F4:F23)</f>
        <v>2</v>
      </c>
      <c r="F21" s="14"/>
    </row>
    <row r="22" spans="1:6" x14ac:dyDescent="0.25">
      <c r="A22" s="5" t="s">
        <v>54</v>
      </c>
      <c r="B22" s="19">
        <f>MWMT!E4</f>
        <v>15.6</v>
      </c>
      <c r="C22" s="56">
        <f>MWMT!F4</f>
        <v>42217</v>
      </c>
      <c r="D22" s="48"/>
      <c r="E22" s="57">
        <f>COUNT(MWMT!F4:F23)</f>
        <v>2</v>
      </c>
      <c r="F22" s="14"/>
    </row>
    <row r="26" spans="1:6" x14ac:dyDescent="0.25">
      <c r="B26" s="3" t="s">
        <v>38</v>
      </c>
    </row>
    <row r="48" ht="13.9" customHeight="1" x14ac:dyDescent="0.25"/>
  </sheetData>
  <mergeCells count="1">
    <mergeCell ref="B1:G1"/>
  </mergeCells>
  <pageMargins left="0.4" right="0.4" top="0.5" bottom="0.69166666666666698" header="0" footer="0.5"/>
  <pageSetup orientation="portrait" verticalDpi="4" r:id="rId1"/>
  <headerFooter>
    <oddFooter>&amp;L&amp;8&amp;Z&amp;F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R81"/>
  <sheetViews>
    <sheetView zoomScaleNormal="100" workbookViewId="0">
      <pane ySplit="3" topLeftCell="A4" activePane="bottomLeft" state="frozen"/>
      <selection pane="bottomLeft" activeCell="A4" sqref="A4"/>
    </sheetView>
  </sheetViews>
  <sheetFormatPr defaultColWidth="8.85546875" defaultRowHeight="15" x14ac:dyDescent="0.25"/>
  <cols>
    <col min="1" max="1" width="24.85546875" bestFit="1" customWidth="1"/>
    <col min="2" max="2" width="12.85546875" customWidth="1"/>
    <col min="3" max="3" width="12.28515625" bestFit="1" customWidth="1"/>
    <col min="4" max="5" width="10.28515625" customWidth="1"/>
    <col min="6" max="7" width="11.28515625" bestFit="1" customWidth="1"/>
    <col min="8" max="8" width="10" bestFit="1" customWidth="1"/>
    <col min="9" max="9" width="11.140625" bestFit="1" customWidth="1"/>
    <col min="10" max="10" width="11.5703125" customWidth="1"/>
  </cols>
  <sheetData>
    <row r="1" spans="1:9" ht="21" x14ac:dyDescent="0.35">
      <c r="A1" s="60" t="s">
        <v>42</v>
      </c>
      <c r="B1" s="60"/>
      <c r="C1" s="60"/>
      <c r="D1" s="60"/>
    </row>
    <row r="2" spans="1:9" x14ac:dyDescent="0.25">
      <c r="A2" s="46" t="str">
        <f>LEFT(StatSummary!B7, LEN(StatSummary!B7)-8)&amp;"_DailyStats.csv"</f>
        <v>llm15w1_9997783_DailyStats.csv</v>
      </c>
      <c r="F2" s="2" t="s">
        <v>12</v>
      </c>
      <c r="G2" s="2" t="s">
        <v>12</v>
      </c>
      <c r="H2" s="2" t="s">
        <v>13</v>
      </c>
      <c r="I2" s="2" t="s">
        <v>13</v>
      </c>
    </row>
    <row r="3" spans="1:9" ht="30.75" thickBot="1" x14ac:dyDescent="0.3">
      <c r="A3" s="16" t="s">
        <v>14</v>
      </c>
      <c r="B3" s="16" t="s">
        <v>43</v>
      </c>
      <c r="C3" s="16" t="s">
        <v>44</v>
      </c>
      <c r="D3" s="16" t="s">
        <v>45</v>
      </c>
      <c r="E3" s="16" t="s">
        <v>46</v>
      </c>
      <c r="F3" s="17" t="s">
        <v>15</v>
      </c>
      <c r="G3" s="17" t="s">
        <v>16</v>
      </c>
      <c r="H3" s="17" t="s">
        <v>17</v>
      </c>
      <c r="I3" s="17" t="s">
        <v>18</v>
      </c>
    </row>
    <row r="4" spans="1:9" x14ac:dyDescent="0.25">
      <c r="A4" s="6">
        <v>42186</v>
      </c>
      <c r="B4">
        <v>13.1</v>
      </c>
      <c r="C4">
        <v>15.1</v>
      </c>
      <c r="D4" s="20">
        <v>13.95</v>
      </c>
      <c r="E4">
        <v>2</v>
      </c>
      <c r="F4">
        <v>0</v>
      </c>
      <c r="G4">
        <v>0</v>
      </c>
      <c r="H4">
        <v>22</v>
      </c>
      <c r="I4">
        <v>0.94799999999999995</v>
      </c>
    </row>
    <row r="5" spans="1:9" x14ac:dyDescent="0.25">
      <c r="A5" s="6">
        <v>42187</v>
      </c>
      <c r="B5">
        <v>13.4</v>
      </c>
      <c r="C5">
        <v>14.8</v>
      </c>
      <c r="D5" s="20">
        <v>14.031000000000001</v>
      </c>
      <c r="E5">
        <v>1.4</v>
      </c>
      <c r="F5">
        <v>0</v>
      </c>
      <c r="G5">
        <v>0</v>
      </c>
      <c r="H5">
        <v>24</v>
      </c>
      <c r="I5">
        <v>1</v>
      </c>
    </row>
    <row r="6" spans="1:9" x14ac:dyDescent="0.25">
      <c r="A6" s="6">
        <v>42188</v>
      </c>
      <c r="B6">
        <v>13.4</v>
      </c>
      <c r="C6">
        <v>14.2</v>
      </c>
      <c r="D6" s="20">
        <v>13.798</v>
      </c>
      <c r="E6">
        <v>0.8</v>
      </c>
      <c r="F6">
        <v>0</v>
      </c>
      <c r="G6">
        <v>0</v>
      </c>
      <c r="H6">
        <v>24</v>
      </c>
      <c r="I6">
        <v>1</v>
      </c>
    </row>
    <row r="7" spans="1:9" x14ac:dyDescent="0.25">
      <c r="A7" s="6">
        <v>42189</v>
      </c>
      <c r="B7">
        <v>13.4</v>
      </c>
      <c r="C7">
        <v>15.3</v>
      </c>
      <c r="D7" s="20">
        <v>14.180999999999999</v>
      </c>
      <c r="E7">
        <v>1.9</v>
      </c>
      <c r="F7">
        <v>0</v>
      </c>
      <c r="G7">
        <v>0</v>
      </c>
      <c r="H7">
        <v>19</v>
      </c>
      <c r="I7">
        <v>0.80200000000000005</v>
      </c>
    </row>
    <row r="8" spans="1:9" x14ac:dyDescent="0.25">
      <c r="A8" s="6">
        <v>42190</v>
      </c>
      <c r="B8">
        <v>13.7</v>
      </c>
      <c r="C8">
        <v>14.6</v>
      </c>
      <c r="D8" s="20">
        <v>14.144</v>
      </c>
      <c r="E8">
        <v>0.9</v>
      </c>
      <c r="F8">
        <v>0</v>
      </c>
      <c r="G8">
        <v>0</v>
      </c>
      <c r="H8">
        <v>24</v>
      </c>
      <c r="I8">
        <v>1</v>
      </c>
    </row>
    <row r="9" spans="1:9" x14ac:dyDescent="0.25">
      <c r="A9" s="6">
        <v>42191</v>
      </c>
      <c r="B9">
        <v>13.8</v>
      </c>
      <c r="C9">
        <v>14.2</v>
      </c>
      <c r="D9" s="20">
        <v>14.01</v>
      </c>
      <c r="E9">
        <v>0.4</v>
      </c>
      <c r="F9">
        <v>0</v>
      </c>
      <c r="G9">
        <v>0</v>
      </c>
      <c r="H9">
        <v>24</v>
      </c>
      <c r="I9">
        <v>1</v>
      </c>
    </row>
    <row r="10" spans="1:9" x14ac:dyDescent="0.25">
      <c r="A10" s="6">
        <v>42192</v>
      </c>
      <c r="B10">
        <v>13.5</v>
      </c>
      <c r="C10">
        <v>14.6</v>
      </c>
      <c r="D10" s="20">
        <v>13.988</v>
      </c>
      <c r="E10">
        <v>1.1000000000000001</v>
      </c>
      <c r="F10">
        <v>0</v>
      </c>
      <c r="G10">
        <v>0</v>
      </c>
      <c r="H10">
        <v>24</v>
      </c>
      <c r="I10">
        <v>1</v>
      </c>
    </row>
    <row r="11" spans="1:9" x14ac:dyDescent="0.25">
      <c r="A11" s="6">
        <v>42193</v>
      </c>
      <c r="B11">
        <v>13.7</v>
      </c>
      <c r="C11">
        <v>14.2</v>
      </c>
      <c r="D11" s="20">
        <v>13.919</v>
      </c>
      <c r="E11">
        <v>0.5</v>
      </c>
      <c r="F11">
        <v>0</v>
      </c>
      <c r="G11">
        <v>0</v>
      </c>
      <c r="H11">
        <v>24</v>
      </c>
      <c r="I11">
        <v>1</v>
      </c>
    </row>
    <row r="12" spans="1:9" x14ac:dyDescent="0.25">
      <c r="A12" s="6">
        <v>42194</v>
      </c>
      <c r="B12">
        <v>13.7</v>
      </c>
      <c r="C12">
        <v>13.9</v>
      </c>
      <c r="D12" s="20">
        <v>13.779</v>
      </c>
      <c r="E12">
        <v>0.2</v>
      </c>
      <c r="F12">
        <v>0</v>
      </c>
      <c r="G12">
        <v>0</v>
      </c>
      <c r="H12">
        <v>24</v>
      </c>
      <c r="I12">
        <v>1</v>
      </c>
    </row>
    <row r="13" spans="1:9" x14ac:dyDescent="0.25">
      <c r="A13" s="6">
        <v>42195</v>
      </c>
      <c r="B13">
        <v>13.6</v>
      </c>
      <c r="C13">
        <v>13.9</v>
      </c>
      <c r="D13" s="20">
        <v>13.728999999999999</v>
      </c>
      <c r="E13">
        <v>0.3</v>
      </c>
      <c r="F13">
        <v>0</v>
      </c>
      <c r="G13">
        <v>0</v>
      </c>
      <c r="H13">
        <v>24</v>
      </c>
      <c r="I13">
        <v>1</v>
      </c>
    </row>
    <row r="14" spans="1:9" x14ac:dyDescent="0.25">
      <c r="A14" s="6">
        <v>42196</v>
      </c>
      <c r="B14">
        <v>13.6</v>
      </c>
      <c r="C14">
        <v>14.1</v>
      </c>
      <c r="D14" s="20">
        <v>13.882999999999999</v>
      </c>
      <c r="E14">
        <v>0.5</v>
      </c>
      <c r="F14">
        <v>0</v>
      </c>
      <c r="G14">
        <v>0</v>
      </c>
      <c r="H14">
        <v>24</v>
      </c>
      <c r="I14">
        <v>1</v>
      </c>
    </row>
    <row r="15" spans="1:9" x14ac:dyDescent="0.25">
      <c r="A15" s="6">
        <v>42197</v>
      </c>
      <c r="B15">
        <v>13.6</v>
      </c>
      <c r="C15">
        <v>14.6</v>
      </c>
      <c r="D15" s="20">
        <v>14.108000000000001</v>
      </c>
      <c r="E15">
        <v>1</v>
      </c>
      <c r="F15">
        <v>0</v>
      </c>
      <c r="G15">
        <v>0</v>
      </c>
      <c r="H15">
        <v>24</v>
      </c>
      <c r="I15">
        <v>1</v>
      </c>
    </row>
    <row r="16" spans="1:9" x14ac:dyDescent="0.25">
      <c r="A16" s="6">
        <v>42198</v>
      </c>
      <c r="B16">
        <v>13.5</v>
      </c>
      <c r="C16">
        <v>14.9</v>
      </c>
      <c r="D16" s="20">
        <v>14.175000000000001</v>
      </c>
      <c r="E16">
        <v>1.4</v>
      </c>
      <c r="F16">
        <v>0</v>
      </c>
      <c r="G16">
        <v>0</v>
      </c>
      <c r="H16">
        <v>24</v>
      </c>
      <c r="I16">
        <v>1</v>
      </c>
    </row>
    <row r="17" spans="1:9" x14ac:dyDescent="0.25">
      <c r="A17" s="6">
        <v>42199</v>
      </c>
      <c r="B17">
        <v>14.1</v>
      </c>
      <c r="C17">
        <v>14.6</v>
      </c>
      <c r="D17" s="20">
        <v>14.288</v>
      </c>
      <c r="E17">
        <v>0.5</v>
      </c>
      <c r="F17">
        <v>0</v>
      </c>
      <c r="G17">
        <v>0</v>
      </c>
      <c r="H17">
        <v>24</v>
      </c>
      <c r="I17">
        <v>1</v>
      </c>
    </row>
    <row r="18" spans="1:9" x14ac:dyDescent="0.25">
      <c r="A18" s="6">
        <v>42200</v>
      </c>
      <c r="B18">
        <v>13.7</v>
      </c>
      <c r="C18">
        <v>15.4</v>
      </c>
      <c r="D18" s="20">
        <v>14.414999999999999</v>
      </c>
      <c r="E18">
        <v>1.7</v>
      </c>
      <c r="F18">
        <v>0</v>
      </c>
      <c r="G18">
        <v>0</v>
      </c>
      <c r="H18">
        <v>17</v>
      </c>
      <c r="I18">
        <v>0.74</v>
      </c>
    </row>
    <row r="19" spans="1:9" x14ac:dyDescent="0.25">
      <c r="A19" s="6">
        <v>42201</v>
      </c>
      <c r="B19">
        <v>13.6</v>
      </c>
      <c r="C19">
        <v>15.4</v>
      </c>
      <c r="D19" s="20">
        <v>14.458</v>
      </c>
      <c r="E19">
        <v>1.8</v>
      </c>
      <c r="F19">
        <v>0</v>
      </c>
      <c r="G19">
        <v>0</v>
      </c>
      <c r="H19">
        <v>17</v>
      </c>
      <c r="I19">
        <v>0.73299999999999998</v>
      </c>
    </row>
    <row r="20" spans="1:9" x14ac:dyDescent="0.25">
      <c r="A20" s="6">
        <v>42202</v>
      </c>
      <c r="B20">
        <v>13.8</v>
      </c>
      <c r="C20">
        <v>15.5</v>
      </c>
      <c r="D20" s="20">
        <v>14.545999999999999</v>
      </c>
      <c r="E20">
        <v>1.7</v>
      </c>
      <c r="F20">
        <v>0</v>
      </c>
      <c r="G20">
        <v>0</v>
      </c>
      <c r="H20">
        <v>16</v>
      </c>
      <c r="I20">
        <v>0.68700000000000006</v>
      </c>
    </row>
    <row r="21" spans="1:9" x14ac:dyDescent="0.25">
      <c r="A21" s="6">
        <v>42203</v>
      </c>
      <c r="B21">
        <v>13.7</v>
      </c>
      <c r="C21">
        <v>15.2</v>
      </c>
      <c r="D21" s="20">
        <v>14.385</v>
      </c>
      <c r="E21">
        <v>1.5</v>
      </c>
      <c r="F21">
        <v>0</v>
      </c>
      <c r="G21">
        <v>0</v>
      </c>
      <c r="H21">
        <v>21</v>
      </c>
      <c r="I21">
        <v>0.88900000000000001</v>
      </c>
    </row>
    <row r="22" spans="1:9" x14ac:dyDescent="0.25">
      <c r="A22" s="6">
        <v>42204</v>
      </c>
      <c r="B22">
        <v>13.7</v>
      </c>
      <c r="C22">
        <v>15.4</v>
      </c>
      <c r="D22" s="20">
        <v>14.477</v>
      </c>
      <c r="E22">
        <v>1.7</v>
      </c>
      <c r="F22">
        <v>0</v>
      </c>
      <c r="G22">
        <v>0</v>
      </c>
      <c r="H22">
        <v>16</v>
      </c>
      <c r="I22">
        <v>0.69799999999999995</v>
      </c>
    </row>
    <row r="23" spans="1:9" x14ac:dyDescent="0.25">
      <c r="A23" s="6">
        <v>42205</v>
      </c>
      <c r="B23">
        <v>14.2</v>
      </c>
      <c r="C23">
        <v>15.6</v>
      </c>
      <c r="D23" s="20">
        <v>14.782999999999999</v>
      </c>
      <c r="E23">
        <v>1.4</v>
      </c>
      <c r="F23">
        <v>0</v>
      </c>
      <c r="G23">
        <v>0</v>
      </c>
      <c r="H23">
        <v>15</v>
      </c>
      <c r="I23">
        <v>0.65800000000000003</v>
      </c>
    </row>
    <row r="24" spans="1:9" x14ac:dyDescent="0.25">
      <c r="A24" s="6">
        <v>42206</v>
      </c>
      <c r="B24">
        <v>14.2</v>
      </c>
      <c r="C24">
        <v>15.3</v>
      </c>
      <c r="D24" s="20">
        <v>14.651999999999999</v>
      </c>
      <c r="E24">
        <v>1.1000000000000001</v>
      </c>
      <c r="F24">
        <v>0</v>
      </c>
      <c r="G24">
        <v>0</v>
      </c>
      <c r="H24">
        <v>18</v>
      </c>
      <c r="I24">
        <v>0.79200000000000004</v>
      </c>
    </row>
    <row r="25" spans="1:9" x14ac:dyDescent="0.25">
      <c r="A25" s="6">
        <v>42207</v>
      </c>
      <c r="B25">
        <v>13.7</v>
      </c>
      <c r="C25">
        <v>15.2</v>
      </c>
      <c r="D25" s="20">
        <v>14.353999999999999</v>
      </c>
      <c r="E25">
        <v>1.5</v>
      </c>
      <c r="F25">
        <v>0</v>
      </c>
      <c r="G25">
        <v>0</v>
      </c>
      <c r="H25">
        <v>21</v>
      </c>
      <c r="I25">
        <v>0.88900000000000001</v>
      </c>
    </row>
    <row r="26" spans="1:9" x14ac:dyDescent="0.25">
      <c r="A26" s="6">
        <v>42208</v>
      </c>
      <c r="B26">
        <v>13.9</v>
      </c>
      <c r="C26">
        <v>15.3</v>
      </c>
      <c r="D26" s="20">
        <v>14.49</v>
      </c>
      <c r="E26">
        <v>1.4</v>
      </c>
      <c r="F26">
        <v>0</v>
      </c>
      <c r="G26">
        <v>0</v>
      </c>
      <c r="H26">
        <v>18</v>
      </c>
      <c r="I26">
        <v>0.77800000000000002</v>
      </c>
    </row>
    <row r="27" spans="1:9" x14ac:dyDescent="0.25">
      <c r="A27" s="6">
        <v>42209</v>
      </c>
      <c r="B27">
        <v>13.4</v>
      </c>
      <c r="C27">
        <v>15.1</v>
      </c>
      <c r="D27" s="20">
        <v>14.256</v>
      </c>
      <c r="E27">
        <v>1.7</v>
      </c>
      <c r="F27">
        <v>0</v>
      </c>
      <c r="G27">
        <v>0</v>
      </c>
      <c r="H27">
        <v>20</v>
      </c>
      <c r="I27">
        <v>0.85399999999999998</v>
      </c>
    </row>
    <row r="28" spans="1:9" x14ac:dyDescent="0.25">
      <c r="A28" s="6">
        <v>42210</v>
      </c>
      <c r="B28">
        <v>14</v>
      </c>
      <c r="C28">
        <v>14.7</v>
      </c>
      <c r="D28" s="20">
        <v>14.352</v>
      </c>
      <c r="E28">
        <v>0.7</v>
      </c>
      <c r="F28">
        <v>0</v>
      </c>
      <c r="G28">
        <v>0</v>
      </c>
      <c r="H28">
        <v>24</v>
      </c>
      <c r="I28">
        <v>1</v>
      </c>
    </row>
    <row r="29" spans="1:9" x14ac:dyDescent="0.25">
      <c r="A29" s="6">
        <v>42211</v>
      </c>
      <c r="B29">
        <v>13.8</v>
      </c>
      <c r="C29">
        <v>15.2</v>
      </c>
      <c r="D29" s="20">
        <v>14.502000000000001</v>
      </c>
      <c r="E29">
        <v>1.4</v>
      </c>
      <c r="F29">
        <v>0</v>
      </c>
      <c r="G29">
        <v>0</v>
      </c>
      <c r="H29">
        <v>19</v>
      </c>
      <c r="I29">
        <v>0.82299999999999995</v>
      </c>
    </row>
    <row r="30" spans="1:9" x14ac:dyDescent="0.25">
      <c r="A30" s="6">
        <v>42212</v>
      </c>
      <c r="B30">
        <v>13.7</v>
      </c>
      <c r="C30">
        <v>15.4</v>
      </c>
      <c r="D30" s="20">
        <v>14.51</v>
      </c>
      <c r="E30">
        <v>1.7</v>
      </c>
      <c r="F30">
        <v>0</v>
      </c>
      <c r="G30">
        <v>0</v>
      </c>
      <c r="H30">
        <v>17</v>
      </c>
      <c r="I30">
        <v>0.74</v>
      </c>
    </row>
    <row r="31" spans="1:9" x14ac:dyDescent="0.25">
      <c r="A31" s="6">
        <v>42213</v>
      </c>
      <c r="B31">
        <v>13.7</v>
      </c>
      <c r="C31">
        <v>15.6</v>
      </c>
      <c r="D31" s="20">
        <v>14.632999999999999</v>
      </c>
      <c r="E31">
        <v>1.9</v>
      </c>
      <c r="F31">
        <v>0</v>
      </c>
      <c r="G31">
        <v>0</v>
      </c>
      <c r="H31">
        <v>14</v>
      </c>
      <c r="I31">
        <v>0.6</v>
      </c>
    </row>
    <row r="32" spans="1:9" x14ac:dyDescent="0.25">
      <c r="A32" s="6">
        <v>42214</v>
      </c>
      <c r="B32">
        <v>14.3</v>
      </c>
      <c r="C32">
        <v>16.100000000000001</v>
      </c>
      <c r="D32" s="20">
        <v>15.167</v>
      </c>
      <c r="E32">
        <v>1.8</v>
      </c>
      <c r="F32">
        <v>0</v>
      </c>
      <c r="G32">
        <v>0</v>
      </c>
      <c r="H32">
        <v>12</v>
      </c>
      <c r="I32">
        <v>0.47199999999999998</v>
      </c>
    </row>
    <row r="33" spans="1:9" x14ac:dyDescent="0.25">
      <c r="A33" s="6">
        <v>42215</v>
      </c>
      <c r="B33">
        <v>14.6</v>
      </c>
      <c r="C33">
        <v>16.100000000000001</v>
      </c>
      <c r="D33" s="20">
        <v>15.273</v>
      </c>
      <c r="E33">
        <v>1.5</v>
      </c>
      <c r="F33">
        <v>0</v>
      </c>
      <c r="G33">
        <v>0</v>
      </c>
      <c r="H33">
        <v>7</v>
      </c>
      <c r="I33">
        <v>0.33300000000000002</v>
      </c>
    </row>
    <row r="34" spans="1:9" x14ac:dyDescent="0.25">
      <c r="A34" s="6">
        <v>42216</v>
      </c>
      <c r="B34">
        <v>14.3</v>
      </c>
      <c r="C34">
        <v>15.7</v>
      </c>
      <c r="D34" s="20">
        <v>15.029</v>
      </c>
      <c r="E34">
        <v>1.4</v>
      </c>
      <c r="F34">
        <v>0</v>
      </c>
      <c r="G34">
        <v>0</v>
      </c>
      <c r="H34">
        <v>11</v>
      </c>
      <c r="I34">
        <v>0.46300000000000002</v>
      </c>
    </row>
    <row r="35" spans="1:9" x14ac:dyDescent="0.25">
      <c r="A35" s="6">
        <v>42217</v>
      </c>
      <c r="B35">
        <v>14.8</v>
      </c>
      <c r="C35">
        <v>15.1</v>
      </c>
      <c r="D35" s="20">
        <v>14.933</v>
      </c>
      <c r="E35">
        <v>0.3</v>
      </c>
      <c r="F35">
        <v>0</v>
      </c>
      <c r="G35">
        <v>0</v>
      </c>
      <c r="H35">
        <v>12</v>
      </c>
      <c r="I35">
        <v>0.58299999999999996</v>
      </c>
    </row>
    <row r="36" spans="1:9" x14ac:dyDescent="0.25">
      <c r="A36" s="6">
        <v>42218</v>
      </c>
      <c r="B36">
        <v>14.7</v>
      </c>
      <c r="C36">
        <v>15.1</v>
      </c>
      <c r="D36" s="20">
        <v>14.891999999999999</v>
      </c>
      <c r="E36">
        <v>0.4</v>
      </c>
      <c r="F36">
        <v>0</v>
      </c>
      <c r="G36">
        <v>0</v>
      </c>
      <c r="H36">
        <v>15</v>
      </c>
      <c r="I36">
        <v>0.66700000000000004</v>
      </c>
    </row>
    <row r="37" spans="1:9" x14ac:dyDescent="0.25">
      <c r="A37" s="6">
        <v>42219</v>
      </c>
      <c r="B37">
        <v>14.7</v>
      </c>
      <c r="C37">
        <v>15</v>
      </c>
      <c r="D37" s="20">
        <v>14.865</v>
      </c>
      <c r="E37">
        <v>0.3</v>
      </c>
      <c r="F37">
        <v>0</v>
      </c>
      <c r="G37">
        <v>0</v>
      </c>
      <c r="H37">
        <v>16</v>
      </c>
      <c r="I37">
        <v>0.70799999999999996</v>
      </c>
    </row>
    <row r="38" spans="1:9" x14ac:dyDescent="0.25">
      <c r="A38" s="6">
        <v>42220</v>
      </c>
      <c r="B38">
        <v>14.6</v>
      </c>
      <c r="C38">
        <v>14.9</v>
      </c>
      <c r="D38" s="20">
        <v>14.746</v>
      </c>
      <c r="E38">
        <v>0.3</v>
      </c>
      <c r="F38">
        <v>0</v>
      </c>
      <c r="G38">
        <v>0</v>
      </c>
      <c r="H38">
        <v>24</v>
      </c>
      <c r="I38">
        <v>1</v>
      </c>
    </row>
    <row r="39" spans="1:9" x14ac:dyDescent="0.25">
      <c r="A39" s="6">
        <v>42221</v>
      </c>
      <c r="B39">
        <v>14.3</v>
      </c>
      <c r="C39">
        <v>15</v>
      </c>
      <c r="D39" s="20">
        <v>14.651999999999999</v>
      </c>
      <c r="E39">
        <v>0.7</v>
      </c>
      <c r="F39">
        <v>0</v>
      </c>
      <c r="G39">
        <v>0</v>
      </c>
      <c r="H39">
        <v>23</v>
      </c>
      <c r="I39">
        <v>1</v>
      </c>
    </row>
    <row r="40" spans="1:9" x14ac:dyDescent="0.25">
      <c r="A40" s="6">
        <v>42222</v>
      </c>
      <c r="B40">
        <v>13.6</v>
      </c>
      <c r="C40">
        <v>14.9</v>
      </c>
      <c r="D40" s="20">
        <v>14.331</v>
      </c>
      <c r="E40">
        <v>1.3</v>
      </c>
      <c r="F40">
        <v>0</v>
      </c>
      <c r="G40">
        <v>0</v>
      </c>
      <c r="H40">
        <v>24</v>
      </c>
      <c r="I40">
        <v>1</v>
      </c>
    </row>
    <row r="41" spans="1:9" x14ac:dyDescent="0.25">
      <c r="A41" s="6">
        <v>42223</v>
      </c>
      <c r="B41">
        <v>13.9</v>
      </c>
      <c r="C41">
        <v>14.9</v>
      </c>
      <c r="D41" s="20">
        <v>14.372999999999999</v>
      </c>
      <c r="E41">
        <v>1</v>
      </c>
      <c r="F41">
        <v>0</v>
      </c>
      <c r="G41">
        <v>0</v>
      </c>
      <c r="H41">
        <v>24</v>
      </c>
      <c r="I41">
        <v>1</v>
      </c>
    </row>
    <row r="42" spans="1:9" x14ac:dyDescent="0.25">
      <c r="A42" s="6">
        <v>42224</v>
      </c>
      <c r="B42">
        <v>13.9</v>
      </c>
      <c r="C42">
        <v>15.2</v>
      </c>
      <c r="D42" s="20">
        <v>14.484999999999999</v>
      </c>
      <c r="E42">
        <v>1.3</v>
      </c>
      <c r="F42">
        <v>0</v>
      </c>
      <c r="G42">
        <v>0</v>
      </c>
      <c r="H42">
        <v>18</v>
      </c>
      <c r="I42">
        <v>0.79200000000000004</v>
      </c>
    </row>
    <row r="43" spans="1:9" x14ac:dyDescent="0.25">
      <c r="A43" s="6">
        <v>42225</v>
      </c>
      <c r="B43">
        <v>14.2</v>
      </c>
      <c r="C43">
        <v>15.6</v>
      </c>
      <c r="D43" s="20">
        <v>14.808</v>
      </c>
      <c r="E43">
        <v>1.4</v>
      </c>
      <c r="F43">
        <v>0</v>
      </c>
      <c r="G43">
        <v>0</v>
      </c>
      <c r="H43">
        <v>14</v>
      </c>
      <c r="I43">
        <v>0.625</v>
      </c>
    </row>
    <row r="44" spans="1:9" x14ac:dyDescent="0.25">
      <c r="A44" s="6">
        <v>42226</v>
      </c>
      <c r="B44">
        <v>13.8</v>
      </c>
      <c r="C44">
        <v>15</v>
      </c>
      <c r="D44" s="20">
        <v>14.532999999999999</v>
      </c>
      <c r="E44">
        <v>1.2</v>
      </c>
      <c r="F44">
        <v>0</v>
      </c>
      <c r="G44">
        <v>0</v>
      </c>
      <c r="H44">
        <v>19</v>
      </c>
      <c r="I44">
        <v>0.83299999999999996</v>
      </c>
    </row>
    <row r="45" spans="1:9" x14ac:dyDescent="0.25">
      <c r="A45" s="6">
        <v>42227</v>
      </c>
      <c r="B45">
        <v>14.6</v>
      </c>
      <c r="C45">
        <v>14.9</v>
      </c>
      <c r="D45" s="20">
        <v>14.788</v>
      </c>
      <c r="E45">
        <v>0.3</v>
      </c>
      <c r="F45">
        <v>0</v>
      </c>
      <c r="G45">
        <v>0</v>
      </c>
      <c r="H45">
        <v>24</v>
      </c>
      <c r="I45">
        <v>1</v>
      </c>
    </row>
    <row r="46" spans="1:9" x14ac:dyDescent="0.25">
      <c r="A46" s="6">
        <v>42228</v>
      </c>
      <c r="B46">
        <v>14.3</v>
      </c>
      <c r="C46">
        <v>15.2</v>
      </c>
      <c r="D46" s="20">
        <v>14.79</v>
      </c>
      <c r="E46">
        <v>0.9</v>
      </c>
      <c r="F46">
        <v>0</v>
      </c>
      <c r="G46">
        <v>0</v>
      </c>
      <c r="H46">
        <v>14</v>
      </c>
      <c r="I46">
        <v>0.625</v>
      </c>
    </row>
    <row r="47" spans="1:9" x14ac:dyDescent="0.25">
      <c r="A47" s="6">
        <v>42229</v>
      </c>
      <c r="B47">
        <v>14</v>
      </c>
      <c r="C47">
        <v>14.9</v>
      </c>
      <c r="D47" s="20">
        <v>14.519</v>
      </c>
      <c r="E47">
        <v>0.9</v>
      </c>
      <c r="F47">
        <v>0</v>
      </c>
      <c r="G47">
        <v>0</v>
      </c>
      <c r="H47">
        <v>24</v>
      </c>
      <c r="I47">
        <v>1</v>
      </c>
    </row>
    <row r="48" spans="1:9" x14ac:dyDescent="0.25">
      <c r="A48" s="6">
        <v>42230</v>
      </c>
      <c r="B48">
        <v>14.2</v>
      </c>
      <c r="C48">
        <v>15.4</v>
      </c>
      <c r="D48" s="20">
        <v>14.802</v>
      </c>
      <c r="E48">
        <v>1.2</v>
      </c>
      <c r="F48">
        <v>0</v>
      </c>
      <c r="G48">
        <v>0</v>
      </c>
      <c r="H48">
        <v>14</v>
      </c>
      <c r="I48">
        <v>0.59399999999999997</v>
      </c>
    </row>
    <row r="49" spans="1:9" x14ac:dyDescent="0.25">
      <c r="A49" s="6">
        <v>42231</v>
      </c>
      <c r="B49">
        <v>14.3</v>
      </c>
      <c r="C49">
        <v>15.5</v>
      </c>
      <c r="D49" s="20">
        <v>14.882999999999999</v>
      </c>
      <c r="E49">
        <v>1.2</v>
      </c>
      <c r="F49">
        <v>0</v>
      </c>
      <c r="G49">
        <v>0</v>
      </c>
      <c r="H49">
        <v>14</v>
      </c>
      <c r="I49">
        <v>0.60399999999999998</v>
      </c>
    </row>
    <row r="50" spans="1:9" x14ac:dyDescent="0.25">
      <c r="A50" s="6">
        <v>42232</v>
      </c>
      <c r="B50">
        <v>14.1</v>
      </c>
      <c r="C50">
        <v>15.3</v>
      </c>
      <c r="D50" s="20">
        <v>14.694000000000001</v>
      </c>
      <c r="E50">
        <v>1.2</v>
      </c>
      <c r="F50">
        <v>0</v>
      </c>
      <c r="G50">
        <v>0</v>
      </c>
      <c r="H50">
        <v>16</v>
      </c>
      <c r="I50">
        <v>0.68700000000000006</v>
      </c>
    </row>
    <row r="51" spans="1:9" x14ac:dyDescent="0.25">
      <c r="A51" s="6">
        <v>42233</v>
      </c>
      <c r="B51">
        <v>13.9</v>
      </c>
      <c r="C51">
        <v>15.1</v>
      </c>
      <c r="D51" s="20">
        <v>14.532999999999999</v>
      </c>
      <c r="E51">
        <v>1.2</v>
      </c>
      <c r="F51">
        <v>0</v>
      </c>
      <c r="G51">
        <v>0</v>
      </c>
      <c r="H51">
        <v>18</v>
      </c>
      <c r="I51">
        <v>0.79200000000000004</v>
      </c>
    </row>
    <row r="52" spans="1:9" x14ac:dyDescent="0.25">
      <c r="A52" s="6">
        <v>42234</v>
      </c>
      <c r="B52">
        <v>14.1</v>
      </c>
      <c r="C52">
        <v>14.8</v>
      </c>
      <c r="D52" s="20">
        <v>14.462999999999999</v>
      </c>
      <c r="E52">
        <v>0.7</v>
      </c>
      <c r="F52">
        <v>0</v>
      </c>
      <c r="G52">
        <v>0</v>
      </c>
      <c r="H52">
        <v>24</v>
      </c>
      <c r="I52">
        <v>1</v>
      </c>
    </row>
    <row r="53" spans="1:9" x14ac:dyDescent="0.25">
      <c r="A53" s="6">
        <v>42235</v>
      </c>
      <c r="B53">
        <v>14.1</v>
      </c>
      <c r="C53">
        <v>14.4</v>
      </c>
      <c r="D53" s="20">
        <v>14.227</v>
      </c>
      <c r="E53">
        <v>0.3</v>
      </c>
      <c r="F53">
        <v>0</v>
      </c>
      <c r="G53">
        <v>0</v>
      </c>
      <c r="H53">
        <v>24</v>
      </c>
      <c r="I53">
        <v>1</v>
      </c>
    </row>
    <row r="54" spans="1:9" x14ac:dyDescent="0.25">
      <c r="A54" s="6">
        <v>42236</v>
      </c>
      <c r="B54">
        <v>14</v>
      </c>
      <c r="C54">
        <v>14.6</v>
      </c>
      <c r="D54" s="20">
        <v>14.254</v>
      </c>
      <c r="E54">
        <v>0.6</v>
      </c>
      <c r="F54">
        <v>0</v>
      </c>
      <c r="G54">
        <v>0</v>
      </c>
      <c r="H54">
        <v>24</v>
      </c>
      <c r="I54">
        <v>1</v>
      </c>
    </row>
    <row r="55" spans="1:9" x14ac:dyDescent="0.25">
      <c r="A55" s="6">
        <v>42237</v>
      </c>
      <c r="B55">
        <v>13.7</v>
      </c>
      <c r="C55">
        <v>14.8</v>
      </c>
      <c r="D55" s="20">
        <v>14.194000000000001</v>
      </c>
      <c r="E55">
        <v>1.1000000000000001</v>
      </c>
      <c r="F55">
        <v>0</v>
      </c>
      <c r="G55">
        <v>0</v>
      </c>
      <c r="H55">
        <v>24</v>
      </c>
      <c r="I55">
        <v>1</v>
      </c>
    </row>
    <row r="56" spans="1:9" x14ac:dyDescent="0.25">
      <c r="A56" s="6">
        <v>42238</v>
      </c>
      <c r="B56">
        <v>13.6</v>
      </c>
      <c r="C56">
        <v>14.7</v>
      </c>
      <c r="D56" s="20">
        <v>14.169</v>
      </c>
      <c r="E56">
        <v>1.1000000000000001</v>
      </c>
      <c r="F56">
        <v>0</v>
      </c>
      <c r="G56">
        <v>0</v>
      </c>
      <c r="H56">
        <v>24</v>
      </c>
      <c r="I56">
        <v>1</v>
      </c>
    </row>
    <row r="57" spans="1:9" x14ac:dyDescent="0.25">
      <c r="A57" s="6">
        <v>42239</v>
      </c>
      <c r="B57">
        <v>14.1</v>
      </c>
      <c r="C57">
        <v>14.5</v>
      </c>
      <c r="D57" s="20">
        <v>14.295999999999999</v>
      </c>
      <c r="E57">
        <v>0.4</v>
      </c>
      <c r="F57">
        <v>0</v>
      </c>
      <c r="G57">
        <v>0</v>
      </c>
      <c r="H57">
        <v>24</v>
      </c>
      <c r="I57">
        <v>1</v>
      </c>
    </row>
    <row r="58" spans="1:9" x14ac:dyDescent="0.25">
      <c r="A58" s="6">
        <v>42240</v>
      </c>
      <c r="B58">
        <v>14.1</v>
      </c>
      <c r="C58">
        <v>14.4</v>
      </c>
      <c r="D58" s="20">
        <v>14.24</v>
      </c>
      <c r="E58">
        <v>0.3</v>
      </c>
      <c r="F58">
        <v>0</v>
      </c>
      <c r="G58">
        <v>0</v>
      </c>
      <c r="H58">
        <v>24</v>
      </c>
      <c r="I58">
        <v>1</v>
      </c>
    </row>
    <row r="59" spans="1:9" x14ac:dyDescent="0.25">
      <c r="A59" s="6">
        <v>42241</v>
      </c>
      <c r="B59">
        <v>13.9</v>
      </c>
      <c r="C59">
        <v>14.8</v>
      </c>
      <c r="D59" s="20">
        <v>14.313000000000001</v>
      </c>
      <c r="E59">
        <v>0.9</v>
      </c>
      <c r="F59">
        <v>0</v>
      </c>
      <c r="G59">
        <v>0</v>
      </c>
      <c r="H59">
        <v>24</v>
      </c>
      <c r="I59">
        <v>1</v>
      </c>
    </row>
    <row r="60" spans="1:9" x14ac:dyDescent="0.25">
      <c r="A60" s="6">
        <v>42242</v>
      </c>
      <c r="B60">
        <v>13.8</v>
      </c>
      <c r="C60">
        <v>14.8</v>
      </c>
      <c r="D60" s="20">
        <v>14.276999999999999</v>
      </c>
      <c r="E60">
        <v>1</v>
      </c>
      <c r="F60">
        <v>0</v>
      </c>
      <c r="G60">
        <v>0</v>
      </c>
      <c r="H60">
        <v>24</v>
      </c>
      <c r="I60">
        <v>1</v>
      </c>
    </row>
    <row r="61" spans="1:9" x14ac:dyDescent="0.25">
      <c r="A61" s="6">
        <v>42243</v>
      </c>
      <c r="B61">
        <v>13.3</v>
      </c>
      <c r="C61">
        <v>14.6</v>
      </c>
      <c r="D61" s="20">
        <v>14.016999999999999</v>
      </c>
      <c r="E61">
        <v>1.3</v>
      </c>
      <c r="F61">
        <v>0</v>
      </c>
      <c r="G61">
        <v>0</v>
      </c>
      <c r="H61">
        <v>24</v>
      </c>
      <c r="I61">
        <v>1</v>
      </c>
    </row>
    <row r="62" spans="1:9" x14ac:dyDescent="0.25">
      <c r="A62" s="6">
        <v>42244</v>
      </c>
      <c r="B62">
        <v>14.1</v>
      </c>
      <c r="C62">
        <v>14.9</v>
      </c>
      <c r="D62" s="20">
        <v>14.523</v>
      </c>
      <c r="E62">
        <v>0.8</v>
      </c>
      <c r="F62">
        <v>0</v>
      </c>
      <c r="G62">
        <v>0</v>
      </c>
      <c r="H62">
        <v>24</v>
      </c>
      <c r="I62">
        <v>1</v>
      </c>
    </row>
    <row r="63" spans="1:9" x14ac:dyDescent="0.25">
      <c r="A63" s="6">
        <v>42245</v>
      </c>
      <c r="B63">
        <v>14.6</v>
      </c>
      <c r="C63">
        <v>15.2</v>
      </c>
      <c r="D63" s="20">
        <v>14.929</v>
      </c>
      <c r="E63">
        <v>0.6</v>
      </c>
      <c r="F63">
        <v>0</v>
      </c>
      <c r="G63">
        <v>0</v>
      </c>
      <c r="H63">
        <v>14</v>
      </c>
      <c r="I63">
        <v>0.66700000000000004</v>
      </c>
    </row>
    <row r="64" spans="1:9" x14ac:dyDescent="0.25">
      <c r="A64" s="6">
        <v>42246</v>
      </c>
      <c r="B64">
        <v>14.6</v>
      </c>
      <c r="C64">
        <v>15.1</v>
      </c>
      <c r="D64" s="20">
        <v>14.853999999999999</v>
      </c>
      <c r="E64">
        <v>0.5</v>
      </c>
      <c r="F64">
        <v>0</v>
      </c>
      <c r="G64">
        <v>0</v>
      </c>
      <c r="H64">
        <v>16</v>
      </c>
      <c r="I64">
        <v>0.70799999999999996</v>
      </c>
    </row>
    <row r="65" spans="1:18" x14ac:dyDescent="0.25">
      <c r="A65" s="6">
        <v>42247</v>
      </c>
      <c r="B65">
        <v>14</v>
      </c>
      <c r="C65">
        <v>15</v>
      </c>
      <c r="D65" s="20">
        <v>14.507</v>
      </c>
      <c r="E65">
        <v>1</v>
      </c>
      <c r="F65">
        <v>0</v>
      </c>
      <c r="G65">
        <v>0</v>
      </c>
      <c r="H65">
        <v>23</v>
      </c>
      <c r="I65">
        <v>0.95799999999999996</v>
      </c>
    </row>
    <row r="68" spans="1:18" x14ac:dyDescent="0.25">
      <c r="F68" s="7" t="s">
        <v>19</v>
      </c>
      <c r="G68" s="8">
        <f>SUM(G4:G65)</f>
        <v>0</v>
      </c>
      <c r="H68" s="7" t="s">
        <v>19</v>
      </c>
      <c r="I68" s="8">
        <f>SUM(I4:I65)</f>
        <v>52.741999999999997</v>
      </c>
    </row>
    <row r="69" spans="1:18" x14ac:dyDescent="0.25">
      <c r="D69" s="1" t="s">
        <v>20</v>
      </c>
    </row>
    <row r="70" spans="1:18" x14ac:dyDescent="0.25">
      <c r="A70" s="9" t="s">
        <v>21</v>
      </c>
      <c r="B70" s="10">
        <f>MIN(B4:B65)</f>
        <v>13.1</v>
      </c>
      <c r="C70" s="11" t="s">
        <v>22</v>
      </c>
      <c r="D70" s="47">
        <v>42186.375</v>
      </c>
      <c r="E70" s="47"/>
      <c r="F70" s="47"/>
      <c r="G70" s="47"/>
      <c r="H70" s="47"/>
      <c r="I70" s="47"/>
      <c r="J70" s="48"/>
    </row>
    <row r="71" spans="1:18" x14ac:dyDescent="0.25">
      <c r="A71" s="9" t="s">
        <v>23</v>
      </c>
      <c r="B71" s="10">
        <f>MAX(C4:C65)</f>
        <v>16.100000000000001</v>
      </c>
      <c r="C71" s="11" t="s">
        <v>22</v>
      </c>
      <c r="D71" s="47">
        <v>42214.625</v>
      </c>
      <c r="E71" s="47">
        <v>42214.666666666664</v>
      </c>
      <c r="F71" s="47">
        <v>42214.708333333336</v>
      </c>
      <c r="G71" s="47">
        <v>42215.625</v>
      </c>
      <c r="I71" s="47"/>
      <c r="J71" s="48"/>
    </row>
    <row r="72" spans="1:18" x14ac:dyDescent="0.25">
      <c r="A72" s="9" t="s">
        <v>24</v>
      </c>
      <c r="B72" s="10">
        <f>AVERAGE(D4:D65)</f>
        <v>14.437983870967743</v>
      </c>
      <c r="C72" s="11" t="s">
        <v>22</v>
      </c>
      <c r="D72" s="47"/>
      <c r="G72" s="47"/>
      <c r="H72" s="47"/>
      <c r="I72" s="47"/>
      <c r="J72" s="48"/>
    </row>
    <row r="73" spans="1:18" x14ac:dyDescent="0.25">
      <c r="A73" s="9" t="s">
        <v>25</v>
      </c>
      <c r="B73" s="10">
        <f>MAX(E4:E65)</f>
        <v>2</v>
      </c>
      <c r="C73" s="11" t="s">
        <v>22</v>
      </c>
      <c r="D73" s="49">
        <v>42186</v>
      </c>
      <c r="E73" s="49"/>
      <c r="F73" s="49"/>
      <c r="G73" s="49"/>
      <c r="H73" s="49"/>
      <c r="I73" s="49"/>
      <c r="J73" s="49"/>
      <c r="K73" s="18"/>
      <c r="L73" s="18"/>
      <c r="M73" s="18"/>
      <c r="N73" s="18"/>
      <c r="O73" s="18"/>
      <c r="P73" s="18"/>
      <c r="Q73" s="18"/>
      <c r="R73" s="18"/>
    </row>
    <row r="74" spans="1:18" x14ac:dyDescent="0.25">
      <c r="A74" s="9" t="s">
        <v>26</v>
      </c>
      <c r="B74" s="10">
        <f>MIN(E4:E65)</f>
        <v>0.2</v>
      </c>
      <c r="C74" s="11" t="s">
        <v>22</v>
      </c>
      <c r="D74" s="49">
        <v>42194</v>
      </c>
      <c r="E74" s="49"/>
      <c r="F74" s="49"/>
      <c r="G74" s="49"/>
      <c r="H74" s="49"/>
      <c r="I74" s="49"/>
      <c r="J74" s="49"/>
      <c r="K74" s="18"/>
      <c r="L74" s="18"/>
      <c r="M74" s="18"/>
      <c r="N74" s="18"/>
      <c r="O74" s="18"/>
      <c r="P74" s="18"/>
      <c r="Q74" s="18"/>
    </row>
    <row r="75" spans="1:18" x14ac:dyDescent="0.25">
      <c r="A75" s="9" t="s">
        <v>27</v>
      </c>
      <c r="B75" s="10">
        <f>SUM(G4:G65)</f>
        <v>0</v>
      </c>
      <c r="C75" s="9" t="s">
        <v>28</v>
      </c>
      <c r="D75" s="12"/>
      <c r="E75" s="12"/>
      <c r="F75" s="12"/>
      <c r="G75" s="6"/>
      <c r="H75" s="12"/>
      <c r="I75" s="12"/>
    </row>
    <row r="76" spans="1:18" x14ac:dyDescent="0.25">
      <c r="A76" s="9" t="s">
        <v>29</v>
      </c>
      <c r="B76" s="10">
        <f>SUM(I4:I65)</f>
        <v>52.741999999999997</v>
      </c>
      <c r="C76" s="9" t="s">
        <v>28</v>
      </c>
      <c r="D76" s="12"/>
      <c r="E76" s="12"/>
      <c r="F76" s="12"/>
      <c r="G76" s="6"/>
      <c r="H76" s="12"/>
      <c r="I76" s="12"/>
    </row>
    <row r="77" spans="1:18" x14ac:dyDescent="0.25">
      <c r="G77" s="6"/>
    </row>
    <row r="78" spans="1:18" x14ac:dyDescent="0.25">
      <c r="G78" s="6"/>
    </row>
    <row r="79" spans="1:18" x14ac:dyDescent="0.25">
      <c r="B79" s="3" t="s">
        <v>39</v>
      </c>
      <c r="G79" s="6"/>
    </row>
    <row r="80" spans="1:18" x14ac:dyDescent="0.25">
      <c r="G80" s="6"/>
    </row>
    <row r="81" spans="7:7" x14ac:dyDescent="0.25">
      <c r="G81" s="6"/>
    </row>
  </sheetData>
  <mergeCells count="1">
    <mergeCell ref="A1:D1"/>
  </mergeCells>
  <pageMargins left="0.4" right="0.4" top="0.5" bottom="0.8" header="0" footer="0.5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L1:Q2"/>
  <sheetViews>
    <sheetView zoomScaleNormal="100" workbookViewId="0"/>
  </sheetViews>
  <sheetFormatPr defaultRowHeight="15" x14ac:dyDescent="0.25"/>
  <sheetData>
    <row r="1" spans="12:17" x14ac:dyDescent="0.25">
      <c r="L1" t="str">
        <f>StatSummary!$B$4</f>
        <v>water</v>
      </c>
    </row>
    <row r="2" spans="12:17" x14ac:dyDescent="0.25">
      <c r="L2" t="s">
        <v>134</v>
      </c>
      <c r="O2" s="45"/>
      <c r="P2" s="45"/>
      <c r="Q2" s="45"/>
    </row>
  </sheetData>
  <pageMargins left="0.4" right="0.4" top="0.75" bottom="0.75" header="0.3" footer="0.3"/>
  <pageSetup scale="76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5"/>
  <sheetViews>
    <sheetView zoomScaleNormal="100" workbookViewId="0"/>
  </sheetViews>
  <sheetFormatPr defaultRowHeight="15" x14ac:dyDescent="0.25"/>
  <cols>
    <col min="1" max="1" width="22.140625" bestFit="1" customWidth="1"/>
    <col min="2" max="2" width="11.28515625" customWidth="1"/>
    <col min="7" max="7" width="10.140625" customWidth="1"/>
    <col min="8" max="8" width="8.85546875" customWidth="1"/>
  </cols>
  <sheetData>
    <row r="1" spans="1:8" x14ac:dyDescent="0.25">
      <c r="A1" t="s">
        <v>30</v>
      </c>
      <c r="B1" t="s">
        <v>32</v>
      </c>
      <c r="D1" s="1" t="s">
        <v>34</v>
      </c>
    </row>
    <row r="2" spans="1:8" x14ac:dyDescent="0.25">
      <c r="A2" t="s">
        <v>135</v>
      </c>
      <c r="B2" t="s">
        <v>140</v>
      </c>
    </row>
    <row r="3" spans="1:8" x14ac:dyDescent="0.25">
      <c r="A3" t="s">
        <v>31</v>
      </c>
      <c r="B3" t="s">
        <v>33</v>
      </c>
      <c r="F3" s="13" t="s">
        <v>35</v>
      </c>
    </row>
    <row r="4" spans="1:8" x14ac:dyDescent="0.25">
      <c r="A4" s="6">
        <v>42186</v>
      </c>
      <c r="D4" s="5" t="s">
        <v>36</v>
      </c>
      <c r="E4" s="19">
        <f>MAX(B4:B65)</f>
        <v>14.986309523809499</v>
      </c>
      <c r="F4" s="50">
        <v>42219</v>
      </c>
      <c r="G4" s="21"/>
      <c r="H4" s="4"/>
    </row>
    <row r="5" spans="1:8" x14ac:dyDescent="0.25">
      <c r="A5" s="6">
        <v>42187</v>
      </c>
      <c r="F5" s="50">
        <v>42220</v>
      </c>
    </row>
    <row r="6" spans="1:8" x14ac:dyDescent="0.25">
      <c r="A6" s="6">
        <v>42188</v>
      </c>
      <c r="F6" s="42"/>
    </row>
    <row r="7" spans="1:8" x14ac:dyDescent="0.25">
      <c r="A7" s="6">
        <v>42189</v>
      </c>
      <c r="F7" s="42"/>
    </row>
    <row r="8" spans="1:8" x14ac:dyDescent="0.25">
      <c r="A8" s="6">
        <v>42190</v>
      </c>
      <c r="F8" s="42"/>
    </row>
    <row r="9" spans="1:8" x14ac:dyDescent="0.25">
      <c r="A9" s="6">
        <v>42191</v>
      </c>
      <c r="F9" s="42"/>
    </row>
    <row r="10" spans="1:8" x14ac:dyDescent="0.25">
      <c r="A10" s="6">
        <v>42192</v>
      </c>
      <c r="B10" s="20">
        <v>14.014583333333301</v>
      </c>
      <c r="F10" s="2"/>
    </row>
    <row r="11" spans="1:8" x14ac:dyDescent="0.25">
      <c r="A11" s="6">
        <v>42193</v>
      </c>
      <c r="B11" s="20">
        <v>14.010119047619</v>
      </c>
    </row>
    <row r="12" spans="1:8" x14ac:dyDescent="0.25">
      <c r="A12" s="6">
        <v>42194</v>
      </c>
      <c r="B12" s="20">
        <v>13.9741071428571</v>
      </c>
    </row>
    <row r="13" spans="1:8" x14ac:dyDescent="0.25">
      <c r="A13" s="6">
        <v>42195</v>
      </c>
      <c r="B13" s="20">
        <v>13.964285714285699</v>
      </c>
    </row>
    <row r="14" spans="1:8" x14ac:dyDescent="0.25">
      <c r="A14" s="6">
        <v>42196</v>
      </c>
      <c r="B14" s="20">
        <v>13.9217261904762</v>
      </c>
    </row>
    <row r="15" spans="1:8" x14ac:dyDescent="0.25">
      <c r="A15" s="6">
        <v>42197</v>
      </c>
      <c r="B15" s="20">
        <v>13.9166666666667</v>
      </c>
    </row>
    <row r="16" spans="1:8" x14ac:dyDescent="0.25">
      <c r="A16" s="6">
        <v>42198</v>
      </c>
      <c r="B16" s="20">
        <v>13.9401785714286</v>
      </c>
    </row>
    <row r="17" spans="1:2" x14ac:dyDescent="0.25">
      <c r="A17" s="6">
        <v>42199</v>
      </c>
      <c r="B17" s="20">
        <v>13.9830357142857</v>
      </c>
    </row>
    <row r="18" spans="1:2" x14ac:dyDescent="0.25">
      <c r="A18" s="6">
        <v>42200</v>
      </c>
      <c r="B18" s="20">
        <v>14.053869047618999</v>
      </c>
    </row>
    <row r="19" spans="1:2" x14ac:dyDescent="0.25">
      <c r="A19" s="6">
        <v>42201</v>
      </c>
      <c r="B19" s="20">
        <v>14.1508928571429</v>
      </c>
    </row>
    <row r="20" spans="1:2" x14ac:dyDescent="0.25">
      <c r="A20" s="6">
        <v>42202</v>
      </c>
      <c r="B20" s="20">
        <v>14.267559523809499</v>
      </c>
    </row>
    <row r="21" spans="1:2" x14ac:dyDescent="0.25">
      <c r="A21" s="6">
        <v>42203</v>
      </c>
      <c r="B21" s="20">
        <v>14.339285714285699</v>
      </c>
    </row>
    <row r="22" spans="1:2" x14ac:dyDescent="0.25">
      <c r="A22" s="6">
        <v>42204</v>
      </c>
      <c r="B22" s="20">
        <v>14.3919642857143</v>
      </c>
    </row>
    <row r="23" spans="1:2" x14ac:dyDescent="0.25">
      <c r="A23" s="6">
        <v>42205</v>
      </c>
      <c r="B23" s="20">
        <v>14.478869047619</v>
      </c>
    </row>
    <row r="24" spans="1:2" x14ac:dyDescent="0.25">
      <c r="A24" s="6">
        <v>42206</v>
      </c>
      <c r="B24" s="20">
        <v>14.530952380952399</v>
      </c>
    </row>
    <row r="25" spans="1:2" x14ac:dyDescent="0.25">
      <c r="A25" s="6">
        <v>42207</v>
      </c>
      <c r="B25" s="20">
        <v>14.5223214285714</v>
      </c>
    </row>
    <row r="26" spans="1:2" x14ac:dyDescent="0.25">
      <c r="A26" s="6">
        <v>42208</v>
      </c>
      <c r="B26" s="20">
        <v>14.526785714285699</v>
      </c>
    </row>
    <row r="27" spans="1:2" x14ac:dyDescent="0.25">
      <c r="A27" s="6">
        <v>42209</v>
      </c>
      <c r="B27" s="20">
        <v>14.485416666666699</v>
      </c>
    </row>
    <row r="28" spans="1:2" x14ac:dyDescent="0.25">
      <c r="A28" s="6">
        <v>42210</v>
      </c>
      <c r="B28" s="20">
        <v>14.4806547619048</v>
      </c>
    </row>
    <row r="29" spans="1:2" x14ac:dyDescent="0.25">
      <c r="A29" s="6">
        <v>42211</v>
      </c>
      <c r="B29" s="20">
        <v>14.4842261904762</v>
      </c>
    </row>
    <row r="30" spans="1:2" x14ac:dyDescent="0.25">
      <c r="A30" s="6">
        <v>42212</v>
      </c>
      <c r="B30" s="20">
        <v>14.4452380952381</v>
      </c>
    </row>
    <row r="31" spans="1:2" x14ac:dyDescent="0.25">
      <c r="A31" s="6">
        <v>42213</v>
      </c>
      <c r="B31" s="20">
        <v>14.4425595238095</v>
      </c>
    </row>
    <row r="32" spans="1:2" x14ac:dyDescent="0.25">
      <c r="A32" s="6">
        <v>42214</v>
      </c>
      <c r="B32" s="20">
        <v>14.558630952381</v>
      </c>
    </row>
    <row r="33" spans="1:2" x14ac:dyDescent="0.25">
      <c r="A33" s="6">
        <v>42215</v>
      </c>
      <c r="B33" s="20">
        <v>14.6705357142857</v>
      </c>
    </row>
    <row r="34" spans="1:2" x14ac:dyDescent="0.25">
      <c r="A34" s="6">
        <v>42216</v>
      </c>
      <c r="B34" s="20">
        <v>14.780952380952399</v>
      </c>
    </row>
    <row r="35" spans="1:2" x14ac:dyDescent="0.25">
      <c r="A35" s="6">
        <v>42217</v>
      </c>
      <c r="B35" s="20">
        <v>14.863988095238099</v>
      </c>
    </row>
    <row r="36" spans="1:2" x14ac:dyDescent="0.25">
      <c r="A36" s="6">
        <v>42218</v>
      </c>
      <c r="B36" s="20">
        <v>14.9196428571429</v>
      </c>
    </row>
    <row r="37" spans="1:2" x14ac:dyDescent="0.25">
      <c r="A37" s="6">
        <v>42219</v>
      </c>
      <c r="B37" s="20">
        <v>14.9702380952381</v>
      </c>
    </row>
    <row r="38" spans="1:2" x14ac:dyDescent="0.25">
      <c r="A38" s="6">
        <v>42220</v>
      </c>
      <c r="B38" s="20">
        <v>14.986309523809499</v>
      </c>
    </row>
    <row r="39" spans="1:2" x14ac:dyDescent="0.25">
      <c r="A39" s="6">
        <v>42221</v>
      </c>
      <c r="B39" s="20">
        <v>14.9127976190476</v>
      </c>
    </row>
    <row r="40" spans="1:2" x14ac:dyDescent="0.25">
      <c r="A40" s="6">
        <v>42222</v>
      </c>
      <c r="B40" s="20">
        <v>14.7782738095238</v>
      </c>
    </row>
    <row r="41" spans="1:2" x14ac:dyDescent="0.25">
      <c r="A41" s="6">
        <v>42223</v>
      </c>
      <c r="B41" s="20">
        <v>14.6845238095238</v>
      </c>
    </row>
    <row r="42" spans="1:2" x14ac:dyDescent="0.25">
      <c r="A42" s="6">
        <v>42224</v>
      </c>
      <c r="B42" s="20">
        <v>14.620535714285699</v>
      </c>
    </row>
    <row r="43" spans="1:2" x14ac:dyDescent="0.25">
      <c r="A43" s="6">
        <v>42225</v>
      </c>
      <c r="B43" s="20">
        <v>14.608630952381001</v>
      </c>
    </row>
    <row r="44" spans="1:2" x14ac:dyDescent="0.25">
      <c r="A44" s="6">
        <v>42226</v>
      </c>
      <c r="B44" s="20">
        <v>14.5613095238095</v>
      </c>
    </row>
    <row r="45" spans="1:2" x14ac:dyDescent="0.25">
      <c r="A45" s="6">
        <v>42227</v>
      </c>
      <c r="B45" s="20">
        <v>14.567261904761899</v>
      </c>
    </row>
    <row r="46" spans="1:2" x14ac:dyDescent="0.25">
      <c r="A46" s="6">
        <v>42228</v>
      </c>
      <c r="B46" s="20">
        <v>14.586904761904799</v>
      </c>
    </row>
    <row r="47" spans="1:2" x14ac:dyDescent="0.25">
      <c r="A47" s="6">
        <v>42229</v>
      </c>
      <c r="B47" s="20">
        <v>14.6136904761905</v>
      </c>
    </row>
    <row r="48" spans="1:2" x14ac:dyDescent="0.25">
      <c r="A48" s="6">
        <v>42230</v>
      </c>
      <c r="B48" s="20">
        <v>14.675000000000001</v>
      </c>
    </row>
    <row r="49" spans="1:2" x14ac:dyDescent="0.25">
      <c r="A49" s="6">
        <v>42231</v>
      </c>
      <c r="B49" s="20">
        <v>14.7318452380952</v>
      </c>
    </row>
    <row r="50" spans="1:2" x14ac:dyDescent="0.25">
      <c r="A50" s="6">
        <v>42232</v>
      </c>
      <c r="B50" s="20">
        <v>14.715476190476201</v>
      </c>
    </row>
    <row r="51" spans="1:2" x14ac:dyDescent="0.25">
      <c r="A51" s="6">
        <v>42233</v>
      </c>
      <c r="B51" s="20">
        <v>14.715476190476201</v>
      </c>
    </row>
    <row r="52" spans="1:2" x14ac:dyDescent="0.25">
      <c r="A52" s="6">
        <v>42234</v>
      </c>
      <c r="B52" s="20">
        <v>14.6690476190476</v>
      </c>
    </row>
    <row r="53" spans="1:2" x14ac:dyDescent="0.25">
      <c r="A53" s="6">
        <v>42235</v>
      </c>
      <c r="B53" s="20">
        <v>14.5886904761905</v>
      </c>
    </row>
    <row r="54" spans="1:2" x14ac:dyDescent="0.25">
      <c r="A54" s="6">
        <v>42236</v>
      </c>
      <c r="B54" s="20">
        <v>14.5508928571429</v>
      </c>
    </row>
    <row r="55" spans="1:2" x14ac:dyDescent="0.25">
      <c r="A55" s="6">
        <v>42237</v>
      </c>
      <c r="B55" s="20">
        <v>14.463988095238101</v>
      </c>
    </row>
    <row r="56" spans="1:2" x14ac:dyDescent="0.25">
      <c r="A56" s="6">
        <v>42238</v>
      </c>
      <c r="B56" s="20">
        <v>14.3619047619048</v>
      </c>
    </row>
    <row r="57" spans="1:2" x14ac:dyDescent="0.25">
      <c r="A57" s="6">
        <v>42239</v>
      </c>
      <c r="B57" s="20">
        <v>14.305059523809501</v>
      </c>
    </row>
    <row r="58" spans="1:2" x14ac:dyDescent="0.25">
      <c r="A58" s="6">
        <v>42240</v>
      </c>
      <c r="B58" s="20">
        <v>14.2630952380952</v>
      </c>
    </row>
    <row r="59" spans="1:2" x14ac:dyDescent="0.25">
      <c r="A59" s="6">
        <v>42241</v>
      </c>
      <c r="B59" s="20">
        <v>14.241666666666699</v>
      </c>
    </row>
    <row r="60" spans="1:2" x14ac:dyDescent="0.25">
      <c r="A60" s="6">
        <v>42242</v>
      </c>
      <c r="B60" s="20">
        <v>14.2488095238095</v>
      </c>
    </row>
    <row r="61" spans="1:2" x14ac:dyDescent="0.25">
      <c r="A61" s="6">
        <v>42243</v>
      </c>
      <c r="B61" s="20">
        <v>14.214880952381</v>
      </c>
    </row>
    <row r="62" spans="1:2" x14ac:dyDescent="0.25">
      <c r="A62" s="6">
        <v>42244</v>
      </c>
      <c r="B62" s="20">
        <v>14.2619047619048</v>
      </c>
    </row>
    <row r="63" spans="1:2" x14ac:dyDescent="0.25">
      <c r="A63" s="6">
        <v>42245</v>
      </c>
      <c r="B63" s="20">
        <v>14.370535714285699</v>
      </c>
    </row>
    <row r="64" spans="1:2" x14ac:dyDescent="0.25">
      <c r="A64" s="6">
        <v>42246</v>
      </c>
      <c r="B64" s="20">
        <v>14.4502976190476</v>
      </c>
    </row>
    <row r="65" spans="1:2" x14ac:dyDescent="0.25">
      <c r="A65" s="6">
        <v>42247</v>
      </c>
      <c r="B65" s="20">
        <v>14.4884316770186</v>
      </c>
    </row>
  </sheetData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5"/>
  <sheetViews>
    <sheetView zoomScaleNormal="100" workbookViewId="0"/>
  </sheetViews>
  <sheetFormatPr defaultRowHeight="15" x14ac:dyDescent="0.25"/>
  <cols>
    <col min="1" max="1" width="22.140625" bestFit="1" customWidth="1"/>
    <col min="2" max="2" width="11.7109375" customWidth="1"/>
    <col min="7" max="7" width="9.140625" customWidth="1"/>
  </cols>
  <sheetData>
    <row r="1" spans="1:7" x14ac:dyDescent="0.25">
      <c r="A1" t="s">
        <v>30</v>
      </c>
      <c r="B1" t="s">
        <v>32</v>
      </c>
      <c r="D1" s="1" t="s">
        <v>37</v>
      </c>
    </row>
    <row r="2" spans="1:7" x14ac:dyDescent="0.25">
      <c r="A2" t="s">
        <v>135</v>
      </c>
      <c r="B2" s="48" t="s">
        <v>133</v>
      </c>
    </row>
    <row r="3" spans="1:7" x14ac:dyDescent="0.25">
      <c r="A3" t="s">
        <v>31</v>
      </c>
      <c r="B3" t="s">
        <v>33</v>
      </c>
      <c r="F3" s="13" t="s">
        <v>35</v>
      </c>
    </row>
    <row r="4" spans="1:7" x14ac:dyDescent="0.25">
      <c r="A4" s="6">
        <v>42186</v>
      </c>
      <c r="B4" s="20"/>
      <c r="D4" s="7" t="s">
        <v>36</v>
      </c>
      <c r="E4" s="19">
        <f>MAX(B4:B65)</f>
        <v>15.6</v>
      </c>
      <c r="F4" s="50">
        <v>42217</v>
      </c>
      <c r="G4" s="21"/>
    </row>
    <row r="5" spans="1:7" x14ac:dyDescent="0.25">
      <c r="A5" s="6">
        <v>42187</v>
      </c>
      <c r="B5" s="20"/>
      <c r="F5" s="50">
        <v>42218</v>
      </c>
    </row>
    <row r="6" spans="1:7" x14ac:dyDescent="0.25">
      <c r="A6" s="6">
        <v>42188</v>
      </c>
      <c r="B6" s="20"/>
      <c r="F6" s="42"/>
    </row>
    <row r="7" spans="1:7" x14ac:dyDescent="0.25">
      <c r="A7" s="6">
        <v>42189</v>
      </c>
      <c r="B7" s="20"/>
      <c r="F7" s="42"/>
    </row>
    <row r="8" spans="1:7" x14ac:dyDescent="0.25">
      <c r="A8" s="6">
        <v>42190</v>
      </c>
      <c r="B8" s="20"/>
      <c r="F8" s="42"/>
    </row>
    <row r="9" spans="1:7" x14ac:dyDescent="0.25">
      <c r="A9" s="6">
        <v>42191</v>
      </c>
      <c r="B9" s="20"/>
      <c r="F9" s="42"/>
    </row>
    <row r="10" spans="1:7" x14ac:dyDescent="0.25">
      <c r="A10" s="6">
        <v>42192</v>
      </c>
      <c r="B10" s="20">
        <v>14.685714285714299</v>
      </c>
      <c r="F10" s="2"/>
    </row>
    <row r="11" spans="1:7" x14ac:dyDescent="0.25">
      <c r="A11" s="6">
        <v>42193</v>
      </c>
      <c r="B11" s="20">
        <v>14.5571428571429</v>
      </c>
    </row>
    <row r="12" spans="1:7" x14ac:dyDescent="0.25">
      <c r="A12" s="6">
        <v>42194</v>
      </c>
      <c r="B12" s="20">
        <v>14.4285714285714</v>
      </c>
    </row>
    <row r="13" spans="1:7" x14ac:dyDescent="0.25">
      <c r="A13" s="6">
        <v>42195</v>
      </c>
      <c r="B13" s="20">
        <v>14.3857142857143</v>
      </c>
    </row>
    <row r="14" spans="1:7" x14ac:dyDescent="0.25">
      <c r="A14" s="6">
        <v>42196</v>
      </c>
      <c r="B14" s="20">
        <v>14.214285714285699</v>
      </c>
    </row>
    <row r="15" spans="1:7" x14ac:dyDescent="0.25">
      <c r="A15" s="6">
        <v>42197</v>
      </c>
      <c r="B15" s="20">
        <v>14.214285714285699</v>
      </c>
    </row>
    <row r="16" spans="1:7" x14ac:dyDescent="0.25">
      <c r="A16" s="6">
        <v>42198</v>
      </c>
      <c r="B16" s="20">
        <v>14.314285714285701</v>
      </c>
    </row>
    <row r="17" spans="1:2" x14ac:dyDescent="0.25">
      <c r="A17" s="6">
        <v>42199</v>
      </c>
      <c r="B17" s="20">
        <v>14.314285714285701</v>
      </c>
    </row>
    <row r="18" spans="1:2" x14ac:dyDescent="0.25">
      <c r="A18" s="6">
        <v>42200</v>
      </c>
      <c r="B18" s="20">
        <v>14.4857142857143</v>
      </c>
    </row>
    <row r="19" spans="1:2" x14ac:dyDescent="0.25">
      <c r="A19" s="6">
        <v>42201</v>
      </c>
      <c r="B19" s="20">
        <v>14.7</v>
      </c>
    </row>
    <row r="20" spans="1:2" x14ac:dyDescent="0.25">
      <c r="A20" s="6">
        <v>42202</v>
      </c>
      <c r="B20" s="20">
        <v>14.9285714285714</v>
      </c>
    </row>
    <row r="21" spans="1:2" x14ac:dyDescent="0.25">
      <c r="A21" s="6">
        <v>42203</v>
      </c>
      <c r="B21" s="20">
        <v>15.0857142857143</v>
      </c>
    </row>
    <row r="22" spans="1:2" x14ac:dyDescent="0.25">
      <c r="A22" s="6">
        <v>42204</v>
      </c>
      <c r="B22" s="20">
        <v>15.2</v>
      </c>
    </row>
    <row r="23" spans="1:2" x14ac:dyDescent="0.25">
      <c r="A23" s="6">
        <v>42205</v>
      </c>
      <c r="B23" s="20">
        <v>15.3</v>
      </c>
    </row>
    <row r="24" spans="1:2" x14ac:dyDescent="0.25">
      <c r="A24" s="6">
        <v>42206</v>
      </c>
      <c r="B24" s="20">
        <v>15.4</v>
      </c>
    </row>
    <row r="25" spans="1:2" x14ac:dyDescent="0.25">
      <c r="A25" s="6">
        <v>42207</v>
      </c>
      <c r="B25" s="20">
        <v>15.3714285714286</v>
      </c>
    </row>
    <row r="26" spans="1:2" x14ac:dyDescent="0.25">
      <c r="A26" s="6">
        <v>42208</v>
      </c>
      <c r="B26" s="20">
        <v>15.3571428571429</v>
      </c>
    </row>
    <row r="27" spans="1:2" x14ac:dyDescent="0.25">
      <c r="A27" s="6">
        <v>42209</v>
      </c>
      <c r="B27" s="20">
        <v>15.3</v>
      </c>
    </row>
    <row r="28" spans="1:2" x14ac:dyDescent="0.25">
      <c r="A28" s="6">
        <v>42210</v>
      </c>
      <c r="B28" s="20">
        <v>15.228571428571399</v>
      </c>
    </row>
    <row r="29" spans="1:2" x14ac:dyDescent="0.25">
      <c r="A29" s="6">
        <v>42211</v>
      </c>
      <c r="B29" s="20">
        <v>15.2</v>
      </c>
    </row>
    <row r="30" spans="1:2" x14ac:dyDescent="0.25">
      <c r="A30" s="6">
        <v>42212</v>
      </c>
      <c r="B30" s="20">
        <v>15.171428571428599</v>
      </c>
    </row>
    <row r="31" spans="1:2" x14ac:dyDescent="0.25">
      <c r="A31" s="6">
        <v>42213</v>
      </c>
      <c r="B31" s="20">
        <v>15.214285714285699</v>
      </c>
    </row>
    <row r="32" spans="1:2" x14ac:dyDescent="0.25">
      <c r="A32" s="6">
        <v>42214</v>
      </c>
      <c r="B32" s="20">
        <v>15.342857142857101</v>
      </c>
    </row>
    <row r="33" spans="1:2" x14ac:dyDescent="0.25">
      <c r="A33" s="6">
        <v>42215</v>
      </c>
      <c r="B33" s="20">
        <v>15.4571428571429</v>
      </c>
    </row>
    <row r="34" spans="1:2" x14ac:dyDescent="0.25">
      <c r="A34" s="6">
        <v>42216</v>
      </c>
      <c r="B34" s="20">
        <v>15.5428571428571</v>
      </c>
    </row>
    <row r="35" spans="1:2" x14ac:dyDescent="0.25">
      <c r="A35" s="6">
        <v>42217</v>
      </c>
      <c r="B35" s="20">
        <v>15.6</v>
      </c>
    </row>
    <row r="36" spans="1:2" x14ac:dyDescent="0.25">
      <c r="A36" s="6">
        <v>42218</v>
      </c>
      <c r="B36" s="20">
        <v>15.5857142857143</v>
      </c>
    </row>
    <row r="37" spans="1:2" x14ac:dyDescent="0.25">
      <c r="A37" s="6">
        <v>42219</v>
      </c>
      <c r="B37" s="20">
        <v>15.5285714285714</v>
      </c>
    </row>
    <row r="38" spans="1:2" x14ac:dyDescent="0.25">
      <c r="A38" s="6">
        <v>42220</v>
      </c>
      <c r="B38" s="20">
        <v>15.4285714285714</v>
      </c>
    </row>
    <row r="39" spans="1:2" x14ac:dyDescent="0.25">
      <c r="A39" s="6">
        <v>42221</v>
      </c>
      <c r="B39" s="20">
        <v>15.271428571428601</v>
      </c>
    </row>
    <row r="40" spans="1:2" x14ac:dyDescent="0.25">
      <c r="A40" s="6">
        <v>42222</v>
      </c>
      <c r="B40" s="20">
        <v>15.1</v>
      </c>
    </row>
    <row r="41" spans="1:2" x14ac:dyDescent="0.25">
      <c r="A41" s="6">
        <v>42223</v>
      </c>
      <c r="B41" s="20">
        <v>14.9857142857143</v>
      </c>
    </row>
    <row r="42" spans="1:2" x14ac:dyDescent="0.25">
      <c r="A42" s="6">
        <v>42224</v>
      </c>
      <c r="B42" s="20">
        <v>15</v>
      </c>
    </row>
    <row r="43" spans="1:2" x14ac:dyDescent="0.25">
      <c r="A43" s="6">
        <v>42225</v>
      </c>
      <c r="B43" s="20">
        <v>15.0714285714286</v>
      </c>
    </row>
    <row r="44" spans="1:2" x14ac:dyDescent="0.25">
      <c r="A44" s="6">
        <v>42226</v>
      </c>
      <c r="B44" s="20">
        <v>15.0714285714286</v>
      </c>
    </row>
    <row r="45" spans="1:2" x14ac:dyDescent="0.25">
      <c r="A45" s="6">
        <v>42227</v>
      </c>
      <c r="B45" s="20">
        <v>15.0714285714286</v>
      </c>
    </row>
    <row r="46" spans="1:2" x14ac:dyDescent="0.25">
      <c r="A46" s="6">
        <v>42228</v>
      </c>
      <c r="B46" s="20">
        <v>15.1</v>
      </c>
    </row>
    <row r="47" spans="1:2" x14ac:dyDescent="0.25">
      <c r="A47" s="6">
        <v>42229</v>
      </c>
      <c r="B47" s="20">
        <v>15.1</v>
      </c>
    </row>
    <row r="48" spans="1:2" x14ac:dyDescent="0.25">
      <c r="A48" s="6">
        <v>42230</v>
      </c>
      <c r="B48" s="20">
        <v>15.171428571428599</v>
      </c>
    </row>
    <row r="49" spans="1:2" x14ac:dyDescent="0.25">
      <c r="A49" s="6">
        <v>42231</v>
      </c>
      <c r="B49" s="20">
        <v>15.214285714285699</v>
      </c>
    </row>
    <row r="50" spans="1:2" x14ac:dyDescent="0.25">
      <c r="A50" s="6">
        <v>42232</v>
      </c>
      <c r="B50" s="20">
        <v>15.171428571428599</v>
      </c>
    </row>
    <row r="51" spans="1:2" x14ac:dyDescent="0.25">
      <c r="A51" s="6">
        <v>42233</v>
      </c>
      <c r="B51" s="20">
        <v>15.185714285714299</v>
      </c>
    </row>
    <row r="52" spans="1:2" x14ac:dyDescent="0.25">
      <c r="A52" s="6">
        <v>42234</v>
      </c>
      <c r="B52" s="20">
        <v>15.171428571428599</v>
      </c>
    </row>
    <row r="53" spans="1:2" x14ac:dyDescent="0.25">
      <c r="A53" s="6">
        <v>42235</v>
      </c>
      <c r="B53" s="20">
        <v>15.0571428571429</v>
      </c>
    </row>
    <row r="54" spans="1:2" x14ac:dyDescent="0.25">
      <c r="A54" s="6">
        <v>42236</v>
      </c>
      <c r="B54" s="20">
        <v>15.0142857142857</v>
      </c>
    </row>
    <row r="55" spans="1:2" x14ac:dyDescent="0.25">
      <c r="A55" s="6">
        <v>42237</v>
      </c>
      <c r="B55" s="20">
        <v>14.9285714285714</v>
      </c>
    </row>
    <row r="56" spans="1:2" x14ac:dyDescent="0.25">
      <c r="A56" s="6">
        <v>42238</v>
      </c>
      <c r="B56" s="20">
        <v>14.814285714285701</v>
      </c>
    </row>
    <row r="57" spans="1:2" x14ac:dyDescent="0.25">
      <c r="A57" s="6">
        <v>42239</v>
      </c>
      <c r="B57" s="20">
        <v>14.7</v>
      </c>
    </row>
    <row r="58" spans="1:2" x14ac:dyDescent="0.25">
      <c r="A58" s="6">
        <v>42240</v>
      </c>
      <c r="B58" s="20">
        <v>14.6</v>
      </c>
    </row>
    <row r="59" spans="1:2" x14ac:dyDescent="0.25">
      <c r="A59" s="6">
        <v>42241</v>
      </c>
      <c r="B59" s="20">
        <v>14.6</v>
      </c>
    </row>
    <row r="60" spans="1:2" x14ac:dyDescent="0.25">
      <c r="A60" s="6">
        <v>42242</v>
      </c>
      <c r="B60" s="20">
        <v>14.657142857142899</v>
      </c>
    </row>
    <row r="61" spans="1:2" x14ac:dyDescent="0.25">
      <c r="A61" s="6">
        <v>42243</v>
      </c>
      <c r="B61" s="20">
        <v>14.657142857142899</v>
      </c>
    </row>
    <row r="62" spans="1:2" x14ac:dyDescent="0.25">
      <c r="A62" s="6">
        <v>42244</v>
      </c>
      <c r="B62" s="20">
        <v>14.671428571428599</v>
      </c>
    </row>
    <row r="63" spans="1:2" x14ac:dyDescent="0.25">
      <c r="A63" s="6">
        <v>42245</v>
      </c>
      <c r="B63" s="20">
        <v>14.742857142857099</v>
      </c>
    </row>
    <row r="64" spans="1:2" x14ac:dyDescent="0.25">
      <c r="A64" s="6">
        <v>42246</v>
      </c>
      <c r="B64" s="20">
        <v>14.828571428571401</v>
      </c>
    </row>
    <row r="65" spans="1:2" x14ac:dyDescent="0.25">
      <c r="A65" s="6">
        <v>42247</v>
      </c>
      <c r="B65" s="20">
        <v>14.9142857142857</v>
      </c>
    </row>
  </sheetData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2"/>
  <sheetViews>
    <sheetView workbookViewId="0">
      <selection activeCell="L2" sqref="L2"/>
    </sheetView>
  </sheetViews>
  <sheetFormatPr defaultRowHeight="15" x14ac:dyDescent="0.25"/>
  <cols>
    <col min="2" max="2" width="12.42578125" bestFit="1" customWidth="1"/>
    <col min="7" max="7" width="12.28515625" customWidth="1"/>
    <col min="10" max="10" width="14" bestFit="1" customWidth="1"/>
    <col min="12" max="12" width="15" bestFit="1" customWidth="1"/>
    <col min="13" max="13" width="15.7109375" customWidth="1"/>
    <col min="15" max="15" width="12" customWidth="1"/>
    <col min="16" max="16" width="10.7109375" customWidth="1"/>
    <col min="17" max="17" width="14.7109375" customWidth="1"/>
    <col min="18" max="18" width="12.28515625" customWidth="1"/>
    <col min="19" max="19" width="11.28515625" customWidth="1"/>
    <col min="20" max="20" width="26.28515625" bestFit="1" customWidth="1"/>
    <col min="21" max="21" width="26.140625" customWidth="1"/>
    <col min="22" max="22" width="22.7109375" customWidth="1"/>
    <col min="24" max="24" width="11.5703125" customWidth="1"/>
    <col min="25" max="25" width="14.140625" customWidth="1"/>
    <col min="26" max="26" width="14.28515625" customWidth="1"/>
    <col min="27" max="27" width="12.28515625" customWidth="1"/>
    <col min="29" max="29" width="10" customWidth="1"/>
    <col min="30" max="30" width="13" customWidth="1"/>
  </cols>
  <sheetData>
    <row r="1" spans="1:64" x14ac:dyDescent="0.25">
      <c r="A1" s="22" t="s">
        <v>55</v>
      </c>
      <c r="B1" s="22" t="s">
        <v>56</v>
      </c>
      <c r="C1" s="22" t="s">
        <v>57</v>
      </c>
      <c r="D1" s="22" t="s">
        <v>58</v>
      </c>
      <c r="E1" s="22" t="s">
        <v>59</v>
      </c>
      <c r="F1" s="22" t="s">
        <v>60</v>
      </c>
      <c r="G1" s="22" t="s">
        <v>61</v>
      </c>
      <c r="H1" s="22" t="s">
        <v>62</v>
      </c>
      <c r="I1" s="22" t="s">
        <v>63</v>
      </c>
      <c r="J1" s="22" t="s">
        <v>64</v>
      </c>
      <c r="K1" s="22" t="s">
        <v>65</v>
      </c>
      <c r="L1" s="22" t="s">
        <v>66</v>
      </c>
      <c r="M1" s="22" t="s">
        <v>67</v>
      </c>
      <c r="N1" s="22" t="s">
        <v>68</v>
      </c>
      <c r="O1" s="22" t="s">
        <v>69</v>
      </c>
      <c r="P1" s="22" t="s">
        <v>70</v>
      </c>
      <c r="Q1" s="22" t="s">
        <v>71</v>
      </c>
      <c r="R1" s="22" t="s">
        <v>72</v>
      </c>
      <c r="S1" s="22" t="s">
        <v>73</v>
      </c>
      <c r="T1" s="22" t="s">
        <v>74</v>
      </c>
      <c r="U1" s="22" t="s">
        <v>75</v>
      </c>
      <c r="V1" s="22" t="s">
        <v>76</v>
      </c>
      <c r="W1" s="22" t="s">
        <v>77</v>
      </c>
      <c r="X1" s="22" t="s">
        <v>78</v>
      </c>
      <c r="Y1" s="22" t="s">
        <v>79</v>
      </c>
      <c r="Z1" s="22" t="s">
        <v>80</v>
      </c>
      <c r="AA1" s="22" t="s">
        <v>81</v>
      </c>
      <c r="AB1" s="22" t="s">
        <v>82</v>
      </c>
      <c r="AC1" s="22" t="s">
        <v>83</v>
      </c>
      <c r="AD1" s="22" t="s">
        <v>84</v>
      </c>
      <c r="AE1" s="22" t="s">
        <v>85</v>
      </c>
      <c r="AF1" s="22" t="s">
        <v>86</v>
      </c>
      <c r="AG1" s="22" t="s">
        <v>87</v>
      </c>
      <c r="AH1" s="22" t="s">
        <v>88</v>
      </c>
      <c r="AI1" s="22" t="s">
        <v>89</v>
      </c>
      <c r="AJ1" s="22" t="s">
        <v>90</v>
      </c>
      <c r="AK1" s="22" t="s">
        <v>91</v>
      </c>
      <c r="AL1" s="22" t="s">
        <v>92</v>
      </c>
      <c r="AM1" s="22" t="s">
        <v>93</v>
      </c>
      <c r="AN1" s="22" t="s">
        <v>94</v>
      </c>
      <c r="AO1" s="22" t="s">
        <v>95</v>
      </c>
      <c r="AP1" s="22" t="s">
        <v>96</v>
      </c>
      <c r="AQ1" s="22" t="s">
        <v>97</v>
      </c>
      <c r="AR1" s="22" t="s">
        <v>98</v>
      </c>
      <c r="AS1" s="22" t="s">
        <v>99</v>
      </c>
      <c r="AT1" s="22" t="s">
        <v>100</v>
      </c>
      <c r="AU1" s="22" t="s">
        <v>101</v>
      </c>
      <c r="AV1" s="22" t="s">
        <v>102</v>
      </c>
      <c r="AW1" s="22" t="s">
        <v>103</v>
      </c>
      <c r="AX1" s="22" t="s">
        <v>104</v>
      </c>
      <c r="AY1" s="22" t="s">
        <v>105</v>
      </c>
      <c r="AZ1" s="22" t="s">
        <v>106</v>
      </c>
      <c r="BA1" s="22" t="s">
        <v>107</v>
      </c>
      <c r="BB1" s="22" t="s">
        <v>108</v>
      </c>
      <c r="BC1" s="22" t="s">
        <v>109</v>
      </c>
      <c r="BD1" s="22" t="s">
        <v>110</v>
      </c>
      <c r="BE1" s="22" t="s">
        <v>111</v>
      </c>
      <c r="BF1" s="22" t="s">
        <v>112</v>
      </c>
      <c r="BG1" s="22" t="s">
        <v>113</v>
      </c>
      <c r="BH1" s="22" t="s">
        <v>114</v>
      </c>
      <c r="BI1" s="22" t="s">
        <v>115</v>
      </c>
      <c r="BJ1" s="22" t="s">
        <v>116</v>
      </c>
      <c r="BK1" s="22" t="s">
        <v>117</v>
      </c>
      <c r="BL1" s="22" t="s">
        <v>118</v>
      </c>
    </row>
    <row r="2" spans="1:64" s="36" customFormat="1" ht="60" x14ac:dyDescent="0.25">
      <c r="A2" s="23" t="str">
        <f>StatSummary!$B$3</f>
        <v>llm</v>
      </c>
      <c r="B2" s="23" t="str">
        <f>StatSummary!$B$7</f>
        <v>llm15w1_9997783_Summary</v>
      </c>
      <c r="C2" s="23" t="str">
        <f>StatSummary!$B$2</f>
        <v>Little Lost Man Creek</v>
      </c>
      <c r="D2" s="23">
        <f>StatSummary!$A$1</f>
        <v>2015</v>
      </c>
      <c r="E2" s="23" t="str">
        <f>StatSummary!$B$4</f>
        <v>water</v>
      </c>
      <c r="F2" s="24">
        <f>StatSummary!$B$9</f>
        <v>42186</v>
      </c>
      <c r="G2" s="25">
        <f>StatSummary!$C$9</f>
        <v>42247</v>
      </c>
      <c r="H2" s="26">
        <f>StatSummary!$B$16</f>
        <v>14.437983870967743</v>
      </c>
      <c r="I2" s="26">
        <f>DailyStats!$B$71</f>
        <v>16.100000000000001</v>
      </c>
      <c r="J2" s="27">
        <f>DailyStats!$G$71</f>
        <v>42215.625</v>
      </c>
      <c r="K2" s="28">
        <f>StatSummary!$E$15</f>
        <v>4</v>
      </c>
      <c r="L2" s="30">
        <f>DailyStats!$D$71</f>
        <v>42214.625</v>
      </c>
      <c r="M2" s="30">
        <f>DailyStats!$E$71</f>
        <v>42214.666666666664</v>
      </c>
      <c r="N2" s="39">
        <f>DailyStats!$B$70</f>
        <v>13.1</v>
      </c>
      <c r="O2" s="31">
        <f>DailyStats!$D$70</f>
        <v>42186.375</v>
      </c>
      <c r="P2" s="28">
        <f>StatSummary!$E$14</f>
        <v>1</v>
      </c>
      <c r="Q2" s="32">
        <f>DailyStats!$E$70</f>
        <v>0</v>
      </c>
      <c r="R2" s="26">
        <f>DailyStats!$B$73</f>
        <v>2</v>
      </c>
      <c r="S2" s="25">
        <f>DailyStats!$D$73</f>
        <v>42186</v>
      </c>
      <c r="T2" s="28">
        <f>StatSummary!$E$17</f>
        <v>1</v>
      </c>
      <c r="U2" s="26">
        <f>DailyStats!$B$74</f>
        <v>0.2</v>
      </c>
      <c r="V2" s="34">
        <f>DailyStats!$D$74</f>
        <v>42194</v>
      </c>
      <c r="W2" s="28">
        <f>StatSummary!$E$18</f>
        <v>1</v>
      </c>
      <c r="X2" s="40">
        <f>DailyStats!$E$74</f>
        <v>0</v>
      </c>
      <c r="Y2" s="35">
        <f>DailyStats!$F$74</f>
        <v>0</v>
      </c>
      <c r="Z2" s="26">
        <f>StatSummary!$B$21</f>
        <v>14.986309523809499</v>
      </c>
      <c r="AB2" s="37">
        <f>MWAT!$F$4</f>
        <v>42219</v>
      </c>
      <c r="AC2" s="28">
        <f>StatSummary!$E$21</f>
        <v>2</v>
      </c>
      <c r="AD2" s="35">
        <f>MWAT!$F$5</f>
        <v>42220</v>
      </c>
      <c r="AE2" s="26">
        <f>StatSummary!$B$22</f>
        <v>15.6</v>
      </c>
      <c r="AF2" s="35"/>
      <c r="AG2" s="35">
        <f>MWMT!$F$4</f>
        <v>42217</v>
      </c>
      <c r="AH2" s="28">
        <f>StatSummary!$E$22</f>
        <v>2</v>
      </c>
      <c r="AI2" s="35">
        <f>MWMT!$F$5</f>
        <v>42218</v>
      </c>
      <c r="AJ2" s="38">
        <f>DailyStats!$B$76</f>
        <v>52.741999999999997</v>
      </c>
      <c r="AK2" s="38">
        <f>DailyStats!$B$75</f>
        <v>0</v>
      </c>
      <c r="AL2" s="23" t="s">
        <v>119</v>
      </c>
      <c r="AM2" s="38"/>
      <c r="AN2" s="23" t="s">
        <v>119</v>
      </c>
      <c r="AO2" s="38"/>
      <c r="AP2" s="38"/>
      <c r="AQ2" s="38"/>
      <c r="AR2" s="38"/>
      <c r="AS2" s="38"/>
      <c r="AT2" s="38"/>
      <c r="AU2" s="38"/>
      <c r="AV2" s="38"/>
      <c r="AW2" s="38"/>
      <c r="AX2" s="38"/>
      <c r="AY2" s="38"/>
      <c r="AZ2" s="38"/>
      <c r="BA2" s="38"/>
      <c r="BB2" s="38"/>
      <c r="BC2" s="38"/>
      <c r="BD2" s="38"/>
      <c r="BE2" s="38"/>
      <c r="BF2" s="38"/>
      <c r="BG2" s="38"/>
      <c r="BH2" s="23" t="s">
        <v>119</v>
      </c>
      <c r="BI2" s="23" t="s">
        <v>119</v>
      </c>
      <c r="BJ2" s="38"/>
      <c r="BK2" s="38"/>
      <c r="BL2" s="38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"/>
  <sheetViews>
    <sheetView topLeftCell="B1" workbookViewId="0">
      <selection activeCell="M2" sqref="M2"/>
    </sheetView>
  </sheetViews>
  <sheetFormatPr defaultRowHeight="15" x14ac:dyDescent="0.25"/>
  <cols>
    <col min="2" max="2" width="9.5703125" bestFit="1" customWidth="1"/>
    <col min="3" max="3" width="31.28515625" customWidth="1"/>
    <col min="7" max="7" width="15.85546875" bestFit="1" customWidth="1"/>
    <col min="8" max="8" width="14.7109375" bestFit="1" customWidth="1"/>
    <col min="9" max="10" width="22.140625" bestFit="1" customWidth="1"/>
    <col min="11" max="13" width="12" bestFit="1" customWidth="1"/>
    <col min="14" max="14" width="12" customWidth="1"/>
    <col min="15" max="17" width="12.42578125" bestFit="1" customWidth="1"/>
  </cols>
  <sheetData>
    <row r="1" spans="1:18" x14ac:dyDescent="0.25">
      <c r="A1" s="22" t="s">
        <v>55</v>
      </c>
      <c r="B1" s="22" t="s">
        <v>56</v>
      </c>
      <c r="C1" s="22" t="s">
        <v>57</v>
      </c>
      <c r="D1" s="22" t="s">
        <v>58</v>
      </c>
      <c r="E1" s="22" t="s">
        <v>59</v>
      </c>
      <c r="F1" s="22" t="s">
        <v>60</v>
      </c>
      <c r="G1" s="22" t="s">
        <v>61</v>
      </c>
      <c r="H1" s="29" t="s">
        <v>120</v>
      </c>
      <c r="I1" s="29" t="s">
        <v>121</v>
      </c>
      <c r="J1" s="29" t="s">
        <v>122</v>
      </c>
      <c r="K1" s="29" t="s">
        <v>123</v>
      </c>
      <c r="L1" s="29" t="s">
        <v>124</v>
      </c>
      <c r="M1" s="29" t="s">
        <v>125</v>
      </c>
      <c r="N1" s="29" t="s">
        <v>129</v>
      </c>
      <c r="O1" s="29" t="s">
        <v>126</v>
      </c>
      <c r="P1" s="29" t="s">
        <v>127</v>
      </c>
      <c r="Q1" s="43" t="s">
        <v>128</v>
      </c>
      <c r="R1" s="43" t="s">
        <v>130</v>
      </c>
    </row>
    <row r="2" spans="1:18" x14ac:dyDescent="0.25">
      <c r="H2" s="33">
        <f>DailyStats!$F$70</f>
        <v>0</v>
      </c>
      <c r="I2" s="25">
        <f>DailyStats!$E$73</f>
        <v>0</v>
      </c>
      <c r="J2" s="25">
        <f>DailyStats!$F$73</f>
        <v>0</v>
      </c>
      <c r="K2" s="35">
        <f>MWAT!$F$6</f>
        <v>0</v>
      </c>
      <c r="L2" s="35">
        <f>MWAT!$F$7</f>
        <v>0</v>
      </c>
      <c r="M2" s="35">
        <f>MWAT!$F$8</f>
        <v>0</v>
      </c>
      <c r="N2" s="35">
        <f>MWAT!$F$9</f>
        <v>0</v>
      </c>
      <c r="O2" s="15">
        <f>MWMT!$F$6</f>
        <v>0</v>
      </c>
      <c r="P2" s="35">
        <f>MWMT!$F$7</f>
        <v>0</v>
      </c>
      <c r="Q2" s="35">
        <f>MWMT!$F$8</f>
        <v>0</v>
      </c>
      <c r="R2" s="35">
        <f>MWMT!$F$9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StatSummary</vt:lpstr>
      <vt:lpstr>DailyStats</vt:lpstr>
      <vt:lpstr>Plots</vt:lpstr>
      <vt:lpstr>MWAT</vt:lpstr>
      <vt:lpstr>MWMT</vt:lpstr>
      <vt:lpstr>Import_Data</vt:lpstr>
      <vt:lpstr>Import_ImportNewParameterColumn</vt:lpstr>
    </vt:vector>
  </TitlesOfParts>
  <Company>National Park Service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Baker-De Kater, Rachel</dc:creator>
  <cp:lastModifiedBy>Baker-De Kater, Rachel</cp:lastModifiedBy>
  <cp:lastPrinted>2014-04-11T22:47:53Z</cp:lastPrinted>
  <dcterms:created xsi:type="dcterms:W3CDTF">2014-04-10T19:57:54Z</dcterms:created>
  <dcterms:modified xsi:type="dcterms:W3CDTF">2016-11-09T17:21:02Z</dcterms:modified>
</cp:coreProperties>
</file>