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05" yWindow="45" windowWidth="12510" windowHeight="594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E4" i="5" l="1"/>
  <c r="C14" i="1" l="1"/>
  <c r="G68" i="2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22" i="1" l="1"/>
  <c r="C21" i="1"/>
  <c r="B22" i="1" l="1"/>
  <c r="AE2" i="8" s="1"/>
  <c r="E4" i="4"/>
  <c r="B21" i="1" s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B18" i="1" l="1"/>
  <c r="U2" i="8"/>
  <c r="B15" i="1"/>
  <c r="I2" i="8"/>
  <c r="B14" i="1"/>
  <c r="N2" i="8"/>
  <c r="B17" i="1"/>
  <c r="R2" i="8"/>
</calcChain>
</file>

<file path=xl/sharedStrings.xml><?xml version="1.0" encoding="utf-8"?>
<sst xmlns="http://schemas.openxmlformats.org/spreadsheetml/2006/main" count="167" uniqueCount="143">
  <si>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</si>
  <si>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</si>
  <si>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</si>
  <si>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</si>
  <si>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</si>
  <si>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</si>
  <si>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</si>
  <si>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</si>
  <si>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</si>
  <si>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</si>
  <si>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</si>
  <si>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</si>
  <si>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</si>
  <si>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</si>
  <si>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</si>
  <si>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</si>
  <si>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</si>
  <si>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</si>
  <si>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</si>
  <si>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</si>
  <si>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</si>
  <si>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</si>
  <si>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</si>
  <si>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</si>
  <si>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</si>
  <si>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</si>
  <si>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</si>
  <si>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</si>
  <si>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</si>
  <si>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</si>
  <si>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</si>
  <si>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</si>
  <si>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</si>
  <si>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</si>
  <si>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</si>
  <si>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</si>
  <si>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</si>
  <si>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</si>
  <si>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</si>
  <si>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</si>
  <si>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</si>
  <si>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</si>
  <si>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</si>
  <si>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</si>
  <si>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</si>
  <si>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</si>
  <si>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</si>
  <si>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</si>
  <si>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</si>
  <si>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</si>
  <si>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</si>
  <si>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</si>
  <si>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</si>
  <si>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</si>
  <si>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</si>
  <si>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</si>
  <si>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</si>
  <si>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</si>
  <si>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</si>
  <si>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</si>
  <si>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</si>
  <si>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</si>
  <si>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</si>
  <si>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</si>
  <si>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</si>
  <si>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</si>
  <si>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</si>
  <si>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</si>
  <si>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</si>
  <si>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</si>
  <si>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</si>
  <si>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</si>
  <si>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</si>
  <si>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</si>
  <si>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</si>
  <si>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</si>
  <si>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</si>
  <si>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</si>
  <si>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</si>
  <si>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</si>
  <si>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</si>
  <si>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</si>
  <si>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</si>
  <si>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</si>
  <si>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</si>
  <si>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</si>
  <si>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</si>
  <si>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</si>
  <si>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</si>
  <si>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</si>
  <si>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</si>
  <si>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</si>
  <si>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</si>
  <si>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</si>
  <si>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</si>
  <si>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</si>
  <si>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</si>
  <si>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</si>
  <si>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</si>
  <si>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</si>
  <si>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</si>
  <si>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</si>
  <si>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</si>
  <si>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</si>
  <si>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</si>
  <si>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</si>
  <si>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</si>
  <si>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</si>
  <si>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</si>
  <si>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</si>
  <si>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</si>
  <si>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</si>
  <si>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</si>
  <si>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</si>
  <si>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</si>
  <si>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</si>
  <si>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</si>
  <si>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</si>
  <si>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</si>
  <si>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</si>
  <si>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</si>
  <si>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</si>
  <si>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</si>
  <si>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</si>
  <si>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</si>
  <si>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</si>
  <si>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</si>
  <si>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</si>
  <si>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</si>
  <si>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</si>
  <si>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Redwood Creek Estuary</t>
  </si>
  <si>
    <t>Stream Temperature Data Summary</t>
  </si>
  <si>
    <t>rest15w1_2401073_Summary</t>
  </si>
  <si>
    <t>Values (Corr)</t>
  </si>
  <si>
    <t>Water Temp.C - [Corrected - Daily - Maximum]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</si>
  <si>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</si>
  <si>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</si>
  <si>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</t>
  </si>
  <si>
    <t>rest</t>
  </si>
  <si>
    <t>rest15w1_2401073_DailyStats.csv</t>
  </si>
  <si>
    <t>UTC-08:00</t>
  </si>
  <si>
    <t>Water Temp.C - [Corrected - Daily - Mean]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</si>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</sst>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/d/yy\ h:mm;@"/>
    <numFmt numFmtId="165" formatCode="m/d/yy;@"/>
    <numFmt numFmtId="166" formatCode="0.0"/>
    <numFmt numFmtId="167" formatCode="m/d/yy\ h:mm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7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4" fillId="2" borderId="0" xfId="0" applyFont="1" applyFill="1" applyBorder="1"/>
    <xf numFmtId="0" fontId="0" fillId="0" borderId="0" xfId="0" applyFont="1" applyAlignment="1">
      <alignment horizontal="left"/>
    </xf>
    <xf numFmtId="165" fontId="0" fillId="0" borderId="0" xfId="0" applyNumberFormat="1" applyFont="1" applyAlignment="1">
      <alignment horizontal="center"/>
    </xf>
    <xf numFmtId="0" fontId="0" fillId="0" borderId="0" xfId="0" applyNumberFormat="1"/>
    <xf numFmtId="22" fontId="0" fillId="0" borderId="0" xfId="0" applyNumberFormat="1"/>
    <xf numFmtId="165" fontId="16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0" fillId="0" borderId="0" xfId="0" applyNumberFormat="1" applyFont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/>
    </xf>
    <xf numFmtId="0" fontId="17" fillId="0" borderId="0" xfId="0" applyFont="1" applyAlignment="1">
      <alignment horizontal="right"/>
    </xf>
    <xf numFmtId="166" fontId="17" fillId="0" borderId="0" xfId="0" applyNumberFormat="1" applyFont="1"/>
    <xf numFmtId="1" fontId="0" fillId="0" borderId="0" xfId="0" applyNumberFormat="1"/>
    <xf numFmtId="165" fontId="3" fillId="0" borderId="0" xfId="0" applyNumberFormat="1" applyFont="1" applyAlignment="1">
      <alignment horizontal="center"/>
    </xf>
    <xf numFmtId="167" fontId="12" fillId="0" borderId="0" xfId="0" applyNumberFormat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effectLst/>
              </a:rPr>
              <a:t>rest15w1</a:t>
            </a:r>
            <a:r>
              <a:rPr lang="en-US"/>
              <a:t>- Daily Stream Tempurature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16</c:v>
                </c:pt>
                <c:pt idx="1">
                  <c:v>15.8</c:v>
                </c:pt>
                <c:pt idx="2">
                  <c:v>15.4</c:v>
                </c:pt>
                <c:pt idx="3">
                  <c:v>16.2</c:v>
                </c:pt>
                <c:pt idx="4">
                  <c:v>16.3</c:v>
                </c:pt>
                <c:pt idx="5">
                  <c:v>16</c:v>
                </c:pt>
                <c:pt idx="6">
                  <c:v>16</c:v>
                </c:pt>
                <c:pt idx="7">
                  <c:v>16.3</c:v>
                </c:pt>
                <c:pt idx="8">
                  <c:v>15.7</c:v>
                </c:pt>
                <c:pt idx="9">
                  <c:v>15.9</c:v>
                </c:pt>
                <c:pt idx="10">
                  <c:v>16.8</c:v>
                </c:pt>
                <c:pt idx="11">
                  <c:v>18.2</c:v>
                </c:pt>
                <c:pt idx="12">
                  <c:v>18.399999999999999</c:v>
                </c:pt>
                <c:pt idx="13">
                  <c:v>17.3</c:v>
                </c:pt>
                <c:pt idx="14">
                  <c:v>18.100000000000001</c:v>
                </c:pt>
                <c:pt idx="15">
                  <c:v>18.5</c:v>
                </c:pt>
                <c:pt idx="16">
                  <c:v>17.399999999999999</c:v>
                </c:pt>
                <c:pt idx="17">
                  <c:v>16.5</c:v>
                </c:pt>
                <c:pt idx="18">
                  <c:v>17</c:v>
                </c:pt>
                <c:pt idx="19">
                  <c:v>17</c:v>
                </c:pt>
                <c:pt idx="20">
                  <c:v>15.6</c:v>
                </c:pt>
                <c:pt idx="21">
                  <c:v>16.3</c:v>
                </c:pt>
                <c:pt idx="22">
                  <c:v>17.2</c:v>
                </c:pt>
                <c:pt idx="23">
                  <c:v>18.399999999999999</c:v>
                </c:pt>
                <c:pt idx="24">
                  <c:v>17.2</c:v>
                </c:pt>
                <c:pt idx="25">
                  <c:v>16.7</c:v>
                </c:pt>
                <c:pt idx="26">
                  <c:v>17.5</c:v>
                </c:pt>
                <c:pt idx="27">
                  <c:v>17.8</c:v>
                </c:pt>
                <c:pt idx="28">
                  <c:v>17.7</c:v>
                </c:pt>
                <c:pt idx="29">
                  <c:v>18.399999999999999</c:v>
                </c:pt>
                <c:pt idx="30">
                  <c:v>20.2</c:v>
                </c:pt>
                <c:pt idx="31">
                  <c:v>20.9</c:v>
                </c:pt>
                <c:pt idx="32">
                  <c:v>20.9</c:v>
                </c:pt>
                <c:pt idx="33">
                  <c:v>18.600000000000001</c:v>
                </c:pt>
                <c:pt idx="34">
                  <c:v>18.3</c:v>
                </c:pt>
                <c:pt idx="35">
                  <c:v>18.399999999999999</c:v>
                </c:pt>
                <c:pt idx="36">
                  <c:v>19.100000000000001</c:v>
                </c:pt>
                <c:pt idx="37">
                  <c:v>18.8</c:v>
                </c:pt>
                <c:pt idx="38">
                  <c:v>19.5</c:v>
                </c:pt>
                <c:pt idx="39">
                  <c:v>20.2</c:v>
                </c:pt>
                <c:pt idx="40">
                  <c:v>20.5</c:v>
                </c:pt>
                <c:pt idx="41">
                  <c:v>19.3</c:v>
                </c:pt>
                <c:pt idx="42">
                  <c:v>18.399999999999999</c:v>
                </c:pt>
                <c:pt idx="43">
                  <c:v>19.100000000000001</c:v>
                </c:pt>
                <c:pt idx="44">
                  <c:v>20.2</c:v>
                </c:pt>
                <c:pt idx="45">
                  <c:v>21</c:v>
                </c:pt>
                <c:pt idx="46">
                  <c:v>20.9</c:v>
                </c:pt>
                <c:pt idx="47">
                  <c:v>20.3</c:v>
                </c:pt>
                <c:pt idx="48">
                  <c:v>19.7</c:v>
                </c:pt>
                <c:pt idx="49">
                  <c:v>17.600000000000001</c:v>
                </c:pt>
                <c:pt idx="50">
                  <c:v>17</c:v>
                </c:pt>
                <c:pt idx="51">
                  <c:v>18.600000000000001</c:v>
                </c:pt>
                <c:pt idx="52">
                  <c:v>18.7</c:v>
                </c:pt>
                <c:pt idx="53">
                  <c:v>18.7</c:v>
                </c:pt>
                <c:pt idx="54">
                  <c:v>17.600000000000001</c:v>
                </c:pt>
                <c:pt idx="55">
                  <c:v>17.100000000000001</c:v>
                </c:pt>
                <c:pt idx="56">
                  <c:v>18.8</c:v>
                </c:pt>
                <c:pt idx="57">
                  <c:v>19.600000000000001</c:v>
                </c:pt>
                <c:pt idx="58">
                  <c:v>19.3</c:v>
                </c:pt>
                <c:pt idx="59">
                  <c:v>19.7</c:v>
                </c:pt>
                <c:pt idx="60">
                  <c:v>20</c:v>
                </c:pt>
                <c:pt idx="61">
                  <c:v>19.899999999999999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14.031000000000001</c:v>
                </c:pt>
                <c:pt idx="1">
                  <c:v>14.717000000000001</c:v>
                </c:pt>
                <c:pt idx="2">
                  <c:v>14.86</c:v>
                </c:pt>
                <c:pt idx="3">
                  <c:v>15.221</c:v>
                </c:pt>
                <c:pt idx="4">
                  <c:v>15.375</c:v>
                </c:pt>
                <c:pt idx="5">
                  <c:v>15.175000000000001</c:v>
                </c:pt>
                <c:pt idx="6">
                  <c:v>15.262</c:v>
                </c:pt>
                <c:pt idx="7">
                  <c:v>15.372999999999999</c:v>
                </c:pt>
                <c:pt idx="8">
                  <c:v>15.252000000000001</c:v>
                </c:pt>
                <c:pt idx="9">
                  <c:v>15.269</c:v>
                </c:pt>
                <c:pt idx="10">
                  <c:v>15.965</c:v>
                </c:pt>
                <c:pt idx="11">
                  <c:v>16.649999999999999</c:v>
                </c:pt>
                <c:pt idx="12">
                  <c:v>17.126999999999999</c:v>
                </c:pt>
                <c:pt idx="13">
                  <c:v>16.318999999999999</c:v>
                </c:pt>
                <c:pt idx="14">
                  <c:v>16.631</c:v>
                </c:pt>
                <c:pt idx="15">
                  <c:v>16.739999999999998</c:v>
                </c:pt>
                <c:pt idx="16">
                  <c:v>15.920999999999999</c:v>
                </c:pt>
                <c:pt idx="17">
                  <c:v>15.579000000000001</c:v>
                </c:pt>
                <c:pt idx="18">
                  <c:v>15.483000000000001</c:v>
                </c:pt>
                <c:pt idx="19">
                  <c:v>15.021000000000001</c:v>
                </c:pt>
                <c:pt idx="20">
                  <c:v>14.869</c:v>
                </c:pt>
                <c:pt idx="21">
                  <c:v>14.925000000000001</c:v>
                </c:pt>
                <c:pt idx="22">
                  <c:v>16.244</c:v>
                </c:pt>
                <c:pt idx="23">
                  <c:v>16.893999999999998</c:v>
                </c:pt>
                <c:pt idx="24">
                  <c:v>16.196000000000002</c:v>
                </c:pt>
                <c:pt idx="25">
                  <c:v>15.521000000000001</c:v>
                </c:pt>
                <c:pt idx="26">
                  <c:v>16.053999999999998</c:v>
                </c:pt>
                <c:pt idx="27">
                  <c:v>17.052</c:v>
                </c:pt>
                <c:pt idx="28">
                  <c:v>16.696000000000002</c:v>
                </c:pt>
                <c:pt idx="29">
                  <c:v>17.428999999999998</c:v>
                </c:pt>
                <c:pt idx="30">
                  <c:v>19.501999999999999</c:v>
                </c:pt>
                <c:pt idx="31">
                  <c:v>20.341999999999999</c:v>
                </c:pt>
                <c:pt idx="32">
                  <c:v>20.05</c:v>
                </c:pt>
                <c:pt idx="33">
                  <c:v>18.367000000000001</c:v>
                </c:pt>
                <c:pt idx="34">
                  <c:v>17.962</c:v>
                </c:pt>
                <c:pt idx="35">
                  <c:v>17.827000000000002</c:v>
                </c:pt>
                <c:pt idx="36">
                  <c:v>18.59</c:v>
                </c:pt>
                <c:pt idx="37">
                  <c:v>18.600000000000001</c:v>
                </c:pt>
                <c:pt idx="38">
                  <c:v>18.568999999999999</c:v>
                </c:pt>
                <c:pt idx="39">
                  <c:v>19.462</c:v>
                </c:pt>
                <c:pt idx="40">
                  <c:v>19.765000000000001</c:v>
                </c:pt>
                <c:pt idx="41">
                  <c:v>18.914999999999999</c:v>
                </c:pt>
                <c:pt idx="42">
                  <c:v>18.248000000000001</c:v>
                </c:pt>
                <c:pt idx="43">
                  <c:v>18.719000000000001</c:v>
                </c:pt>
                <c:pt idx="44">
                  <c:v>19.545999999999999</c:v>
                </c:pt>
                <c:pt idx="45">
                  <c:v>20.297999999999998</c:v>
                </c:pt>
                <c:pt idx="46">
                  <c:v>20.192</c:v>
                </c:pt>
                <c:pt idx="47">
                  <c:v>19.704000000000001</c:v>
                </c:pt>
                <c:pt idx="48">
                  <c:v>18.71</c:v>
                </c:pt>
                <c:pt idx="49">
                  <c:v>16.86</c:v>
                </c:pt>
                <c:pt idx="50">
                  <c:v>16.34</c:v>
                </c:pt>
                <c:pt idx="51">
                  <c:v>17.773</c:v>
                </c:pt>
                <c:pt idx="52">
                  <c:v>18.29</c:v>
                </c:pt>
                <c:pt idx="53">
                  <c:v>18.295999999999999</c:v>
                </c:pt>
                <c:pt idx="54">
                  <c:v>17.335000000000001</c:v>
                </c:pt>
                <c:pt idx="55">
                  <c:v>16.850000000000001</c:v>
                </c:pt>
                <c:pt idx="56">
                  <c:v>17.896000000000001</c:v>
                </c:pt>
                <c:pt idx="57">
                  <c:v>18.667000000000002</c:v>
                </c:pt>
                <c:pt idx="58">
                  <c:v>18.971</c:v>
                </c:pt>
                <c:pt idx="59">
                  <c:v>18.706</c:v>
                </c:pt>
                <c:pt idx="60">
                  <c:v>19.120999999999999</c:v>
                </c:pt>
                <c:pt idx="61">
                  <c:v>18.902000000000001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12.6</c:v>
                </c:pt>
                <c:pt idx="1">
                  <c:v>13.9</c:v>
                </c:pt>
                <c:pt idx="2">
                  <c:v>14.3</c:v>
                </c:pt>
                <c:pt idx="3">
                  <c:v>14.4</c:v>
                </c:pt>
                <c:pt idx="4">
                  <c:v>15.1</c:v>
                </c:pt>
                <c:pt idx="5">
                  <c:v>14.7</c:v>
                </c:pt>
                <c:pt idx="6">
                  <c:v>14.2</c:v>
                </c:pt>
                <c:pt idx="7">
                  <c:v>14.7</c:v>
                </c:pt>
                <c:pt idx="8">
                  <c:v>14.8</c:v>
                </c:pt>
                <c:pt idx="9">
                  <c:v>14.8</c:v>
                </c:pt>
                <c:pt idx="10">
                  <c:v>15.7</c:v>
                </c:pt>
                <c:pt idx="11">
                  <c:v>16</c:v>
                </c:pt>
                <c:pt idx="12">
                  <c:v>15.7</c:v>
                </c:pt>
                <c:pt idx="13">
                  <c:v>15.7</c:v>
                </c:pt>
                <c:pt idx="14">
                  <c:v>15.7</c:v>
                </c:pt>
                <c:pt idx="15">
                  <c:v>14.8</c:v>
                </c:pt>
                <c:pt idx="16">
                  <c:v>14.8</c:v>
                </c:pt>
                <c:pt idx="17">
                  <c:v>14.6</c:v>
                </c:pt>
                <c:pt idx="18">
                  <c:v>14.1</c:v>
                </c:pt>
                <c:pt idx="19">
                  <c:v>14.4</c:v>
                </c:pt>
                <c:pt idx="20">
                  <c:v>14.1</c:v>
                </c:pt>
                <c:pt idx="21">
                  <c:v>14</c:v>
                </c:pt>
                <c:pt idx="22">
                  <c:v>15.5</c:v>
                </c:pt>
                <c:pt idx="23">
                  <c:v>16</c:v>
                </c:pt>
                <c:pt idx="24">
                  <c:v>14.9</c:v>
                </c:pt>
                <c:pt idx="25">
                  <c:v>14.9</c:v>
                </c:pt>
                <c:pt idx="26">
                  <c:v>15.1</c:v>
                </c:pt>
                <c:pt idx="27">
                  <c:v>16</c:v>
                </c:pt>
                <c:pt idx="28">
                  <c:v>15.7</c:v>
                </c:pt>
                <c:pt idx="29">
                  <c:v>16.7</c:v>
                </c:pt>
                <c:pt idx="30">
                  <c:v>18.399999999999999</c:v>
                </c:pt>
                <c:pt idx="31">
                  <c:v>19.899999999999999</c:v>
                </c:pt>
                <c:pt idx="32">
                  <c:v>18.5</c:v>
                </c:pt>
                <c:pt idx="33">
                  <c:v>18.100000000000001</c:v>
                </c:pt>
                <c:pt idx="34">
                  <c:v>17.5</c:v>
                </c:pt>
                <c:pt idx="35">
                  <c:v>17.399999999999999</c:v>
                </c:pt>
                <c:pt idx="36">
                  <c:v>18.3</c:v>
                </c:pt>
                <c:pt idx="37">
                  <c:v>18.399999999999999</c:v>
                </c:pt>
                <c:pt idx="38">
                  <c:v>18</c:v>
                </c:pt>
                <c:pt idx="39">
                  <c:v>18.600000000000001</c:v>
                </c:pt>
                <c:pt idx="40">
                  <c:v>19.100000000000001</c:v>
                </c:pt>
                <c:pt idx="41">
                  <c:v>18.399999999999999</c:v>
                </c:pt>
                <c:pt idx="42">
                  <c:v>18</c:v>
                </c:pt>
                <c:pt idx="43">
                  <c:v>18.3</c:v>
                </c:pt>
                <c:pt idx="44">
                  <c:v>18.399999999999999</c:v>
                </c:pt>
                <c:pt idx="45">
                  <c:v>19.7</c:v>
                </c:pt>
                <c:pt idx="46">
                  <c:v>19.7</c:v>
                </c:pt>
                <c:pt idx="47">
                  <c:v>18.7</c:v>
                </c:pt>
                <c:pt idx="48">
                  <c:v>17.600000000000001</c:v>
                </c:pt>
                <c:pt idx="49">
                  <c:v>16.100000000000001</c:v>
                </c:pt>
                <c:pt idx="50">
                  <c:v>15.9</c:v>
                </c:pt>
                <c:pt idx="51">
                  <c:v>17</c:v>
                </c:pt>
                <c:pt idx="52">
                  <c:v>17.8</c:v>
                </c:pt>
                <c:pt idx="53">
                  <c:v>17.600000000000001</c:v>
                </c:pt>
                <c:pt idx="54">
                  <c:v>16.899999999999999</c:v>
                </c:pt>
                <c:pt idx="55">
                  <c:v>16.7</c:v>
                </c:pt>
                <c:pt idx="56">
                  <c:v>17</c:v>
                </c:pt>
                <c:pt idx="57">
                  <c:v>17.899999999999999</c:v>
                </c:pt>
                <c:pt idx="58">
                  <c:v>17.600000000000001</c:v>
                </c:pt>
                <c:pt idx="59">
                  <c:v>17.7</c:v>
                </c:pt>
                <c:pt idx="60">
                  <c:v>18</c:v>
                </c:pt>
                <c:pt idx="61">
                  <c:v>17.8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59104"/>
        <c:axId val="92961024"/>
      </c:scatterChart>
      <c:valAx>
        <c:axId val="92959104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961024"/>
        <c:crosses val="autoZero"/>
        <c:crossBetween val="midCat"/>
      </c:valAx>
      <c:valAx>
        <c:axId val="92961024"/>
        <c:scaling>
          <c:orientation val="minMax"/>
          <c:max val="22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Water Temperature (</a:t>
                </a:r>
                <a:r>
                  <a:rPr lang="en-US">
                    <a:solidFill>
                      <a:schemeClr val="tx1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chemeClr val="tx1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95910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effectLst/>
              </a:rPr>
              <a:t>rest15w1</a:t>
            </a:r>
            <a:r>
              <a:rPr lang="en-US"/>
              <a:t>- Diurnal Range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3.4</c:v>
                </c:pt>
                <c:pt idx="1">
                  <c:v>1.9</c:v>
                </c:pt>
                <c:pt idx="2">
                  <c:v>1.1000000000000001</c:v>
                </c:pt>
                <c:pt idx="3">
                  <c:v>1.8</c:v>
                </c:pt>
                <c:pt idx="4">
                  <c:v>1.2</c:v>
                </c:pt>
                <c:pt idx="5">
                  <c:v>1.3</c:v>
                </c:pt>
                <c:pt idx="6">
                  <c:v>1.8</c:v>
                </c:pt>
                <c:pt idx="7">
                  <c:v>1.6</c:v>
                </c:pt>
                <c:pt idx="8">
                  <c:v>0.9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2.2000000000000002</c:v>
                </c:pt>
                <c:pt idx="12">
                  <c:v>2.7</c:v>
                </c:pt>
                <c:pt idx="13">
                  <c:v>1.6</c:v>
                </c:pt>
                <c:pt idx="14">
                  <c:v>2.4</c:v>
                </c:pt>
                <c:pt idx="15">
                  <c:v>3.7</c:v>
                </c:pt>
                <c:pt idx="16">
                  <c:v>2.6</c:v>
                </c:pt>
                <c:pt idx="17">
                  <c:v>1.9</c:v>
                </c:pt>
                <c:pt idx="18">
                  <c:v>2.9</c:v>
                </c:pt>
                <c:pt idx="19">
                  <c:v>2.6</c:v>
                </c:pt>
                <c:pt idx="20">
                  <c:v>1.5</c:v>
                </c:pt>
                <c:pt idx="21">
                  <c:v>2.2999999999999998</c:v>
                </c:pt>
                <c:pt idx="22">
                  <c:v>1.7</c:v>
                </c:pt>
                <c:pt idx="23">
                  <c:v>2.4</c:v>
                </c:pt>
                <c:pt idx="24">
                  <c:v>2.2999999999999998</c:v>
                </c:pt>
                <c:pt idx="25">
                  <c:v>1.8</c:v>
                </c:pt>
                <c:pt idx="26">
                  <c:v>2.4</c:v>
                </c:pt>
                <c:pt idx="27">
                  <c:v>1.8</c:v>
                </c:pt>
                <c:pt idx="28">
                  <c:v>2</c:v>
                </c:pt>
                <c:pt idx="29">
                  <c:v>1.7</c:v>
                </c:pt>
                <c:pt idx="30">
                  <c:v>1.8</c:v>
                </c:pt>
                <c:pt idx="31">
                  <c:v>1</c:v>
                </c:pt>
                <c:pt idx="32">
                  <c:v>2.4</c:v>
                </c:pt>
                <c:pt idx="33">
                  <c:v>0.5</c:v>
                </c:pt>
                <c:pt idx="34">
                  <c:v>0.8</c:v>
                </c:pt>
                <c:pt idx="35">
                  <c:v>1</c:v>
                </c:pt>
                <c:pt idx="36">
                  <c:v>0.8</c:v>
                </c:pt>
                <c:pt idx="37">
                  <c:v>0.4</c:v>
                </c:pt>
                <c:pt idx="38">
                  <c:v>1.5</c:v>
                </c:pt>
                <c:pt idx="39">
                  <c:v>1.6</c:v>
                </c:pt>
                <c:pt idx="40">
                  <c:v>1.4</c:v>
                </c:pt>
                <c:pt idx="41">
                  <c:v>0.9</c:v>
                </c:pt>
                <c:pt idx="42">
                  <c:v>0.4</c:v>
                </c:pt>
                <c:pt idx="43">
                  <c:v>0.8</c:v>
                </c:pt>
                <c:pt idx="44">
                  <c:v>1.8</c:v>
                </c:pt>
                <c:pt idx="45">
                  <c:v>1.3</c:v>
                </c:pt>
                <c:pt idx="46">
                  <c:v>1.2</c:v>
                </c:pt>
                <c:pt idx="47">
                  <c:v>1.6</c:v>
                </c:pt>
                <c:pt idx="48">
                  <c:v>2.1</c:v>
                </c:pt>
                <c:pt idx="49">
                  <c:v>1.5</c:v>
                </c:pt>
                <c:pt idx="50">
                  <c:v>1.1000000000000001</c:v>
                </c:pt>
                <c:pt idx="51">
                  <c:v>1.6</c:v>
                </c:pt>
                <c:pt idx="52">
                  <c:v>0.9</c:v>
                </c:pt>
                <c:pt idx="53">
                  <c:v>1.1000000000000001</c:v>
                </c:pt>
                <c:pt idx="54">
                  <c:v>0.7</c:v>
                </c:pt>
                <c:pt idx="55">
                  <c:v>0.4</c:v>
                </c:pt>
                <c:pt idx="56">
                  <c:v>1.8</c:v>
                </c:pt>
                <c:pt idx="57">
                  <c:v>1.7</c:v>
                </c:pt>
                <c:pt idx="58">
                  <c:v>1.7</c:v>
                </c:pt>
                <c:pt idx="59">
                  <c:v>2</c:v>
                </c:pt>
                <c:pt idx="60">
                  <c:v>2</c:v>
                </c:pt>
                <c:pt idx="61">
                  <c:v>2.1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85536"/>
        <c:axId val="97134080"/>
      </c:scatterChart>
      <c:valAx>
        <c:axId val="93185536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7134080"/>
        <c:crosses val="autoZero"/>
        <c:crossBetween val="midCat"/>
      </c:valAx>
      <c:valAx>
        <c:axId val="97134080"/>
        <c:scaling>
          <c:orientation val="minMax"/>
          <c:max val="6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318553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rest15w1-</a:t>
            </a:r>
            <a:r>
              <a:rPr lang="en-US"/>
              <a:t> MWMT and MWAT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line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MWAT!$A$10:$A$65</c:f>
              <c:numCache>
                <c:formatCode>m/d/yyyy\ h:mm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15.9571428571429</c:v>
                </c:pt>
                <c:pt idx="1">
                  <c:v>16</c:v>
                </c:pt>
                <c:pt idx="2">
                  <c:v>15.9857142857143</c:v>
                </c:pt>
                <c:pt idx="3">
                  <c:v>16.0571428571429</c:v>
                </c:pt>
                <c:pt idx="4">
                  <c:v>16.1428571428571</c:v>
                </c:pt>
                <c:pt idx="5">
                  <c:v>16.4142857142857</c:v>
                </c:pt>
                <c:pt idx="6">
                  <c:v>16.757142857142899</c:v>
                </c:pt>
                <c:pt idx="7">
                  <c:v>16.9428571428571</c:v>
                </c:pt>
                <c:pt idx="8">
                  <c:v>17.2</c:v>
                </c:pt>
                <c:pt idx="9">
                  <c:v>17.600000000000001</c:v>
                </c:pt>
                <c:pt idx="10">
                  <c:v>17.814285714285699</c:v>
                </c:pt>
                <c:pt idx="11">
                  <c:v>17.771428571428601</c:v>
                </c:pt>
                <c:pt idx="12">
                  <c:v>17.600000000000001</c:v>
                </c:pt>
                <c:pt idx="13">
                  <c:v>17.399999999999999</c:v>
                </c:pt>
                <c:pt idx="14">
                  <c:v>17.157142857142901</c:v>
                </c:pt>
                <c:pt idx="15">
                  <c:v>16.899999999999999</c:v>
                </c:pt>
                <c:pt idx="16">
                  <c:v>16.714285714285701</c:v>
                </c:pt>
                <c:pt idx="17">
                  <c:v>16.8571428571429</c:v>
                </c:pt>
                <c:pt idx="18">
                  <c:v>16.957142857142902</c:v>
                </c:pt>
                <c:pt idx="19">
                  <c:v>16.9142857142857</c:v>
                </c:pt>
                <c:pt idx="20">
                  <c:v>16.985714285714302</c:v>
                </c:pt>
                <c:pt idx="21">
                  <c:v>17.3</c:v>
                </c:pt>
                <c:pt idx="22">
                  <c:v>17.5</c:v>
                </c:pt>
                <c:pt idx="23">
                  <c:v>17.671428571428599</c:v>
                </c:pt>
                <c:pt idx="24">
                  <c:v>17.928571428571399</c:v>
                </c:pt>
                <c:pt idx="25">
                  <c:v>18.457142857142902</c:v>
                </c:pt>
                <c:pt idx="26">
                  <c:v>19.0571428571429</c:v>
                </c:pt>
                <c:pt idx="27">
                  <c:v>19.214285714285701</c:v>
                </c:pt>
                <c:pt idx="28">
                  <c:v>19.285714285714299</c:v>
                </c:pt>
                <c:pt idx="29">
                  <c:v>19.3857142857143</c:v>
                </c:pt>
                <c:pt idx="30">
                  <c:v>19.485714285714302</c:v>
                </c:pt>
                <c:pt idx="31">
                  <c:v>19.285714285714299</c:v>
                </c:pt>
                <c:pt idx="32">
                  <c:v>19.0857142857143</c:v>
                </c:pt>
                <c:pt idx="33">
                  <c:v>18.985714285714302</c:v>
                </c:pt>
                <c:pt idx="34">
                  <c:v>19.257142857142899</c:v>
                </c:pt>
                <c:pt idx="35">
                  <c:v>19.399999999999999</c:v>
                </c:pt>
                <c:pt idx="36">
                  <c:v>19.399999999999999</c:v>
                </c:pt>
                <c:pt idx="37">
                  <c:v>19.399999999999999</c:v>
                </c:pt>
                <c:pt idx="38">
                  <c:v>19.600000000000001</c:v>
                </c:pt>
                <c:pt idx="39">
                  <c:v>19.814285714285699</c:v>
                </c:pt>
                <c:pt idx="40">
                  <c:v>19.9142857142857</c:v>
                </c:pt>
                <c:pt idx="41">
                  <c:v>19.8857142857143</c:v>
                </c:pt>
                <c:pt idx="42">
                  <c:v>19.9428571428571</c:v>
                </c:pt>
                <c:pt idx="43">
                  <c:v>19.828571428571401</c:v>
                </c:pt>
                <c:pt idx="44">
                  <c:v>19.5285714285714</c:v>
                </c:pt>
                <c:pt idx="45">
                  <c:v>19.3</c:v>
                </c:pt>
                <c:pt idx="46">
                  <c:v>18.9714285714286</c:v>
                </c:pt>
                <c:pt idx="47">
                  <c:v>18.657142857142901</c:v>
                </c:pt>
                <c:pt idx="48">
                  <c:v>18.271428571428601</c:v>
                </c:pt>
                <c:pt idx="49">
                  <c:v>17.899999999999999</c:v>
                </c:pt>
                <c:pt idx="50">
                  <c:v>18.071428571428601</c:v>
                </c:pt>
                <c:pt idx="51">
                  <c:v>18.4428571428571</c:v>
                </c:pt>
                <c:pt idx="52">
                  <c:v>18.542857142857098</c:v>
                </c:pt>
                <c:pt idx="53">
                  <c:v>18.685714285714301</c:v>
                </c:pt>
                <c:pt idx="54">
                  <c:v>18.871428571428599</c:v>
                </c:pt>
                <c:pt idx="55">
                  <c:v>19.2</c:v>
                </c:pt>
              </c:numCache>
            </c:numRef>
          </c:yVal>
          <c:smooth val="0"/>
        </c:ser>
        <c:ser>
          <c:idx val="1"/>
          <c:order val="1"/>
          <c:tx>
            <c:v>MWAT</c:v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none"/>
          </c:marker>
          <c:xVal>
            <c:numRef>
              <c:f>MWAT!$A$10:$A$65</c:f>
              <c:numCache>
                <c:formatCode>m/d/yyyy\ h:mm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14.9488095238095</c:v>
                </c:pt>
                <c:pt idx="1">
                  <c:v>15.1404761904762</c:v>
                </c:pt>
                <c:pt idx="2">
                  <c:v>15.216964285714299</c:v>
                </c:pt>
                <c:pt idx="3">
                  <c:v>15.275297619047601</c:v>
                </c:pt>
                <c:pt idx="4">
                  <c:v>15.3815476190476</c:v>
                </c:pt>
                <c:pt idx="5">
                  <c:v>15.5636904761905</c:v>
                </c:pt>
                <c:pt idx="6">
                  <c:v>15.8425595238095</c:v>
                </c:pt>
                <c:pt idx="7">
                  <c:v>15.9934523809524</c:v>
                </c:pt>
                <c:pt idx="8">
                  <c:v>16.173214285714302</c:v>
                </c:pt>
                <c:pt idx="9">
                  <c:v>16.3857142857143</c:v>
                </c:pt>
                <c:pt idx="10">
                  <c:v>16.478869047619</c:v>
                </c:pt>
                <c:pt idx="11">
                  <c:v>16.423809523809499</c:v>
                </c:pt>
                <c:pt idx="12">
                  <c:v>16.257142857142899</c:v>
                </c:pt>
                <c:pt idx="13">
                  <c:v>15.956250000000001</c:v>
                </c:pt>
                <c:pt idx="14">
                  <c:v>15.749107142857101</c:v>
                </c:pt>
                <c:pt idx="15">
                  <c:v>15.5053571428571</c:v>
                </c:pt>
                <c:pt idx="16">
                  <c:v>15.4345238095238</c:v>
                </c:pt>
                <c:pt idx="17">
                  <c:v>15.573511904761901</c:v>
                </c:pt>
                <c:pt idx="18">
                  <c:v>15.6616071428571</c:v>
                </c:pt>
                <c:pt idx="19">
                  <c:v>15.6669642857143</c:v>
                </c:pt>
                <c:pt idx="20">
                  <c:v>15.814583333333299</c:v>
                </c:pt>
                <c:pt idx="21">
                  <c:v>16.126488095238098</c:v>
                </c:pt>
                <c:pt idx="22">
                  <c:v>16.379464285714299</c:v>
                </c:pt>
                <c:pt idx="23">
                  <c:v>16.548809523809499</c:v>
                </c:pt>
                <c:pt idx="24">
                  <c:v>16.921428571428599</c:v>
                </c:pt>
                <c:pt idx="25">
                  <c:v>17.513690476190501</c:v>
                </c:pt>
                <c:pt idx="26">
                  <c:v>18.160714285714299</c:v>
                </c:pt>
                <c:pt idx="27">
                  <c:v>18.491071428571399</c:v>
                </c:pt>
                <c:pt idx="28">
                  <c:v>18.621130952381002</c:v>
                </c:pt>
                <c:pt idx="29">
                  <c:v>18.782738095238098</c:v>
                </c:pt>
                <c:pt idx="30">
                  <c:v>18.948511904761901</c:v>
                </c:pt>
                <c:pt idx="31">
                  <c:v>18.819642857142899</c:v>
                </c:pt>
                <c:pt idx="32">
                  <c:v>18.566369047618998</c:v>
                </c:pt>
                <c:pt idx="33">
                  <c:v>18.482440476190501</c:v>
                </c:pt>
                <c:pt idx="34">
                  <c:v>18.6821428571429</c:v>
                </c:pt>
                <c:pt idx="35">
                  <c:v>18.8181547619048</c:v>
                </c:pt>
                <c:pt idx="36">
                  <c:v>18.878273809523801</c:v>
                </c:pt>
                <c:pt idx="37">
                  <c:v>18.896726190476201</c:v>
                </c:pt>
                <c:pt idx="38">
                  <c:v>19.031845238095201</c:v>
                </c:pt>
                <c:pt idx="39">
                  <c:v>19.2788690476191</c:v>
                </c:pt>
                <c:pt idx="40">
                  <c:v>19.3830357142857</c:v>
                </c:pt>
                <c:pt idx="41">
                  <c:v>19.374404761904799</c:v>
                </c:pt>
                <c:pt idx="42">
                  <c:v>19.345238095238098</c:v>
                </c:pt>
                <c:pt idx="43">
                  <c:v>19.147023809523802</c:v>
                </c:pt>
                <c:pt idx="44">
                  <c:v>18.8071428571429</c:v>
                </c:pt>
                <c:pt idx="45">
                  <c:v>18.553869047618999</c:v>
                </c:pt>
                <c:pt idx="46">
                  <c:v>18.266964285714302</c:v>
                </c:pt>
                <c:pt idx="47">
                  <c:v>17.996130952380899</c:v>
                </c:pt>
                <c:pt idx="48">
                  <c:v>17.657738095238098</c:v>
                </c:pt>
                <c:pt idx="49">
                  <c:v>17.391964285714302</c:v>
                </c:pt>
                <c:pt idx="50">
                  <c:v>17.539880952381001</c:v>
                </c:pt>
                <c:pt idx="51">
                  <c:v>17.8723214285714</c:v>
                </c:pt>
                <c:pt idx="52">
                  <c:v>18.043452380952399</c:v>
                </c:pt>
                <c:pt idx="53">
                  <c:v>18.102976190476198</c:v>
                </c:pt>
                <c:pt idx="54">
                  <c:v>18.220833333333299</c:v>
                </c:pt>
                <c:pt idx="55">
                  <c:v>18.4446557971015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43232"/>
        <c:axId val="97744768"/>
      </c:scatterChart>
      <c:valAx>
        <c:axId val="97743232"/>
        <c:scaling>
          <c:orientation val="minMax"/>
          <c:max val="42247"/>
          <c:min val="42186"/>
        </c:scaling>
        <c:delete val="0"/>
        <c:axPos val="b"/>
        <c:numFmt formatCode="m/d/yyyy\ 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7744768"/>
        <c:crosses val="autoZero"/>
        <c:crossBetween val="midCat"/>
      </c:valAx>
      <c:valAx>
        <c:axId val="97744768"/>
        <c:scaling>
          <c:orientation val="minMax"/>
          <c:max val="20.5"/>
          <c:min val="14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chemeClr val="tx1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4.7645439951074084E-3"/>
              <c:y val="0.280216444551079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774323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663455902963585"/>
          <c:h val="0.15805687031503335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235012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142875</xdr:colOff>
      <xdr:row>38</xdr:row>
      <xdr:rowOff>28575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5848350" cy="28860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123824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1047750</xdr:colOff>
      <xdr:row>77</xdr:row>
      <xdr:rowOff>171450</xdr:rowOff>
    </xdr:from>
    <xdr:to>
      <xdr:col>5</xdr:col>
      <xdr:colOff>295275</xdr:colOff>
      <xdr:row>93</xdr:row>
      <xdr:rowOff>85725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0" y="15116175"/>
          <a:ext cx="3486150" cy="29622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E17" sqref="E17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  <col min="4" max="4" width="8.42578125" customWidth="1"/>
    <col min="5" max="5" width="7.7109375" customWidth="1"/>
    <col min="6" max="6" width="9.28515625" customWidth="1"/>
    <col min="7" max="7" width="8.28515625" customWidth="1"/>
  </cols>
  <sheetData>
    <row r="1" spans="1:7" ht="21" x14ac:dyDescent="0.35">
      <c r="A1" s="50">
        <v>2015</v>
      </c>
      <c r="B1" s="71" t="s">
        <v>131</v>
      </c>
      <c r="C1" s="71"/>
      <c r="D1" s="71"/>
      <c r="E1" s="71"/>
      <c r="F1" s="71"/>
      <c r="G1" s="71"/>
    </row>
    <row r="2" spans="1:7" x14ac:dyDescent="0.25">
      <c r="A2" s="1" t="s">
        <v>0</v>
      </c>
      <c r="B2" s="51" t="s">
        <v>130</v>
      </c>
    </row>
    <row r="3" spans="1:7" x14ac:dyDescent="0.25">
      <c r="A3" s="1" t="s">
        <v>1</v>
      </c>
      <c r="B3" s="51" t="s">
        <v>138</v>
      </c>
    </row>
    <row r="4" spans="1:7" x14ac:dyDescent="0.25">
      <c r="A4" s="1" t="s">
        <v>2</v>
      </c>
      <c r="B4" s="51" t="s">
        <v>137</v>
      </c>
    </row>
    <row r="5" spans="1:7" x14ac:dyDescent="0.25">
      <c r="A5" s="1" t="s">
        <v>3</v>
      </c>
      <c r="B5" s="51">
        <v>2401073</v>
      </c>
    </row>
    <row r="6" spans="1:7" x14ac:dyDescent="0.25">
      <c r="A6" s="1" t="s">
        <v>4</v>
      </c>
      <c r="B6" s="51">
        <v>2401072</v>
      </c>
    </row>
    <row r="7" spans="1:7" x14ac:dyDescent="0.25">
      <c r="A7" s="1" t="s">
        <v>5</v>
      </c>
      <c r="B7" s="51" t="s">
        <v>132</v>
      </c>
    </row>
    <row r="9" spans="1:7" x14ac:dyDescent="0.25">
      <c r="A9" s="1" t="s">
        <v>6</v>
      </c>
      <c r="B9" s="47">
        <v>42186</v>
      </c>
      <c r="C9" s="47">
        <v>42247</v>
      </c>
    </row>
    <row r="10" spans="1:7" x14ac:dyDescent="0.25">
      <c r="B10" s="4" t="s">
        <v>135</v>
      </c>
      <c r="D10" s="65">
        <v>42186</v>
      </c>
      <c r="E10" s="2" t="s">
        <v>136</v>
      </c>
      <c r="F10" s="61"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46</v>
      </c>
      <c r="B13" s="2" t="s">
        <v>142</v>
      </c>
      <c r="C13" s="62">
        <v>42202</v>
      </c>
      <c r="E13" s="59">
        <v>1</v>
      </c>
    </row>
    <row r="14" spans="1:7" x14ac:dyDescent="0.25">
      <c r="A14" s="5" t="s">
        <v>47</v>
      </c>
      <c r="B14" s="25">
        <f>DailyStats!B70</f>
        <v>12.6</v>
      </c>
      <c r="C14" s="62">
        <f>DailyStats!D70</f>
        <v>42186</v>
      </c>
      <c r="D14" s="63"/>
      <c r="E14" s="59">
        <v>3</v>
      </c>
      <c r="F14" s="15"/>
    </row>
    <row r="15" spans="1:7" x14ac:dyDescent="0.25">
      <c r="A15" s="5" t="s">
        <v>51</v>
      </c>
      <c r="B15" s="25">
        <f>DailyStats!B71</f>
        <v>21</v>
      </c>
      <c r="C15" s="62">
        <f>DailyStats!D71</f>
        <v>42231.791666666664</v>
      </c>
      <c r="D15" s="63"/>
      <c r="E15" s="64">
        <v>2</v>
      </c>
      <c r="F15" s="15"/>
    </row>
    <row r="16" spans="1:7" x14ac:dyDescent="0.25">
      <c r="A16" s="5" t="s">
        <v>50</v>
      </c>
      <c r="B16" s="25">
        <f>DailyStats!B72</f>
        <v>17.277838709677425</v>
      </c>
      <c r="C16" s="6"/>
      <c r="E16" s="7"/>
    </row>
    <row r="17" spans="1:6" x14ac:dyDescent="0.25">
      <c r="A17" s="5" t="s">
        <v>49</v>
      </c>
      <c r="B17" s="25">
        <f>DailyStats!B73</f>
        <v>3.7</v>
      </c>
      <c r="C17" s="56">
        <f>DailyStats!D73</f>
        <v>42201</v>
      </c>
      <c r="E17" s="59">
        <v>1</v>
      </c>
      <c r="F17" s="15"/>
    </row>
    <row r="18" spans="1:6" x14ac:dyDescent="0.25">
      <c r="A18" s="5" t="s">
        <v>48</v>
      </c>
      <c r="B18" s="25">
        <f>DailyStats!B74</f>
        <v>0.4</v>
      </c>
      <c r="C18" s="56">
        <f>DailyStats!D74</f>
        <v>42223</v>
      </c>
      <c r="E18" s="59">
        <v>3</v>
      </c>
      <c r="F18" s="15"/>
    </row>
    <row r="19" spans="1:6" x14ac:dyDescent="0.25">
      <c r="A19" s="5" t="s">
        <v>9</v>
      </c>
      <c r="B19" s="2">
        <v>1488</v>
      </c>
      <c r="C19" s="57"/>
      <c r="E19" s="59"/>
    </row>
    <row r="20" spans="1:6" x14ac:dyDescent="0.25">
      <c r="A20" s="5" t="s">
        <v>10</v>
      </c>
      <c r="B20" s="2" t="s">
        <v>40</v>
      </c>
      <c r="C20" s="57"/>
      <c r="E20" s="59"/>
    </row>
    <row r="21" spans="1:6" x14ac:dyDescent="0.25">
      <c r="A21" s="5" t="s">
        <v>52</v>
      </c>
      <c r="B21" s="25">
        <f>MWAT!E4</f>
        <v>19.3830357142857</v>
      </c>
      <c r="C21" s="58">
        <f>MWAT!F4</f>
        <v>42232</v>
      </c>
      <c r="E21" s="60">
        <v>2</v>
      </c>
      <c r="F21" s="15"/>
    </row>
    <row r="22" spans="1:6" x14ac:dyDescent="0.25">
      <c r="A22" s="5" t="s">
        <v>53</v>
      </c>
      <c r="B22" s="25">
        <f>MWMT!E4</f>
        <v>19.9428571428571</v>
      </c>
      <c r="C22" s="58">
        <f>MWMT!F4</f>
        <v>42232</v>
      </c>
      <c r="E22" s="60">
        <v>3</v>
      </c>
      <c r="F22" s="15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pane ySplit="3" topLeftCell="A52" activePane="bottomLeft" state="frozen"/>
      <selection pane="bottomLeft" activeCell="A4" sqref="A4"/>
    </sheetView>
  </sheetViews>
  <sheetFormatPr defaultColWidth="8.85546875" defaultRowHeight="15" x14ac:dyDescent="0.25"/>
  <cols>
    <col min="1" max="1" width="15.85546875" customWidth="1"/>
    <col min="2" max="2" width="12.85546875" customWidth="1"/>
    <col min="3" max="3" width="12.28515625" bestFit="1" customWidth="1"/>
    <col min="4" max="4" width="12" customWidth="1"/>
    <col min="5" max="5" width="10.5703125" bestFit="1" customWidth="1"/>
    <col min="6" max="6" width="10" bestFit="1" customWidth="1"/>
    <col min="7" max="7" width="8.85546875" bestFit="1" customWidth="1"/>
    <col min="8" max="8" width="10" bestFit="1" customWidth="1"/>
    <col min="9" max="9" width="8.85546875" bestFit="1" customWidth="1"/>
  </cols>
  <sheetData>
    <row r="1" spans="1:9" ht="21" x14ac:dyDescent="0.35">
      <c r="A1" s="72" t="s">
        <v>41</v>
      </c>
      <c r="B1" s="72"/>
      <c r="C1" s="72"/>
      <c r="D1" s="72"/>
    </row>
    <row r="2" spans="1:9" x14ac:dyDescent="0.25">
      <c r="A2" s="63" t="s">
        <v>139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7" t="s">
        <v>14</v>
      </c>
      <c r="B3" s="17" t="s">
        <v>42</v>
      </c>
      <c r="C3" s="17" t="s">
        <v>43</v>
      </c>
      <c r="D3" s="17" t="s">
        <v>44</v>
      </c>
      <c r="E3" s="17" t="s">
        <v>45</v>
      </c>
      <c r="F3" s="18" t="s">
        <v>15</v>
      </c>
      <c r="G3" s="18" t="s">
        <v>16</v>
      </c>
      <c r="H3" s="18" t="s">
        <v>17</v>
      </c>
      <c r="I3" s="18" t="s">
        <v>18</v>
      </c>
    </row>
    <row r="4" spans="1:9" x14ac:dyDescent="0.25">
      <c r="A4" s="8">
        <v>42186</v>
      </c>
      <c r="B4" s="26">
        <v>12.6</v>
      </c>
      <c r="C4" s="26">
        <v>16</v>
      </c>
      <c r="D4" s="26">
        <v>14.031000000000001</v>
      </c>
      <c r="E4" s="26">
        <v>3.4</v>
      </c>
      <c r="F4">
        <v>0</v>
      </c>
      <c r="G4" s="68">
        <v>0</v>
      </c>
      <c r="H4">
        <v>17</v>
      </c>
      <c r="I4" s="26">
        <v>0.72799999999999998</v>
      </c>
    </row>
    <row r="5" spans="1:9" x14ac:dyDescent="0.25">
      <c r="A5" s="8">
        <v>42187</v>
      </c>
      <c r="B5" s="26">
        <v>13.9</v>
      </c>
      <c r="C5" s="26">
        <v>15.8</v>
      </c>
      <c r="D5" s="26">
        <v>14.717000000000001</v>
      </c>
      <c r="E5" s="26">
        <v>1.9</v>
      </c>
      <c r="F5">
        <v>0</v>
      </c>
      <c r="G5" s="68">
        <v>0</v>
      </c>
      <c r="H5">
        <v>14</v>
      </c>
      <c r="I5" s="26">
        <v>0.59599999999999997</v>
      </c>
    </row>
    <row r="6" spans="1:9" x14ac:dyDescent="0.25">
      <c r="A6" s="8">
        <v>42188</v>
      </c>
      <c r="B6" s="26">
        <v>14.3</v>
      </c>
      <c r="C6" s="26">
        <v>15.4</v>
      </c>
      <c r="D6" s="26">
        <v>14.86</v>
      </c>
      <c r="E6" s="26">
        <v>1.1000000000000001</v>
      </c>
      <c r="F6">
        <v>0</v>
      </c>
      <c r="G6" s="68">
        <v>0</v>
      </c>
      <c r="H6">
        <v>12</v>
      </c>
      <c r="I6" s="26">
        <v>0.53300000000000003</v>
      </c>
    </row>
    <row r="7" spans="1:9" x14ac:dyDescent="0.25">
      <c r="A7" s="8">
        <v>42189</v>
      </c>
      <c r="B7" s="26">
        <v>14.4</v>
      </c>
      <c r="C7" s="26">
        <v>16.2</v>
      </c>
      <c r="D7" s="26">
        <v>15.221</v>
      </c>
      <c r="E7" s="26">
        <v>1.8</v>
      </c>
      <c r="F7">
        <v>0</v>
      </c>
      <c r="G7" s="68">
        <v>0</v>
      </c>
      <c r="H7">
        <v>11</v>
      </c>
      <c r="I7" s="26">
        <v>0.45800000000000002</v>
      </c>
    </row>
    <row r="8" spans="1:9" x14ac:dyDescent="0.25">
      <c r="A8" s="8">
        <v>42190</v>
      </c>
      <c r="B8" s="26">
        <v>15.1</v>
      </c>
      <c r="C8" s="26">
        <v>16.3</v>
      </c>
      <c r="D8" s="26">
        <v>15.375</v>
      </c>
      <c r="E8" s="26">
        <v>1.2</v>
      </c>
      <c r="F8">
        <v>0</v>
      </c>
      <c r="G8" s="68">
        <v>0</v>
      </c>
      <c r="H8">
        <v>0</v>
      </c>
      <c r="I8" s="26">
        <v>0</v>
      </c>
    </row>
    <row r="9" spans="1:9" x14ac:dyDescent="0.25">
      <c r="A9" s="8">
        <v>42191</v>
      </c>
      <c r="B9" s="26">
        <v>14.7</v>
      </c>
      <c r="C9" s="26">
        <v>16</v>
      </c>
      <c r="D9" s="26">
        <v>15.175000000000001</v>
      </c>
      <c r="E9" s="26">
        <v>1.3</v>
      </c>
      <c r="F9">
        <v>0</v>
      </c>
      <c r="G9" s="68">
        <v>0</v>
      </c>
      <c r="H9">
        <v>10</v>
      </c>
      <c r="I9" s="26">
        <v>0.41</v>
      </c>
    </row>
    <row r="10" spans="1:9" x14ac:dyDescent="0.25">
      <c r="A10" s="8">
        <v>42192</v>
      </c>
      <c r="B10" s="26">
        <v>14.2</v>
      </c>
      <c r="C10" s="26">
        <v>16</v>
      </c>
      <c r="D10" s="26">
        <v>15.262</v>
      </c>
      <c r="E10" s="26">
        <v>1.8</v>
      </c>
      <c r="F10">
        <v>0</v>
      </c>
      <c r="G10" s="68">
        <v>0</v>
      </c>
      <c r="H10">
        <v>8</v>
      </c>
      <c r="I10" s="26">
        <v>0.34399999999999997</v>
      </c>
    </row>
    <row r="11" spans="1:9" x14ac:dyDescent="0.25">
      <c r="A11" s="8">
        <v>42193</v>
      </c>
      <c r="B11" s="26">
        <v>14.7</v>
      </c>
      <c r="C11" s="26">
        <v>16.3</v>
      </c>
      <c r="D11" s="26">
        <v>15.372999999999999</v>
      </c>
      <c r="E11" s="26">
        <v>1.6</v>
      </c>
      <c r="F11">
        <v>0</v>
      </c>
      <c r="G11" s="68">
        <v>0</v>
      </c>
      <c r="H11">
        <v>5</v>
      </c>
      <c r="I11" s="26">
        <v>0.20799999999999999</v>
      </c>
    </row>
    <row r="12" spans="1:9" x14ac:dyDescent="0.25">
      <c r="A12" s="8">
        <v>42194</v>
      </c>
      <c r="B12" s="26">
        <v>14.8</v>
      </c>
      <c r="C12" s="26">
        <v>15.7</v>
      </c>
      <c r="D12" s="26">
        <v>15.252000000000001</v>
      </c>
      <c r="E12" s="26">
        <v>0.9</v>
      </c>
      <c r="F12">
        <v>0</v>
      </c>
      <c r="G12" s="68">
        <v>0</v>
      </c>
      <c r="H12">
        <v>7</v>
      </c>
      <c r="I12" s="26">
        <v>0.30599999999999999</v>
      </c>
    </row>
    <row r="13" spans="1:9" x14ac:dyDescent="0.25">
      <c r="A13" s="8">
        <v>42195</v>
      </c>
      <c r="B13" s="26">
        <v>14.8</v>
      </c>
      <c r="C13" s="26">
        <v>15.9</v>
      </c>
      <c r="D13" s="26">
        <v>15.269</v>
      </c>
      <c r="E13" s="26">
        <v>1.1000000000000001</v>
      </c>
      <c r="F13">
        <v>0</v>
      </c>
      <c r="G13" s="68">
        <v>0</v>
      </c>
      <c r="H13">
        <v>8</v>
      </c>
      <c r="I13" s="26">
        <v>0.33300000000000002</v>
      </c>
    </row>
    <row r="14" spans="1:9" x14ac:dyDescent="0.25">
      <c r="A14" s="8">
        <v>42196</v>
      </c>
      <c r="B14" s="26">
        <v>15.7</v>
      </c>
      <c r="C14" s="26">
        <v>16.8</v>
      </c>
      <c r="D14" s="26">
        <v>15.965</v>
      </c>
      <c r="E14" s="26">
        <v>1.1000000000000001</v>
      </c>
      <c r="F14">
        <v>0</v>
      </c>
      <c r="G14" s="68">
        <v>0</v>
      </c>
      <c r="H14">
        <v>0</v>
      </c>
      <c r="I14" s="26">
        <v>0</v>
      </c>
    </row>
    <row r="15" spans="1:9" x14ac:dyDescent="0.25">
      <c r="A15" s="8">
        <v>42197</v>
      </c>
      <c r="B15" s="26">
        <v>16</v>
      </c>
      <c r="C15" s="26">
        <v>18.2</v>
      </c>
      <c r="D15" s="26">
        <v>16.649999999999999</v>
      </c>
      <c r="E15" s="26">
        <v>2.2000000000000002</v>
      </c>
      <c r="F15">
        <v>1</v>
      </c>
      <c r="G15" s="68">
        <v>2.3E-2</v>
      </c>
      <c r="H15">
        <v>0</v>
      </c>
      <c r="I15" s="26">
        <v>0</v>
      </c>
    </row>
    <row r="16" spans="1:9" x14ac:dyDescent="0.25">
      <c r="A16" s="8">
        <v>42198</v>
      </c>
      <c r="B16" s="26">
        <v>15.7</v>
      </c>
      <c r="C16" s="26">
        <v>18.399999999999999</v>
      </c>
      <c r="D16" s="26">
        <v>17.126999999999999</v>
      </c>
      <c r="E16" s="26">
        <v>2.7</v>
      </c>
      <c r="F16">
        <v>7</v>
      </c>
      <c r="G16" s="68">
        <v>0.26900000000000002</v>
      </c>
      <c r="H16">
        <v>0</v>
      </c>
      <c r="I16" s="26">
        <v>0</v>
      </c>
    </row>
    <row r="17" spans="1:9" x14ac:dyDescent="0.25">
      <c r="A17" s="8">
        <v>42199</v>
      </c>
      <c r="B17" s="26">
        <v>15.7</v>
      </c>
      <c r="C17" s="26">
        <v>17.3</v>
      </c>
      <c r="D17" s="26">
        <v>16.318999999999999</v>
      </c>
      <c r="E17" s="26">
        <v>1.6</v>
      </c>
      <c r="F17">
        <v>0</v>
      </c>
      <c r="G17" s="68">
        <v>0</v>
      </c>
      <c r="H17">
        <v>0</v>
      </c>
      <c r="I17" s="26">
        <v>0</v>
      </c>
    </row>
    <row r="18" spans="1:9" x14ac:dyDescent="0.25">
      <c r="A18" s="8">
        <v>42200</v>
      </c>
      <c r="B18" s="26">
        <v>15.7</v>
      </c>
      <c r="C18" s="26">
        <v>18.100000000000001</v>
      </c>
      <c r="D18" s="26">
        <v>16.631</v>
      </c>
      <c r="E18" s="26">
        <v>2.4</v>
      </c>
      <c r="F18">
        <v>1</v>
      </c>
      <c r="G18" s="68">
        <v>1.2999999999999999E-2</v>
      </c>
      <c r="H18">
        <v>0</v>
      </c>
      <c r="I18" s="26">
        <v>0</v>
      </c>
    </row>
    <row r="19" spans="1:9" x14ac:dyDescent="0.25">
      <c r="A19" s="8">
        <v>42201</v>
      </c>
      <c r="B19" s="26">
        <v>14.8</v>
      </c>
      <c r="C19" s="26">
        <v>18.5</v>
      </c>
      <c r="D19" s="26">
        <v>16.739999999999998</v>
      </c>
      <c r="E19" s="26">
        <v>3.7</v>
      </c>
      <c r="F19">
        <v>5</v>
      </c>
      <c r="G19" s="68">
        <v>0.215</v>
      </c>
      <c r="H19">
        <v>0</v>
      </c>
      <c r="I19" s="26">
        <v>2.1000000000000001E-2</v>
      </c>
    </row>
    <row r="20" spans="1:9" x14ac:dyDescent="0.25">
      <c r="A20" s="8">
        <v>42202</v>
      </c>
      <c r="B20" s="26">
        <v>14.8</v>
      </c>
      <c r="C20" s="26">
        <v>17.399999999999999</v>
      </c>
      <c r="D20" s="26">
        <v>15.920999999999999</v>
      </c>
      <c r="E20" s="26">
        <v>2.6</v>
      </c>
      <c r="F20">
        <v>0</v>
      </c>
      <c r="G20" s="68">
        <v>0</v>
      </c>
      <c r="H20">
        <v>6</v>
      </c>
      <c r="I20" s="26">
        <v>0.26</v>
      </c>
    </row>
    <row r="21" spans="1:9" x14ac:dyDescent="0.25">
      <c r="A21" s="8">
        <v>42203</v>
      </c>
      <c r="B21" s="26">
        <v>14.6</v>
      </c>
      <c r="C21" s="26">
        <v>16.5</v>
      </c>
      <c r="D21" s="26">
        <v>15.579000000000001</v>
      </c>
      <c r="E21" s="26">
        <v>1.9</v>
      </c>
      <c r="F21">
        <v>0</v>
      </c>
      <c r="G21" s="68">
        <v>0</v>
      </c>
      <c r="H21">
        <v>7</v>
      </c>
      <c r="I21" s="26">
        <v>0.30299999999999999</v>
      </c>
    </row>
    <row r="22" spans="1:9" x14ac:dyDescent="0.25">
      <c r="A22" s="8">
        <v>42204</v>
      </c>
      <c r="B22" s="26">
        <v>14.1</v>
      </c>
      <c r="C22" s="26">
        <v>17</v>
      </c>
      <c r="D22" s="26">
        <v>15.483000000000001</v>
      </c>
      <c r="E22" s="26">
        <v>2.9</v>
      </c>
      <c r="F22">
        <v>0</v>
      </c>
      <c r="G22" s="68">
        <v>0</v>
      </c>
      <c r="H22">
        <v>10</v>
      </c>
      <c r="I22" s="26">
        <v>0.41699999999999998</v>
      </c>
    </row>
    <row r="23" spans="1:9" x14ac:dyDescent="0.25">
      <c r="A23" s="8">
        <v>42205</v>
      </c>
      <c r="B23" s="26">
        <v>14.4</v>
      </c>
      <c r="C23" s="26">
        <v>17</v>
      </c>
      <c r="D23" s="26">
        <v>15.021000000000001</v>
      </c>
      <c r="E23" s="26">
        <v>2.6</v>
      </c>
      <c r="F23">
        <v>0</v>
      </c>
      <c r="G23" s="68">
        <v>0</v>
      </c>
      <c r="H23">
        <v>12</v>
      </c>
      <c r="I23" s="26">
        <v>0.52400000000000002</v>
      </c>
    </row>
    <row r="24" spans="1:9" x14ac:dyDescent="0.25">
      <c r="A24" s="8">
        <v>42206</v>
      </c>
      <c r="B24" s="26">
        <v>14.1</v>
      </c>
      <c r="C24" s="26">
        <v>15.6</v>
      </c>
      <c r="D24" s="26">
        <v>14.869</v>
      </c>
      <c r="E24" s="26">
        <v>1.5</v>
      </c>
      <c r="F24">
        <v>0</v>
      </c>
      <c r="G24" s="68">
        <v>0</v>
      </c>
      <c r="H24">
        <v>12</v>
      </c>
      <c r="I24" s="26">
        <v>0.52</v>
      </c>
    </row>
    <row r="25" spans="1:9" x14ac:dyDescent="0.25">
      <c r="A25" s="8">
        <v>42207</v>
      </c>
      <c r="B25" s="26">
        <v>14</v>
      </c>
      <c r="C25" s="26">
        <v>16.3</v>
      </c>
      <c r="D25" s="26">
        <v>14.925000000000001</v>
      </c>
      <c r="E25" s="26">
        <v>2.2999999999999998</v>
      </c>
      <c r="F25">
        <v>0</v>
      </c>
      <c r="G25" s="68">
        <v>0</v>
      </c>
      <c r="H25">
        <v>10</v>
      </c>
      <c r="I25" s="26">
        <v>0.41699999999999998</v>
      </c>
    </row>
    <row r="26" spans="1:9" x14ac:dyDescent="0.25">
      <c r="A26" s="8">
        <v>42208</v>
      </c>
      <c r="B26" s="26">
        <v>15.5</v>
      </c>
      <c r="C26" s="26">
        <v>17.2</v>
      </c>
      <c r="D26" s="26">
        <v>16.244</v>
      </c>
      <c r="E26" s="26">
        <v>1.7</v>
      </c>
      <c r="F26">
        <v>0</v>
      </c>
      <c r="G26" s="68">
        <v>0</v>
      </c>
      <c r="H26">
        <v>0</v>
      </c>
      <c r="I26" s="26">
        <v>0</v>
      </c>
    </row>
    <row r="27" spans="1:9" x14ac:dyDescent="0.25">
      <c r="A27" s="8">
        <v>42209</v>
      </c>
      <c r="B27" s="26">
        <v>16</v>
      </c>
      <c r="C27" s="26">
        <v>18.399999999999999</v>
      </c>
      <c r="D27" s="26">
        <v>16.893999999999998</v>
      </c>
      <c r="E27" s="26">
        <v>2.4</v>
      </c>
      <c r="F27">
        <v>1</v>
      </c>
      <c r="G27" s="68">
        <v>0.04</v>
      </c>
      <c r="H27">
        <v>0</v>
      </c>
      <c r="I27" s="26">
        <v>0</v>
      </c>
    </row>
    <row r="28" spans="1:9" x14ac:dyDescent="0.25">
      <c r="A28" s="8">
        <v>42210</v>
      </c>
      <c r="B28" s="26">
        <v>14.9</v>
      </c>
      <c r="C28" s="26">
        <v>17.2</v>
      </c>
      <c r="D28" s="26">
        <v>16.196000000000002</v>
      </c>
      <c r="E28" s="26">
        <v>2.2999999999999998</v>
      </c>
      <c r="F28">
        <v>0</v>
      </c>
      <c r="G28" s="68">
        <v>0</v>
      </c>
      <c r="H28">
        <v>0</v>
      </c>
      <c r="I28" s="26">
        <v>4.2000000000000003E-2</v>
      </c>
    </row>
    <row r="29" spans="1:9" x14ac:dyDescent="0.25">
      <c r="A29" s="8">
        <v>42211</v>
      </c>
      <c r="B29" s="26">
        <v>14.9</v>
      </c>
      <c r="C29" s="26">
        <v>16.7</v>
      </c>
      <c r="D29" s="26">
        <v>15.521000000000001</v>
      </c>
      <c r="E29" s="26">
        <v>1.8</v>
      </c>
      <c r="F29">
        <v>0</v>
      </c>
      <c r="G29" s="68">
        <v>0</v>
      </c>
      <c r="H29">
        <v>4</v>
      </c>
      <c r="I29" s="26">
        <v>0.16700000000000001</v>
      </c>
    </row>
    <row r="30" spans="1:9" x14ac:dyDescent="0.25">
      <c r="A30" s="8">
        <v>42212</v>
      </c>
      <c r="B30" s="26">
        <v>15.1</v>
      </c>
      <c r="C30" s="26">
        <v>17.5</v>
      </c>
      <c r="D30" s="26">
        <v>16.053999999999998</v>
      </c>
      <c r="E30" s="26">
        <v>2.4</v>
      </c>
      <c r="F30">
        <v>0</v>
      </c>
      <c r="G30" s="68">
        <v>0</v>
      </c>
      <c r="H30">
        <v>0</v>
      </c>
      <c r="I30" s="26">
        <v>0</v>
      </c>
    </row>
    <row r="31" spans="1:9" x14ac:dyDescent="0.25">
      <c r="A31" s="8">
        <v>42213</v>
      </c>
      <c r="B31" s="26">
        <v>16</v>
      </c>
      <c r="C31" s="26">
        <v>17.8</v>
      </c>
      <c r="D31" s="26">
        <v>17.052</v>
      </c>
      <c r="E31" s="26">
        <v>1.8</v>
      </c>
      <c r="F31">
        <v>0</v>
      </c>
      <c r="G31" s="68">
        <v>0</v>
      </c>
      <c r="H31">
        <v>0</v>
      </c>
      <c r="I31" s="26">
        <v>0</v>
      </c>
    </row>
    <row r="32" spans="1:9" x14ac:dyDescent="0.25">
      <c r="A32" s="8">
        <v>42214</v>
      </c>
      <c r="B32" s="26">
        <v>15.7</v>
      </c>
      <c r="C32" s="26">
        <v>17.7</v>
      </c>
      <c r="D32" s="26">
        <v>16.696000000000002</v>
      </c>
      <c r="E32" s="26">
        <v>2</v>
      </c>
      <c r="F32">
        <v>0</v>
      </c>
      <c r="G32" s="68">
        <v>0</v>
      </c>
      <c r="H32">
        <v>0</v>
      </c>
      <c r="I32" s="26">
        <v>0</v>
      </c>
    </row>
    <row r="33" spans="1:9" x14ac:dyDescent="0.25">
      <c r="A33" s="8">
        <v>42215</v>
      </c>
      <c r="B33" s="26">
        <v>16.7</v>
      </c>
      <c r="C33" s="26">
        <v>18.399999999999999</v>
      </c>
      <c r="D33" s="26">
        <v>17.428999999999998</v>
      </c>
      <c r="E33" s="26">
        <v>1.7</v>
      </c>
      <c r="F33">
        <v>5</v>
      </c>
      <c r="G33" s="68">
        <v>0.25</v>
      </c>
      <c r="H33">
        <v>0</v>
      </c>
      <c r="I33" s="26">
        <v>0</v>
      </c>
    </row>
    <row r="34" spans="1:9" x14ac:dyDescent="0.25">
      <c r="A34" s="8">
        <v>42216</v>
      </c>
      <c r="B34" s="26">
        <v>18.399999999999999</v>
      </c>
      <c r="C34" s="26">
        <v>20.2</v>
      </c>
      <c r="D34" s="26">
        <v>19.501999999999999</v>
      </c>
      <c r="E34" s="26">
        <v>1.8</v>
      </c>
      <c r="F34">
        <v>24</v>
      </c>
      <c r="G34" s="68">
        <v>1</v>
      </c>
      <c r="H34">
        <v>0</v>
      </c>
      <c r="I34" s="26">
        <v>0</v>
      </c>
    </row>
    <row r="35" spans="1:9" x14ac:dyDescent="0.25">
      <c r="A35" s="8">
        <v>42217</v>
      </c>
      <c r="B35" s="26">
        <v>19.899999999999999</v>
      </c>
      <c r="C35" s="26">
        <v>20.9</v>
      </c>
      <c r="D35" s="26">
        <v>20.341999999999999</v>
      </c>
      <c r="E35" s="26">
        <v>1</v>
      </c>
      <c r="F35">
        <v>24</v>
      </c>
      <c r="G35" s="68">
        <v>1</v>
      </c>
      <c r="H35">
        <v>0</v>
      </c>
      <c r="I35" s="26">
        <v>0</v>
      </c>
    </row>
    <row r="36" spans="1:9" x14ac:dyDescent="0.25">
      <c r="A36" s="8">
        <v>42218</v>
      </c>
      <c r="B36" s="26">
        <v>18.5</v>
      </c>
      <c r="C36" s="26">
        <v>20.9</v>
      </c>
      <c r="D36" s="26">
        <v>20.05</v>
      </c>
      <c r="E36" s="26">
        <v>2.4</v>
      </c>
      <c r="F36">
        <v>24</v>
      </c>
      <c r="G36" s="68">
        <v>1</v>
      </c>
      <c r="H36">
        <v>0</v>
      </c>
      <c r="I36" s="26">
        <v>0</v>
      </c>
    </row>
    <row r="37" spans="1:9" x14ac:dyDescent="0.25">
      <c r="A37" s="8">
        <v>42219</v>
      </c>
      <c r="B37" s="26">
        <v>18.100000000000001</v>
      </c>
      <c r="C37" s="26">
        <v>18.600000000000001</v>
      </c>
      <c r="D37" s="26">
        <v>18.367000000000001</v>
      </c>
      <c r="E37" s="26">
        <v>0.5</v>
      </c>
      <c r="F37">
        <v>24</v>
      </c>
      <c r="G37" s="68">
        <v>1</v>
      </c>
      <c r="H37">
        <v>0</v>
      </c>
      <c r="I37" s="26">
        <v>0</v>
      </c>
    </row>
    <row r="38" spans="1:9" x14ac:dyDescent="0.25">
      <c r="A38" s="8">
        <v>42220</v>
      </c>
      <c r="B38" s="26">
        <v>17.5</v>
      </c>
      <c r="C38" s="26">
        <v>18.3</v>
      </c>
      <c r="D38" s="26">
        <v>17.962</v>
      </c>
      <c r="E38" s="26">
        <v>0.8</v>
      </c>
      <c r="F38">
        <v>12</v>
      </c>
      <c r="G38" s="68">
        <v>0.54200000000000004</v>
      </c>
      <c r="H38">
        <v>0</v>
      </c>
      <c r="I38" s="26">
        <v>0</v>
      </c>
    </row>
    <row r="39" spans="1:9" x14ac:dyDescent="0.25">
      <c r="A39" s="8">
        <v>42221</v>
      </c>
      <c r="B39" s="26">
        <v>17.399999999999999</v>
      </c>
      <c r="C39" s="26">
        <v>18.399999999999999</v>
      </c>
      <c r="D39" s="26">
        <v>17.827000000000002</v>
      </c>
      <c r="E39" s="26">
        <v>1</v>
      </c>
      <c r="F39">
        <v>8</v>
      </c>
      <c r="G39" s="68">
        <v>0.375</v>
      </c>
      <c r="H39">
        <v>0</v>
      </c>
      <c r="I39" s="26">
        <v>0</v>
      </c>
    </row>
    <row r="40" spans="1:9" x14ac:dyDescent="0.25">
      <c r="A40" s="8">
        <v>42222</v>
      </c>
      <c r="B40" s="26">
        <v>18.3</v>
      </c>
      <c r="C40" s="26">
        <v>19.100000000000001</v>
      </c>
      <c r="D40" s="26">
        <v>18.59</v>
      </c>
      <c r="E40" s="26">
        <v>0.8</v>
      </c>
      <c r="F40">
        <v>24</v>
      </c>
      <c r="G40" s="68">
        <v>1</v>
      </c>
      <c r="H40">
        <v>0</v>
      </c>
      <c r="I40" s="26">
        <v>0</v>
      </c>
    </row>
    <row r="41" spans="1:9" x14ac:dyDescent="0.25">
      <c r="A41" s="8">
        <v>42223</v>
      </c>
      <c r="B41" s="26">
        <v>18.399999999999999</v>
      </c>
      <c r="C41" s="26">
        <v>18.8</v>
      </c>
      <c r="D41" s="26">
        <v>18.600000000000001</v>
      </c>
      <c r="E41" s="26">
        <v>0.4</v>
      </c>
      <c r="F41">
        <v>24</v>
      </c>
      <c r="G41" s="68">
        <v>1</v>
      </c>
      <c r="H41">
        <v>0</v>
      </c>
      <c r="I41" s="26">
        <v>0</v>
      </c>
    </row>
    <row r="42" spans="1:9" x14ac:dyDescent="0.25">
      <c r="A42" s="8">
        <v>42224</v>
      </c>
      <c r="B42" s="26">
        <v>18</v>
      </c>
      <c r="C42" s="26">
        <v>19.5</v>
      </c>
      <c r="D42" s="26">
        <v>18.568999999999999</v>
      </c>
      <c r="E42" s="26">
        <v>1.5</v>
      </c>
      <c r="F42">
        <v>21</v>
      </c>
      <c r="G42" s="68">
        <v>0.91700000000000004</v>
      </c>
      <c r="H42">
        <v>0</v>
      </c>
      <c r="I42" s="26">
        <v>0</v>
      </c>
    </row>
    <row r="43" spans="1:9" x14ac:dyDescent="0.25">
      <c r="A43" s="8">
        <v>42225</v>
      </c>
      <c r="B43" s="26">
        <v>18.600000000000001</v>
      </c>
      <c r="C43" s="26">
        <v>20.2</v>
      </c>
      <c r="D43" s="26">
        <v>19.462</v>
      </c>
      <c r="E43" s="26">
        <v>1.6</v>
      </c>
      <c r="F43">
        <v>24</v>
      </c>
      <c r="G43" s="68">
        <v>1</v>
      </c>
      <c r="H43">
        <v>0</v>
      </c>
      <c r="I43" s="26">
        <v>0</v>
      </c>
    </row>
    <row r="44" spans="1:9" x14ac:dyDescent="0.25">
      <c r="A44" s="8">
        <v>42226</v>
      </c>
      <c r="B44" s="26">
        <v>19.100000000000001</v>
      </c>
      <c r="C44" s="26">
        <v>20.5</v>
      </c>
      <c r="D44" s="26">
        <v>19.765000000000001</v>
      </c>
      <c r="E44" s="26">
        <v>1.4</v>
      </c>
      <c r="F44">
        <v>24</v>
      </c>
      <c r="G44" s="68">
        <v>1</v>
      </c>
      <c r="H44">
        <v>0</v>
      </c>
      <c r="I44" s="26">
        <v>0</v>
      </c>
    </row>
    <row r="45" spans="1:9" x14ac:dyDescent="0.25">
      <c r="A45" s="8">
        <v>42227</v>
      </c>
      <c r="B45" s="26">
        <v>18.399999999999999</v>
      </c>
      <c r="C45" s="26">
        <v>19.3</v>
      </c>
      <c r="D45" s="26">
        <v>18.914999999999999</v>
      </c>
      <c r="E45" s="26">
        <v>0.9</v>
      </c>
      <c r="F45">
        <v>24</v>
      </c>
      <c r="G45" s="68">
        <v>1</v>
      </c>
      <c r="H45">
        <v>0</v>
      </c>
      <c r="I45" s="26">
        <v>0</v>
      </c>
    </row>
    <row r="46" spans="1:9" x14ac:dyDescent="0.25">
      <c r="A46" s="8">
        <v>42228</v>
      </c>
      <c r="B46" s="26">
        <v>18</v>
      </c>
      <c r="C46" s="26">
        <v>18.399999999999999</v>
      </c>
      <c r="D46" s="26">
        <v>18.248000000000001</v>
      </c>
      <c r="E46" s="26">
        <v>0.4</v>
      </c>
      <c r="F46">
        <v>22</v>
      </c>
      <c r="G46" s="68">
        <v>1</v>
      </c>
      <c r="H46">
        <v>0</v>
      </c>
      <c r="I46" s="26">
        <v>0</v>
      </c>
    </row>
    <row r="47" spans="1:9" x14ac:dyDescent="0.25">
      <c r="A47" s="8">
        <v>42229</v>
      </c>
      <c r="B47" s="26">
        <v>18.3</v>
      </c>
      <c r="C47" s="26">
        <v>19.100000000000001</v>
      </c>
      <c r="D47" s="26">
        <v>18.719000000000001</v>
      </c>
      <c r="E47" s="26">
        <v>0.8</v>
      </c>
      <c r="F47">
        <v>24</v>
      </c>
      <c r="G47" s="68">
        <v>1</v>
      </c>
      <c r="H47">
        <v>0</v>
      </c>
      <c r="I47" s="26">
        <v>0</v>
      </c>
    </row>
    <row r="48" spans="1:9" x14ac:dyDescent="0.25">
      <c r="A48" s="8">
        <v>42230</v>
      </c>
      <c r="B48" s="26">
        <v>18.399999999999999</v>
      </c>
      <c r="C48" s="26">
        <v>20.2</v>
      </c>
      <c r="D48" s="26">
        <v>19.545999999999999</v>
      </c>
      <c r="E48" s="26">
        <v>1.8</v>
      </c>
      <c r="F48">
        <v>24</v>
      </c>
      <c r="G48" s="68">
        <v>1</v>
      </c>
      <c r="H48">
        <v>0</v>
      </c>
      <c r="I48" s="26">
        <v>0</v>
      </c>
    </row>
    <row r="49" spans="1:9" x14ac:dyDescent="0.25">
      <c r="A49" s="8">
        <v>42231</v>
      </c>
      <c r="B49" s="26">
        <v>19.7</v>
      </c>
      <c r="C49" s="26">
        <v>21</v>
      </c>
      <c r="D49" s="26">
        <v>20.297999999999998</v>
      </c>
      <c r="E49" s="26">
        <v>1.3</v>
      </c>
      <c r="F49">
        <v>24</v>
      </c>
      <c r="G49" s="68">
        <v>1</v>
      </c>
      <c r="H49">
        <v>0</v>
      </c>
      <c r="I49" s="26">
        <v>0</v>
      </c>
    </row>
    <row r="50" spans="1:9" x14ac:dyDescent="0.25">
      <c r="A50" s="8">
        <v>42232</v>
      </c>
      <c r="B50" s="26">
        <v>19.7</v>
      </c>
      <c r="C50" s="26">
        <v>20.9</v>
      </c>
      <c r="D50" s="26">
        <v>20.192</v>
      </c>
      <c r="E50" s="26">
        <v>1.2</v>
      </c>
      <c r="F50">
        <v>24</v>
      </c>
      <c r="G50" s="68">
        <v>1</v>
      </c>
      <c r="H50">
        <v>0</v>
      </c>
      <c r="I50" s="26">
        <v>0</v>
      </c>
    </row>
    <row r="51" spans="1:9" x14ac:dyDescent="0.25">
      <c r="A51" s="8">
        <v>42233</v>
      </c>
      <c r="B51" s="26">
        <v>18.7</v>
      </c>
      <c r="C51" s="26">
        <v>20.3</v>
      </c>
      <c r="D51" s="26">
        <v>19.704000000000001</v>
      </c>
      <c r="E51" s="26">
        <v>1.6</v>
      </c>
      <c r="F51">
        <v>24</v>
      </c>
      <c r="G51" s="68">
        <v>1</v>
      </c>
      <c r="H51">
        <v>0</v>
      </c>
      <c r="I51" s="26">
        <v>0</v>
      </c>
    </row>
    <row r="52" spans="1:9" x14ac:dyDescent="0.25">
      <c r="A52" s="8">
        <v>42234</v>
      </c>
      <c r="B52" s="26">
        <v>17.600000000000001</v>
      </c>
      <c r="C52" s="26">
        <v>19.7</v>
      </c>
      <c r="D52" s="26">
        <v>18.71</v>
      </c>
      <c r="E52" s="26">
        <v>2.1</v>
      </c>
      <c r="F52">
        <v>20</v>
      </c>
      <c r="G52" s="68">
        <v>0.83299999999999996</v>
      </c>
      <c r="H52">
        <v>0</v>
      </c>
      <c r="I52" s="26">
        <v>0</v>
      </c>
    </row>
    <row r="53" spans="1:9" x14ac:dyDescent="0.25">
      <c r="A53" s="8">
        <v>42235</v>
      </c>
      <c r="B53" s="26">
        <v>16.100000000000001</v>
      </c>
      <c r="C53" s="26">
        <v>17.600000000000001</v>
      </c>
      <c r="D53" s="26">
        <v>16.86</v>
      </c>
      <c r="E53" s="26">
        <v>1.5</v>
      </c>
      <c r="F53">
        <v>0</v>
      </c>
      <c r="G53" s="68">
        <v>0</v>
      </c>
      <c r="H53">
        <v>0</v>
      </c>
      <c r="I53" s="26">
        <v>0</v>
      </c>
    </row>
    <row r="54" spans="1:9" x14ac:dyDescent="0.25">
      <c r="A54" s="8">
        <v>42236</v>
      </c>
      <c r="B54" s="26">
        <v>15.9</v>
      </c>
      <c r="C54" s="26">
        <v>17</v>
      </c>
      <c r="D54" s="26">
        <v>16.34</v>
      </c>
      <c r="E54" s="26">
        <v>1.1000000000000001</v>
      </c>
      <c r="F54">
        <v>0</v>
      </c>
      <c r="G54" s="68">
        <v>0</v>
      </c>
      <c r="H54">
        <v>0</v>
      </c>
      <c r="I54" s="26">
        <v>0</v>
      </c>
    </row>
    <row r="55" spans="1:9" x14ac:dyDescent="0.25">
      <c r="A55" s="8">
        <v>42237</v>
      </c>
      <c r="B55" s="26">
        <v>17</v>
      </c>
      <c r="C55" s="26">
        <v>18.600000000000001</v>
      </c>
      <c r="D55" s="26">
        <v>17.773</v>
      </c>
      <c r="E55" s="26">
        <v>1.6</v>
      </c>
      <c r="F55">
        <v>10</v>
      </c>
      <c r="G55" s="68">
        <v>0.43099999999999999</v>
      </c>
      <c r="H55">
        <v>0</v>
      </c>
      <c r="I55" s="26">
        <v>0</v>
      </c>
    </row>
    <row r="56" spans="1:9" x14ac:dyDescent="0.25">
      <c r="A56" s="8">
        <v>42238</v>
      </c>
      <c r="B56" s="26">
        <v>17.8</v>
      </c>
      <c r="C56" s="26">
        <v>18.7</v>
      </c>
      <c r="D56" s="26">
        <v>18.29</v>
      </c>
      <c r="E56" s="26">
        <v>0.9</v>
      </c>
      <c r="F56">
        <v>17</v>
      </c>
      <c r="G56" s="68">
        <v>0.72899999999999998</v>
      </c>
      <c r="H56">
        <v>0</v>
      </c>
      <c r="I56" s="26">
        <v>0</v>
      </c>
    </row>
    <row r="57" spans="1:9" x14ac:dyDescent="0.25">
      <c r="A57" s="8">
        <v>42239</v>
      </c>
      <c r="B57" s="26">
        <v>17.600000000000001</v>
      </c>
      <c r="C57" s="26">
        <v>18.7</v>
      </c>
      <c r="D57" s="26">
        <v>18.295999999999999</v>
      </c>
      <c r="E57" s="26">
        <v>1.1000000000000001</v>
      </c>
      <c r="F57">
        <v>20</v>
      </c>
      <c r="G57" s="68">
        <v>0.83299999999999996</v>
      </c>
      <c r="H57">
        <v>0</v>
      </c>
      <c r="I57" s="26">
        <v>0</v>
      </c>
    </row>
    <row r="58" spans="1:9" x14ac:dyDescent="0.25">
      <c r="A58" s="8">
        <v>42240</v>
      </c>
      <c r="B58" s="26">
        <v>16.899999999999999</v>
      </c>
      <c r="C58" s="26">
        <v>17.600000000000001</v>
      </c>
      <c r="D58" s="26">
        <v>17.335000000000001</v>
      </c>
      <c r="E58" s="26">
        <v>0.7</v>
      </c>
      <c r="F58">
        <v>0</v>
      </c>
      <c r="G58" s="68">
        <v>0</v>
      </c>
      <c r="H58">
        <v>0</v>
      </c>
      <c r="I58" s="26">
        <v>0</v>
      </c>
    </row>
    <row r="59" spans="1:9" x14ac:dyDescent="0.25">
      <c r="A59" s="8">
        <v>42241</v>
      </c>
      <c r="B59" s="26">
        <v>16.7</v>
      </c>
      <c r="C59" s="26">
        <v>17.100000000000001</v>
      </c>
      <c r="D59" s="26">
        <v>16.850000000000001</v>
      </c>
      <c r="E59" s="26">
        <v>0.4</v>
      </c>
      <c r="F59">
        <v>0</v>
      </c>
      <c r="G59" s="68">
        <v>0</v>
      </c>
      <c r="H59">
        <v>0</v>
      </c>
      <c r="I59" s="26">
        <v>0</v>
      </c>
    </row>
    <row r="60" spans="1:9" x14ac:dyDescent="0.25">
      <c r="A60" s="8">
        <v>42242</v>
      </c>
      <c r="B60" s="26">
        <v>17</v>
      </c>
      <c r="C60" s="26">
        <v>18.8</v>
      </c>
      <c r="D60" s="26">
        <v>17.896000000000001</v>
      </c>
      <c r="E60" s="26">
        <v>1.8</v>
      </c>
      <c r="F60">
        <v>10</v>
      </c>
      <c r="G60" s="68">
        <v>0.44800000000000001</v>
      </c>
      <c r="H60">
        <v>0</v>
      </c>
      <c r="I60" s="26">
        <v>0</v>
      </c>
    </row>
    <row r="61" spans="1:9" x14ac:dyDescent="0.25">
      <c r="A61" s="8">
        <v>42243</v>
      </c>
      <c r="B61" s="26">
        <v>17.899999999999999</v>
      </c>
      <c r="C61" s="26">
        <v>19.600000000000001</v>
      </c>
      <c r="D61" s="26">
        <v>18.667000000000002</v>
      </c>
      <c r="E61" s="26">
        <v>1.7</v>
      </c>
      <c r="F61">
        <v>19</v>
      </c>
      <c r="G61" s="68">
        <v>0.81299999999999994</v>
      </c>
      <c r="H61">
        <v>0</v>
      </c>
      <c r="I61" s="26">
        <v>0</v>
      </c>
    </row>
    <row r="62" spans="1:9" x14ac:dyDescent="0.25">
      <c r="A62" s="8">
        <v>42244</v>
      </c>
      <c r="B62" s="26">
        <v>17.600000000000001</v>
      </c>
      <c r="C62" s="26">
        <v>19.3</v>
      </c>
      <c r="D62" s="26">
        <v>18.971</v>
      </c>
      <c r="E62" s="26">
        <v>1.7</v>
      </c>
      <c r="F62">
        <v>23</v>
      </c>
      <c r="G62" s="68">
        <v>0.94199999999999995</v>
      </c>
      <c r="H62">
        <v>0</v>
      </c>
      <c r="I62" s="26">
        <v>0</v>
      </c>
    </row>
    <row r="63" spans="1:9" x14ac:dyDescent="0.25">
      <c r="A63" s="8">
        <v>42245</v>
      </c>
      <c r="B63" s="26">
        <v>17.7</v>
      </c>
      <c r="C63" s="26">
        <v>19.7</v>
      </c>
      <c r="D63" s="26">
        <v>18.706</v>
      </c>
      <c r="E63" s="26">
        <v>2</v>
      </c>
      <c r="F63">
        <v>18</v>
      </c>
      <c r="G63" s="68">
        <v>0.79200000000000004</v>
      </c>
      <c r="H63">
        <v>0</v>
      </c>
      <c r="I63" s="26">
        <v>0</v>
      </c>
    </row>
    <row r="64" spans="1:9" x14ac:dyDescent="0.25">
      <c r="A64" s="8">
        <v>42246</v>
      </c>
      <c r="B64" s="26">
        <v>18</v>
      </c>
      <c r="C64" s="26">
        <v>20</v>
      </c>
      <c r="D64" s="26">
        <v>19.120999999999999</v>
      </c>
      <c r="E64" s="26">
        <v>2</v>
      </c>
      <c r="F64">
        <v>23</v>
      </c>
      <c r="G64" s="68">
        <v>1</v>
      </c>
      <c r="H64">
        <v>0</v>
      </c>
      <c r="I64" s="26">
        <v>0</v>
      </c>
    </row>
    <row r="65" spans="1:10" x14ac:dyDescent="0.25">
      <c r="A65" s="8">
        <v>42247</v>
      </c>
      <c r="B65" s="26">
        <v>17.8</v>
      </c>
      <c r="C65" s="26">
        <v>19.899999999999999</v>
      </c>
      <c r="D65" s="26">
        <v>18.902000000000001</v>
      </c>
      <c r="E65" s="26">
        <v>2.1</v>
      </c>
      <c r="F65">
        <v>20</v>
      </c>
      <c r="G65" s="68">
        <v>0.81299999999999994</v>
      </c>
      <c r="H65">
        <v>0</v>
      </c>
      <c r="I65" s="26">
        <v>0</v>
      </c>
    </row>
    <row r="68" spans="1:10" x14ac:dyDescent="0.25">
      <c r="F68" s="66" t="s">
        <v>19</v>
      </c>
      <c r="G68" s="67">
        <f>SUM(G4:G65)</f>
        <v>25.277999999999995</v>
      </c>
      <c r="H68" s="66" t="s">
        <v>19</v>
      </c>
      <c r="I68" s="67">
        <f>SUM(I4:I65)</f>
        <v>6.5869999999999997</v>
      </c>
    </row>
    <row r="69" spans="1:10" x14ac:dyDescent="0.25">
      <c r="D69" s="1" t="s">
        <v>20</v>
      </c>
    </row>
    <row r="70" spans="1:10" x14ac:dyDescent="0.25">
      <c r="A70" s="10" t="s">
        <v>21</v>
      </c>
      <c r="B70" s="11">
        <f>MIN(B4:B65)</f>
        <v>12.6</v>
      </c>
      <c r="C70" s="12" t="s">
        <v>22</v>
      </c>
      <c r="D70" s="70">
        <v>42186</v>
      </c>
      <c r="E70" s="70">
        <v>42186.041666666664</v>
      </c>
      <c r="F70" s="70">
        <v>42186.083333333336</v>
      </c>
      <c r="G70" s="20"/>
      <c r="H70" s="21"/>
      <c r="I70" s="21"/>
      <c r="J70" s="3"/>
    </row>
    <row r="71" spans="1:10" x14ac:dyDescent="0.25">
      <c r="A71" s="10" t="s">
        <v>23</v>
      </c>
      <c r="B71" s="11">
        <f>MAX(C4:C65)</f>
        <v>21</v>
      </c>
      <c r="C71" s="12" t="s">
        <v>22</v>
      </c>
      <c r="D71" s="70">
        <v>42231.791666666664</v>
      </c>
      <c r="E71" s="70">
        <v>42231.833333333336</v>
      </c>
      <c r="F71" s="70"/>
      <c r="G71" s="21"/>
      <c r="H71" s="21"/>
      <c r="I71" s="21"/>
      <c r="J71" s="21"/>
    </row>
    <row r="72" spans="1:10" x14ac:dyDescent="0.25">
      <c r="A72" s="10" t="s">
        <v>24</v>
      </c>
      <c r="B72" s="11">
        <f>AVERAGE(D4:D65)</f>
        <v>17.277838709677425</v>
      </c>
      <c r="C72" s="12" t="s">
        <v>22</v>
      </c>
      <c r="D72" s="19"/>
      <c r="E72" s="19"/>
      <c r="F72" s="19"/>
      <c r="G72" s="20"/>
      <c r="H72" s="21"/>
      <c r="I72" s="21"/>
    </row>
    <row r="73" spans="1:10" x14ac:dyDescent="0.25">
      <c r="A73" s="10" t="s">
        <v>25</v>
      </c>
      <c r="B73" s="11">
        <f>MAX(E4:E65)</f>
        <v>3.7</v>
      </c>
      <c r="C73" s="12" t="s">
        <v>22</v>
      </c>
      <c r="D73" s="55">
        <v>42201</v>
      </c>
      <c r="E73" s="22"/>
      <c r="F73" s="22"/>
      <c r="G73" s="23"/>
      <c r="H73" s="24"/>
      <c r="I73" s="24"/>
    </row>
    <row r="74" spans="1:10" x14ac:dyDescent="0.25">
      <c r="A74" s="10" t="s">
        <v>26</v>
      </c>
      <c r="B74" s="11">
        <f>MIN(E4:E65)</f>
        <v>0.4</v>
      </c>
      <c r="C74" s="12" t="s">
        <v>22</v>
      </c>
      <c r="D74" s="55">
        <v>42223</v>
      </c>
      <c r="E74" s="55">
        <v>42228</v>
      </c>
      <c r="F74" s="55">
        <v>42241</v>
      </c>
      <c r="G74" s="23"/>
      <c r="H74" s="24"/>
      <c r="I74" s="24"/>
    </row>
    <row r="75" spans="1:10" x14ac:dyDescent="0.25">
      <c r="A75" s="10" t="s">
        <v>27</v>
      </c>
      <c r="B75" s="11">
        <f>SUM(G4:G65)</f>
        <v>25.277999999999995</v>
      </c>
      <c r="C75" s="10" t="s">
        <v>28</v>
      </c>
      <c r="D75" s="13"/>
      <c r="E75" s="13"/>
      <c r="F75" s="13"/>
      <c r="G75" s="13"/>
      <c r="H75" s="13"/>
      <c r="I75" s="13"/>
    </row>
    <row r="76" spans="1:10" x14ac:dyDescent="0.25">
      <c r="A76" s="10" t="s">
        <v>29</v>
      </c>
      <c r="B76" s="11">
        <f>SUM(I4:I65)</f>
        <v>6.5869999999999997</v>
      </c>
      <c r="C76" s="10" t="s">
        <v>28</v>
      </c>
      <c r="D76" s="13"/>
      <c r="E76" s="13"/>
      <c r="F76" s="13"/>
      <c r="G76" s="13"/>
      <c r="H76" s="13"/>
      <c r="I76" s="13"/>
    </row>
    <row r="79" spans="1:10" x14ac:dyDescent="0.25">
      <c r="B79" s="3" t="s">
        <v>39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8:B49"/>
  <sheetViews>
    <sheetView zoomScaleNormal="100" workbookViewId="0"/>
  </sheetViews>
  <sheetFormatPr defaultRowHeight="15" x14ac:dyDescent="0.25"/>
  <cols>
    <col min="2" max="2" width="9.7109375" bestFit="1" customWidth="1"/>
  </cols>
  <sheetData>
    <row r="48" spans="2:2" x14ac:dyDescent="0.25">
      <c r="B48" s="53"/>
    </row>
    <row r="49" spans="2:2" x14ac:dyDescent="0.25">
      <c r="B49" s="53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133</v>
      </c>
      <c r="D1" s="1" t="s">
        <v>34</v>
      </c>
    </row>
    <row r="2" spans="1:8" x14ac:dyDescent="0.25">
      <c r="A2" t="s">
        <v>140</v>
      </c>
      <c r="B2" t="s">
        <v>141</v>
      </c>
    </row>
    <row r="3" spans="1:8" x14ac:dyDescent="0.25">
      <c r="A3" t="s">
        <v>31</v>
      </c>
      <c r="B3" t="s">
        <v>33</v>
      </c>
      <c r="F3" s="14" t="s">
        <v>35</v>
      </c>
    </row>
    <row r="4" spans="1:8" x14ac:dyDescent="0.25">
      <c r="A4" s="54">
        <v>42186</v>
      </c>
      <c r="D4" s="5" t="s">
        <v>36</v>
      </c>
      <c r="E4" s="25">
        <f>MAX(B10:B65)</f>
        <v>19.3830357142857</v>
      </c>
      <c r="F4" s="52">
        <v>42232</v>
      </c>
      <c r="G4" s="27"/>
      <c r="H4" s="4"/>
    </row>
    <row r="5" spans="1:8" x14ac:dyDescent="0.25">
      <c r="A5" s="54">
        <v>42187</v>
      </c>
      <c r="F5" s="52">
        <v>42233</v>
      </c>
    </row>
    <row r="6" spans="1:8" x14ac:dyDescent="0.25">
      <c r="A6" s="54">
        <v>42188</v>
      </c>
      <c r="F6" s="52"/>
    </row>
    <row r="7" spans="1:8" x14ac:dyDescent="0.25">
      <c r="A7" s="54">
        <v>42189</v>
      </c>
      <c r="F7" s="48"/>
    </row>
    <row r="8" spans="1:8" x14ac:dyDescent="0.25">
      <c r="A8" s="54">
        <v>42190</v>
      </c>
      <c r="F8" s="48"/>
    </row>
    <row r="9" spans="1:8" x14ac:dyDescent="0.25">
      <c r="A9" s="54">
        <v>42191</v>
      </c>
      <c r="F9" s="48"/>
    </row>
    <row r="10" spans="1:8" x14ac:dyDescent="0.25">
      <c r="A10" s="54">
        <v>42192</v>
      </c>
      <c r="B10" s="26">
        <v>14.9488095238095</v>
      </c>
      <c r="C10" s="26"/>
      <c r="F10" s="2"/>
    </row>
    <row r="11" spans="1:8" x14ac:dyDescent="0.25">
      <c r="A11" s="54">
        <v>42193</v>
      </c>
      <c r="B11" s="26">
        <v>15.1404761904762</v>
      </c>
      <c r="C11" s="26"/>
    </row>
    <row r="12" spans="1:8" x14ac:dyDescent="0.25">
      <c r="A12" s="54">
        <v>42194</v>
      </c>
      <c r="B12" s="26">
        <v>15.216964285714299</v>
      </c>
      <c r="C12" s="26"/>
    </row>
    <row r="13" spans="1:8" x14ac:dyDescent="0.25">
      <c r="A13" s="54">
        <v>42195</v>
      </c>
      <c r="B13" s="26">
        <v>15.275297619047601</v>
      </c>
      <c r="C13" s="26"/>
    </row>
    <row r="14" spans="1:8" x14ac:dyDescent="0.25">
      <c r="A14" s="54">
        <v>42196</v>
      </c>
      <c r="B14" s="26">
        <v>15.3815476190476</v>
      </c>
      <c r="C14" s="26"/>
    </row>
    <row r="15" spans="1:8" x14ac:dyDescent="0.25">
      <c r="A15" s="54">
        <v>42197</v>
      </c>
      <c r="B15" s="26">
        <v>15.5636904761905</v>
      </c>
      <c r="C15" s="26"/>
    </row>
    <row r="16" spans="1:8" x14ac:dyDescent="0.25">
      <c r="A16" s="54">
        <v>42198</v>
      </c>
      <c r="B16" s="26">
        <v>15.8425595238095</v>
      </c>
      <c r="C16" s="26"/>
    </row>
    <row r="17" spans="1:3" x14ac:dyDescent="0.25">
      <c r="A17" s="54">
        <v>42199</v>
      </c>
      <c r="B17" s="26">
        <v>15.9934523809524</v>
      </c>
      <c r="C17" s="26"/>
    </row>
    <row r="18" spans="1:3" x14ac:dyDescent="0.25">
      <c r="A18" s="54">
        <v>42200</v>
      </c>
      <c r="B18" s="26">
        <v>16.173214285714302</v>
      </c>
      <c r="C18" s="26"/>
    </row>
    <row r="19" spans="1:3" x14ac:dyDescent="0.25">
      <c r="A19" s="54">
        <v>42201</v>
      </c>
      <c r="B19" s="26">
        <v>16.3857142857143</v>
      </c>
      <c r="C19" s="26"/>
    </row>
    <row r="20" spans="1:3" x14ac:dyDescent="0.25">
      <c r="A20" s="54">
        <v>42202</v>
      </c>
      <c r="B20" s="26">
        <v>16.478869047619</v>
      </c>
      <c r="C20" s="26"/>
    </row>
    <row r="21" spans="1:3" x14ac:dyDescent="0.25">
      <c r="A21" s="54">
        <v>42203</v>
      </c>
      <c r="B21" s="26">
        <v>16.423809523809499</v>
      </c>
      <c r="C21" s="26"/>
    </row>
    <row r="22" spans="1:3" x14ac:dyDescent="0.25">
      <c r="A22" s="54">
        <v>42204</v>
      </c>
      <c r="B22" s="26">
        <v>16.257142857142899</v>
      </c>
      <c r="C22" s="26"/>
    </row>
    <row r="23" spans="1:3" x14ac:dyDescent="0.25">
      <c r="A23" s="54">
        <v>42205</v>
      </c>
      <c r="B23" s="26">
        <v>15.956250000000001</v>
      </c>
      <c r="C23" s="26"/>
    </row>
    <row r="24" spans="1:3" x14ac:dyDescent="0.25">
      <c r="A24" s="54">
        <v>42206</v>
      </c>
      <c r="B24" s="26">
        <v>15.749107142857101</v>
      </c>
      <c r="C24" s="26"/>
    </row>
    <row r="25" spans="1:3" x14ac:dyDescent="0.25">
      <c r="A25" s="54">
        <v>42207</v>
      </c>
      <c r="B25" s="26">
        <v>15.5053571428571</v>
      </c>
      <c r="C25" s="26"/>
    </row>
    <row r="26" spans="1:3" x14ac:dyDescent="0.25">
      <c r="A26" s="54">
        <v>42208</v>
      </c>
      <c r="B26" s="26">
        <v>15.4345238095238</v>
      </c>
      <c r="C26" s="26"/>
    </row>
    <row r="27" spans="1:3" x14ac:dyDescent="0.25">
      <c r="A27" s="54">
        <v>42209</v>
      </c>
      <c r="B27" s="26">
        <v>15.573511904761901</v>
      </c>
      <c r="C27" s="26"/>
    </row>
    <row r="28" spans="1:3" x14ac:dyDescent="0.25">
      <c r="A28" s="54">
        <v>42210</v>
      </c>
      <c r="B28" s="26">
        <v>15.6616071428571</v>
      </c>
      <c r="C28" s="26"/>
    </row>
    <row r="29" spans="1:3" x14ac:dyDescent="0.25">
      <c r="A29" s="54">
        <v>42211</v>
      </c>
      <c r="B29" s="26">
        <v>15.6669642857143</v>
      </c>
      <c r="C29" s="26"/>
    </row>
    <row r="30" spans="1:3" x14ac:dyDescent="0.25">
      <c r="A30" s="54">
        <v>42212</v>
      </c>
      <c r="B30" s="26">
        <v>15.814583333333299</v>
      </c>
      <c r="C30" s="26"/>
    </row>
    <row r="31" spans="1:3" x14ac:dyDescent="0.25">
      <c r="A31" s="54">
        <v>42213</v>
      </c>
      <c r="B31" s="26">
        <v>16.126488095238098</v>
      </c>
      <c r="C31" s="26"/>
    </row>
    <row r="32" spans="1:3" x14ac:dyDescent="0.25">
      <c r="A32" s="54">
        <v>42214</v>
      </c>
      <c r="B32" s="26">
        <v>16.379464285714299</v>
      </c>
      <c r="C32" s="26"/>
    </row>
    <row r="33" spans="1:3" x14ac:dyDescent="0.25">
      <c r="A33" s="54">
        <v>42215</v>
      </c>
      <c r="B33" s="26">
        <v>16.548809523809499</v>
      </c>
      <c r="C33" s="26"/>
    </row>
    <row r="34" spans="1:3" x14ac:dyDescent="0.25">
      <c r="A34" s="54">
        <v>42216</v>
      </c>
      <c r="B34" s="26">
        <v>16.921428571428599</v>
      </c>
      <c r="C34" s="26"/>
    </row>
    <row r="35" spans="1:3" x14ac:dyDescent="0.25">
      <c r="A35" s="54">
        <v>42217</v>
      </c>
      <c r="B35" s="26">
        <v>17.513690476190501</v>
      </c>
      <c r="C35" s="26"/>
    </row>
    <row r="36" spans="1:3" x14ac:dyDescent="0.25">
      <c r="A36" s="54">
        <v>42218</v>
      </c>
      <c r="B36" s="26">
        <v>18.160714285714299</v>
      </c>
      <c r="C36" s="26"/>
    </row>
    <row r="37" spans="1:3" x14ac:dyDescent="0.25">
      <c r="A37" s="54">
        <v>42219</v>
      </c>
      <c r="B37" s="26">
        <v>18.491071428571399</v>
      </c>
      <c r="C37" s="26"/>
    </row>
    <row r="38" spans="1:3" x14ac:dyDescent="0.25">
      <c r="A38" s="54">
        <v>42220</v>
      </c>
      <c r="B38" s="26">
        <v>18.621130952381002</v>
      </c>
      <c r="C38" s="26"/>
    </row>
    <row r="39" spans="1:3" x14ac:dyDescent="0.25">
      <c r="A39" s="54">
        <v>42221</v>
      </c>
      <c r="B39" s="26">
        <v>18.782738095238098</v>
      </c>
      <c r="C39" s="26"/>
    </row>
    <row r="40" spans="1:3" x14ac:dyDescent="0.25">
      <c r="A40" s="54">
        <v>42222</v>
      </c>
      <c r="B40" s="26">
        <v>18.948511904761901</v>
      </c>
      <c r="C40" s="26"/>
    </row>
    <row r="41" spans="1:3" x14ac:dyDescent="0.25">
      <c r="A41" s="54">
        <v>42223</v>
      </c>
      <c r="B41" s="26">
        <v>18.819642857142899</v>
      </c>
      <c r="C41" s="26"/>
    </row>
    <row r="42" spans="1:3" x14ac:dyDescent="0.25">
      <c r="A42" s="54">
        <v>42224</v>
      </c>
      <c r="B42" s="26">
        <v>18.566369047618998</v>
      </c>
      <c r="C42" s="26"/>
    </row>
    <row r="43" spans="1:3" x14ac:dyDescent="0.25">
      <c r="A43" s="54">
        <v>42225</v>
      </c>
      <c r="B43" s="26">
        <v>18.482440476190501</v>
      </c>
      <c r="C43" s="26"/>
    </row>
    <row r="44" spans="1:3" x14ac:dyDescent="0.25">
      <c r="A44" s="54">
        <v>42226</v>
      </c>
      <c r="B44" s="26">
        <v>18.6821428571429</v>
      </c>
      <c r="C44" s="26"/>
    </row>
    <row r="45" spans="1:3" x14ac:dyDescent="0.25">
      <c r="A45" s="54">
        <v>42227</v>
      </c>
      <c r="B45" s="26">
        <v>18.8181547619048</v>
      </c>
      <c r="C45" s="26"/>
    </row>
    <row r="46" spans="1:3" x14ac:dyDescent="0.25">
      <c r="A46" s="54">
        <v>42228</v>
      </c>
      <c r="B46" s="26">
        <v>18.878273809523801</v>
      </c>
      <c r="C46" s="26"/>
    </row>
    <row r="47" spans="1:3" x14ac:dyDescent="0.25">
      <c r="A47" s="54">
        <v>42229</v>
      </c>
      <c r="B47" s="26">
        <v>18.896726190476201</v>
      </c>
      <c r="C47" s="26"/>
    </row>
    <row r="48" spans="1:3" x14ac:dyDescent="0.25">
      <c r="A48" s="54">
        <v>42230</v>
      </c>
      <c r="B48" s="26">
        <v>19.031845238095201</v>
      </c>
      <c r="C48" s="26"/>
    </row>
    <row r="49" spans="1:3" x14ac:dyDescent="0.25">
      <c r="A49" s="54">
        <v>42231</v>
      </c>
      <c r="B49" s="26">
        <v>19.2788690476191</v>
      </c>
      <c r="C49" s="26"/>
    </row>
    <row r="50" spans="1:3" x14ac:dyDescent="0.25">
      <c r="A50" s="54">
        <v>42232</v>
      </c>
      <c r="B50" s="26">
        <v>19.3830357142857</v>
      </c>
      <c r="C50" s="26"/>
    </row>
    <row r="51" spans="1:3" x14ac:dyDescent="0.25">
      <c r="A51" s="54">
        <v>42233</v>
      </c>
      <c r="B51" s="26">
        <v>19.374404761904799</v>
      </c>
      <c r="C51" s="26"/>
    </row>
    <row r="52" spans="1:3" x14ac:dyDescent="0.25">
      <c r="A52" s="54">
        <v>42234</v>
      </c>
      <c r="B52" s="26">
        <v>19.345238095238098</v>
      </c>
      <c r="C52" s="26"/>
    </row>
    <row r="53" spans="1:3" x14ac:dyDescent="0.25">
      <c r="A53" s="54">
        <v>42235</v>
      </c>
      <c r="B53" s="26">
        <v>19.147023809523802</v>
      </c>
      <c r="C53" s="26"/>
    </row>
    <row r="54" spans="1:3" x14ac:dyDescent="0.25">
      <c r="A54" s="54">
        <v>42236</v>
      </c>
      <c r="B54" s="26">
        <v>18.8071428571429</v>
      </c>
      <c r="C54" s="26"/>
    </row>
    <row r="55" spans="1:3" x14ac:dyDescent="0.25">
      <c r="A55" s="54">
        <v>42237</v>
      </c>
      <c r="B55" s="26">
        <v>18.553869047618999</v>
      </c>
      <c r="C55" s="26"/>
    </row>
    <row r="56" spans="1:3" x14ac:dyDescent="0.25">
      <c r="A56" s="54">
        <v>42238</v>
      </c>
      <c r="B56" s="26">
        <v>18.266964285714302</v>
      </c>
      <c r="C56" s="26"/>
    </row>
    <row r="57" spans="1:3" x14ac:dyDescent="0.25">
      <c r="A57" s="54">
        <v>42239</v>
      </c>
      <c r="B57" s="26">
        <v>17.996130952380899</v>
      </c>
      <c r="C57" s="26"/>
    </row>
    <row r="58" spans="1:3" x14ac:dyDescent="0.25">
      <c r="A58" s="54">
        <v>42240</v>
      </c>
      <c r="B58" s="26">
        <v>17.657738095238098</v>
      </c>
      <c r="C58" s="26"/>
    </row>
    <row r="59" spans="1:3" x14ac:dyDescent="0.25">
      <c r="A59" s="54">
        <v>42241</v>
      </c>
      <c r="B59" s="26">
        <v>17.391964285714302</v>
      </c>
      <c r="C59" s="26"/>
    </row>
    <row r="60" spans="1:3" x14ac:dyDescent="0.25">
      <c r="A60" s="54">
        <v>42242</v>
      </c>
      <c r="B60" s="26">
        <v>17.539880952381001</v>
      </c>
      <c r="C60" s="26"/>
    </row>
    <row r="61" spans="1:3" x14ac:dyDescent="0.25">
      <c r="A61" s="54">
        <v>42243</v>
      </c>
      <c r="B61" s="26">
        <v>17.8723214285714</v>
      </c>
      <c r="C61" s="26"/>
    </row>
    <row r="62" spans="1:3" x14ac:dyDescent="0.25">
      <c r="A62" s="54">
        <v>42244</v>
      </c>
      <c r="B62" s="26">
        <v>18.043452380952399</v>
      </c>
      <c r="C62" s="26"/>
    </row>
    <row r="63" spans="1:3" x14ac:dyDescent="0.25">
      <c r="A63" s="54">
        <v>42245</v>
      </c>
      <c r="B63" s="26">
        <v>18.102976190476198</v>
      </c>
      <c r="C63" s="26"/>
    </row>
    <row r="64" spans="1:3" x14ac:dyDescent="0.25">
      <c r="A64" s="54">
        <v>42246</v>
      </c>
      <c r="B64" s="26">
        <v>18.220833333333299</v>
      </c>
      <c r="C64" s="26"/>
    </row>
    <row r="65" spans="1:3" x14ac:dyDescent="0.25">
      <c r="A65" s="54">
        <v>42247</v>
      </c>
      <c r="B65" s="26">
        <v>18.4446557971015</v>
      </c>
      <c r="C65" s="26"/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6" max="6" width="9.7109375" bestFit="1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140</v>
      </c>
      <c r="B2" t="s">
        <v>134</v>
      </c>
    </row>
    <row r="3" spans="1:7" x14ac:dyDescent="0.25">
      <c r="A3" t="s">
        <v>31</v>
      </c>
      <c r="B3" t="s">
        <v>33</v>
      </c>
      <c r="F3" s="14" t="s">
        <v>35</v>
      </c>
    </row>
    <row r="4" spans="1:7" x14ac:dyDescent="0.25">
      <c r="A4" s="54">
        <v>42186</v>
      </c>
      <c r="D4" s="9" t="s">
        <v>36</v>
      </c>
      <c r="E4" s="25">
        <f>MAX(B4:B65)</f>
        <v>19.9428571428571</v>
      </c>
      <c r="F4" s="69">
        <v>42232</v>
      </c>
      <c r="G4" s="27"/>
    </row>
    <row r="5" spans="1:7" x14ac:dyDescent="0.25">
      <c r="A5" s="54">
        <v>42187</v>
      </c>
      <c r="F5" s="69">
        <v>42233</v>
      </c>
    </row>
    <row r="6" spans="1:7" x14ac:dyDescent="0.25">
      <c r="A6" s="54">
        <v>42188</v>
      </c>
      <c r="F6" s="69">
        <v>42234</v>
      </c>
    </row>
    <row r="7" spans="1:7" x14ac:dyDescent="0.25">
      <c r="A7" s="54">
        <v>42189</v>
      </c>
      <c r="F7" s="48"/>
    </row>
    <row r="8" spans="1:7" x14ac:dyDescent="0.25">
      <c r="A8" s="54">
        <v>42190</v>
      </c>
      <c r="F8" s="48"/>
    </row>
    <row r="9" spans="1:7" x14ac:dyDescent="0.25">
      <c r="A9" s="54">
        <v>42191</v>
      </c>
      <c r="F9" s="48"/>
    </row>
    <row r="10" spans="1:7" x14ac:dyDescent="0.25">
      <c r="A10" s="54">
        <v>42192</v>
      </c>
      <c r="B10" s="26">
        <v>15.9571428571429</v>
      </c>
      <c r="C10" s="26"/>
      <c r="F10" s="2"/>
    </row>
    <row r="11" spans="1:7" x14ac:dyDescent="0.25">
      <c r="A11" s="54">
        <v>42193</v>
      </c>
      <c r="B11" s="26">
        <v>16</v>
      </c>
      <c r="C11" s="26"/>
    </row>
    <row r="12" spans="1:7" x14ac:dyDescent="0.25">
      <c r="A12" s="54">
        <v>42194</v>
      </c>
      <c r="B12" s="26">
        <v>15.9857142857143</v>
      </c>
      <c r="C12" s="26"/>
    </row>
    <row r="13" spans="1:7" x14ac:dyDescent="0.25">
      <c r="A13" s="54">
        <v>42195</v>
      </c>
      <c r="B13" s="26">
        <v>16.0571428571429</v>
      </c>
      <c r="C13" s="26"/>
    </row>
    <row r="14" spans="1:7" x14ac:dyDescent="0.25">
      <c r="A14" s="54">
        <v>42196</v>
      </c>
      <c r="B14" s="26">
        <v>16.1428571428571</v>
      </c>
      <c r="C14" s="26"/>
    </row>
    <row r="15" spans="1:7" x14ac:dyDescent="0.25">
      <c r="A15" s="54">
        <v>42197</v>
      </c>
      <c r="B15" s="26">
        <v>16.4142857142857</v>
      </c>
      <c r="C15" s="26"/>
    </row>
    <row r="16" spans="1:7" x14ac:dyDescent="0.25">
      <c r="A16" s="54">
        <v>42198</v>
      </c>
      <c r="B16" s="26">
        <v>16.757142857142899</v>
      </c>
      <c r="C16" s="26"/>
    </row>
    <row r="17" spans="1:3" x14ac:dyDescent="0.25">
      <c r="A17" s="54">
        <v>42199</v>
      </c>
      <c r="B17" s="26">
        <v>16.9428571428571</v>
      </c>
      <c r="C17" s="26"/>
    </row>
    <row r="18" spans="1:3" x14ac:dyDescent="0.25">
      <c r="A18" s="54">
        <v>42200</v>
      </c>
      <c r="B18" s="26">
        <v>17.2</v>
      </c>
      <c r="C18" s="26"/>
    </row>
    <row r="19" spans="1:3" x14ac:dyDescent="0.25">
      <c r="A19" s="54">
        <v>42201</v>
      </c>
      <c r="B19" s="26">
        <v>17.600000000000001</v>
      </c>
      <c r="C19" s="26"/>
    </row>
    <row r="20" spans="1:3" x14ac:dyDescent="0.25">
      <c r="A20" s="54">
        <v>42202</v>
      </c>
      <c r="B20" s="26">
        <v>17.814285714285699</v>
      </c>
      <c r="C20" s="26"/>
    </row>
    <row r="21" spans="1:3" x14ac:dyDescent="0.25">
      <c r="A21" s="54">
        <v>42203</v>
      </c>
      <c r="B21" s="26">
        <v>17.771428571428601</v>
      </c>
      <c r="C21" s="26"/>
    </row>
    <row r="22" spans="1:3" x14ac:dyDescent="0.25">
      <c r="A22" s="54">
        <v>42204</v>
      </c>
      <c r="B22" s="26">
        <v>17.600000000000001</v>
      </c>
      <c r="C22" s="26"/>
    </row>
    <row r="23" spans="1:3" x14ac:dyDescent="0.25">
      <c r="A23" s="54">
        <v>42205</v>
      </c>
      <c r="B23" s="26">
        <v>17.399999999999999</v>
      </c>
      <c r="C23" s="26"/>
    </row>
    <row r="24" spans="1:3" x14ac:dyDescent="0.25">
      <c r="A24" s="54">
        <v>42206</v>
      </c>
      <c r="B24" s="26">
        <v>17.157142857142901</v>
      </c>
      <c r="C24" s="26"/>
    </row>
    <row r="25" spans="1:3" x14ac:dyDescent="0.25">
      <c r="A25" s="54">
        <v>42207</v>
      </c>
      <c r="B25" s="26">
        <v>16.899999999999999</v>
      </c>
      <c r="C25" s="26"/>
    </row>
    <row r="26" spans="1:3" x14ac:dyDescent="0.25">
      <c r="A26" s="54">
        <v>42208</v>
      </c>
      <c r="B26" s="26">
        <v>16.714285714285701</v>
      </c>
      <c r="C26" s="26"/>
    </row>
    <row r="27" spans="1:3" x14ac:dyDescent="0.25">
      <c r="A27" s="54">
        <v>42209</v>
      </c>
      <c r="B27" s="26">
        <v>16.8571428571429</v>
      </c>
      <c r="C27" s="26"/>
    </row>
    <row r="28" spans="1:3" x14ac:dyDescent="0.25">
      <c r="A28" s="54">
        <v>42210</v>
      </c>
      <c r="B28" s="26">
        <v>16.957142857142902</v>
      </c>
      <c r="C28" s="26"/>
    </row>
    <row r="29" spans="1:3" x14ac:dyDescent="0.25">
      <c r="A29" s="54">
        <v>42211</v>
      </c>
      <c r="B29" s="26">
        <v>16.9142857142857</v>
      </c>
      <c r="C29" s="26"/>
    </row>
    <row r="30" spans="1:3" x14ac:dyDescent="0.25">
      <c r="A30" s="54">
        <v>42212</v>
      </c>
      <c r="B30" s="26">
        <v>16.985714285714302</v>
      </c>
      <c r="C30" s="26"/>
    </row>
    <row r="31" spans="1:3" x14ac:dyDescent="0.25">
      <c r="A31" s="54">
        <v>42213</v>
      </c>
      <c r="B31" s="26">
        <v>17.3</v>
      </c>
      <c r="C31" s="26"/>
    </row>
    <row r="32" spans="1:3" x14ac:dyDescent="0.25">
      <c r="A32" s="54">
        <v>42214</v>
      </c>
      <c r="B32" s="26">
        <v>17.5</v>
      </c>
      <c r="C32" s="26"/>
    </row>
    <row r="33" spans="1:3" x14ac:dyDescent="0.25">
      <c r="A33" s="54">
        <v>42215</v>
      </c>
      <c r="B33" s="26">
        <v>17.671428571428599</v>
      </c>
      <c r="C33" s="26"/>
    </row>
    <row r="34" spans="1:3" x14ac:dyDescent="0.25">
      <c r="A34" s="54">
        <v>42216</v>
      </c>
      <c r="B34" s="26">
        <v>17.928571428571399</v>
      </c>
      <c r="C34" s="26"/>
    </row>
    <row r="35" spans="1:3" x14ac:dyDescent="0.25">
      <c r="A35" s="54">
        <v>42217</v>
      </c>
      <c r="B35" s="26">
        <v>18.457142857142902</v>
      </c>
      <c r="C35" s="26"/>
    </row>
    <row r="36" spans="1:3" x14ac:dyDescent="0.25">
      <c r="A36" s="54">
        <v>42218</v>
      </c>
      <c r="B36" s="26">
        <v>19.0571428571429</v>
      </c>
      <c r="C36" s="26"/>
    </row>
    <row r="37" spans="1:3" x14ac:dyDescent="0.25">
      <c r="A37" s="54">
        <v>42219</v>
      </c>
      <c r="B37" s="26">
        <v>19.214285714285701</v>
      </c>
      <c r="C37" s="26"/>
    </row>
    <row r="38" spans="1:3" x14ac:dyDescent="0.25">
      <c r="A38" s="54">
        <v>42220</v>
      </c>
      <c r="B38" s="26">
        <v>19.285714285714299</v>
      </c>
      <c r="C38" s="26"/>
    </row>
    <row r="39" spans="1:3" x14ac:dyDescent="0.25">
      <c r="A39" s="54">
        <v>42221</v>
      </c>
      <c r="B39" s="26">
        <v>19.3857142857143</v>
      </c>
      <c r="C39" s="26"/>
    </row>
    <row r="40" spans="1:3" x14ac:dyDescent="0.25">
      <c r="A40" s="54">
        <v>42222</v>
      </c>
      <c r="B40" s="26">
        <v>19.485714285714302</v>
      </c>
      <c r="C40" s="26"/>
    </row>
    <row r="41" spans="1:3" x14ac:dyDescent="0.25">
      <c r="A41" s="54">
        <v>42223</v>
      </c>
      <c r="B41" s="26">
        <v>19.285714285714299</v>
      </c>
      <c r="C41" s="26"/>
    </row>
    <row r="42" spans="1:3" x14ac:dyDescent="0.25">
      <c r="A42" s="54">
        <v>42224</v>
      </c>
      <c r="B42" s="26">
        <v>19.0857142857143</v>
      </c>
      <c r="C42" s="26"/>
    </row>
    <row r="43" spans="1:3" x14ac:dyDescent="0.25">
      <c r="A43" s="54">
        <v>42225</v>
      </c>
      <c r="B43" s="26">
        <v>18.985714285714302</v>
      </c>
      <c r="C43" s="26"/>
    </row>
    <row r="44" spans="1:3" x14ac:dyDescent="0.25">
      <c r="A44" s="54">
        <v>42226</v>
      </c>
      <c r="B44" s="26">
        <v>19.257142857142899</v>
      </c>
      <c r="C44" s="26"/>
    </row>
    <row r="45" spans="1:3" x14ac:dyDescent="0.25">
      <c r="A45" s="54">
        <v>42227</v>
      </c>
      <c r="B45" s="26">
        <v>19.399999999999999</v>
      </c>
      <c r="C45" s="26"/>
    </row>
    <row r="46" spans="1:3" x14ac:dyDescent="0.25">
      <c r="A46" s="54">
        <v>42228</v>
      </c>
      <c r="B46" s="26">
        <v>19.399999999999999</v>
      </c>
      <c r="C46" s="26"/>
    </row>
    <row r="47" spans="1:3" x14ac:dyDescent="0.25">
      <c r="A47" s="54">
        <v>42229</v>
      </c>
      <c r="B47" s="26">
        <v>19.399999999999999</v>
      </c>
      <c r="C47" s="26"/>
    </row>
    <row r="48" spans="1:3" x14ac:dyDescent="0.25">
      <c r="A48" s="54">
        <v>42230</v>
      </c>
      <c r="B48" s="26">
        <v>19.600000000000001</v>
      </c>
      <c r="C48" s="26"/>
    </row>
    <row r="49" spans="1:3" x14ac:dyDescent="0.25">
      <c r="A49" s="54">
        <v>42231</v>
      </c>
      <c r="B49" s="26">
        <v>19.814285714285699</v>
      </c>
      <c r="C49" s="26"/>
    </row>
    <row r="50" spans="1:3" x14ac:dyDescent="0.25">
      <c r="A50" s="54">
        <v>42232</v>
      </c>
      <c r="B50" s="26">
        <v>19.9142857142857</v>
      </c>
      <c r="C50" s="26"/>
    </row>
    <row r="51" spans="1:3" x14ac:dyDescent="0.25">
      <c r="A51" s="54">
        <v>42233</v>
      </c>
      <c r="B51" s="26">
        <v>19.8857142857143</v>
      </c>
      <c r="C51" s="26"/>
    </row>
    <row r="52" spans="1:3" x14ac:dyDescent="0.25">
      <c r="A52" s="54">
        <v>42234</v>
      </c>
      <c r="B52" s="26">
        <v>19.9428571428571</v>
      </c>
      <c r="C52" s="26"/>
    </row>
    <row r="53" spans="1:3" x14ac:dyDescent="0.25">
      <c r="A53" s="54">
        <v>42235</v>
      </c>
      <c r="B53" s="26">
        <v>19.828571428571401</v>
      </c>
      <c r="C53" s="26"/>
    </row>
    <row r="54" spans="1:3" x14ac:dyDescent="0.25">
      <c r="A54" s="54">
        <v>42236</v>
      </c>
      <c r="B54" s="26">
        <v>19.5285714285714</v>
      </c>
      <c r="C54" s="26"/>
    </row>
    <row r="55" spans="1:3" x14ac:dyDescent="0.25">
      <c r="A55" s="54">
        <v>42237</v>
      </c>
      <c r="B55" s="26">
        <v>19.3</v>
      </c>
      <c r="C55" s="26"/>
    </row>
    <row r="56" spans="1:3" x14ac:dyDescent="0.25">
      <c r="A56" s="54">
        <v>42238</v>
      </c>
      <c r="B56" s="26">
        <v>18.9714285714286</v>
      </c>
      <c r="C56" s="26"/>
    </row>
    <row r="57" spans="1:3" x14ac:dyDescent="0.25">
      <c r="A57" s="54">
        <v>42239</v>
      </c>
      <c r="B57" s="26">
        <v>18.657142857142901</v>
      </c>
      <c r="C57" s="26"/>
    </row>
    <row r="58" spans="1:3" x14ac:dyDescent="0.25">
      <c r="A58" s="54">
        <v>42240</v>
      </c>
      <c r="B58" s="26">
        <v>18.271428571428601</v>
      </c>
      <c r="C58" s="26"/>
    </row>
    <row r="59" spans="1:3" x14ac:dyDescent="0.25">
      <c r="A59" s="54">
        <v>42241</v>
      </c>
      <c r="B59" s="26">
        <v>17.899999999999999</v>
      </c>
      <c r="C59" s="26"/>
    </row>
    <row r="60" spans="1:3" x14ac:dyDescent="0.25">
      <c r="A60" s="54">
        <v>42242</v>
      </c>
      <c r="B60" s="26">
        <v>18.071428571428601</v>
      </c>
      <c r="C60" s="26"/>
    </row>
    <row r="61" spans="1:3" x14ac:dyDescent="0.25">
      <c r="A61" s="54">
        <v>42243</v>
      </c>
      <c r="B61" s="26">
        <v>18.4428571428571</v>
      </c>
      <c r="C61" s="26"/>
    </row>
    <row r="62" spans="1:3" x14ac:dyDescent="0.25">
      <c r="A62" s="54">
        <v>42244</v>
      </c>
      <c r="B62" s="26">
        <v>18.542857142857098</v>
      </c>
      <c r="C62" s="26"/>
    </row>
    <row r="63" spans="1:3" x14ac:dyDescent="0.25">
      <c r="A63" s="54">
        <v>42245</v>
      </c>
      <c r="B63" s="26">
        <v>18.685714285714301</v>
      </c>
      <c r="C63" s="26"/>
    </row>
    <row r="64" spans="1:3" x14ac:dyDescent="0.25">
      <c r="A64" s="54">
        <v>42246</v>
      </c>
      <c r="B64" s="26">
        <v>18.871428571428599</v>
      </c>
      <c r="C64" s="26"/>
    </row>
    <row r="65" spans="1:3" x14ac:dyDescent="0.25">
      <c r="A65" s="54">
        <v>42247</v>
      </c>
      <c r="B65" s="26">
        <v>19.2</v>
      </c>
      <c r="C65" s="26"/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K2" sqref="K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8" t="s">
        <v>54</v>
      </c>
      <c r="B1" s="28" t="s">
        <v>55</v>
      </c>
      <c r="C1" s="28" t="s">
        <v>56</v>
      </c>
      <c r="D1" s="28" t="s">
        <v>57</v>
      </c>
      <c r="E1" s="28" t="s">
        <v>58</v>
      </c>
      <c r="F1" s="28" t="s">
        <v>59</v>
      </c>
      <c r="G1" s="28" t="s">
        <v>60</v>
      </c>
      <c r="H1" s="28" t="s">
        <v>61</v>
      </c>
      <c r="I1" s="28" t="s">
        <v>62</v>
      </c>
      <c r="J1" s="28" t="s">
        <v>63</v>
      </c>
      <c r="K1" s="28" t="s">
        <v>64</v>
      </c>
      <c r="L1" s="28" t="s">
        <v>65</v>
      </c>
      <c r="M1" s="28" t="s">
        <v>66</v>
      </c>
      <c r="N1" s="28" t="s">
        <v>67</v>
      </c>
      <c r="O1" s="28" t="s">
        <v>68</v>
      </c>
      <c r="P1" s="28" t="s">
        <v>69</v>
      </c>
      <c r="Q1" s="28" t="s">
        <v>70</v>
      </c>
      <c r="R1" s="28" t="s">
        <v>71</v>
      </c>
      <c r="S1" s="28" t="s">
        <v>72</v>
      </c>
      <c r="T1" s="28" t="s">
        <v>73</v>
      </c>
      <c r="U1" s="28" t="s">
        <v>74</v>
      </c>
      <c r="V1" s="28" t="s">
        <v>75</v>
      </c>
      <c r="W1" s="28" t="s">
        <v>76</v>
      </c>
      <c r="X1" s="28" t="s">
        <v>77</v>
      </c>
      <c r="Y1" s="28" t="s">
        <v>78</v>
      </c>
      <c r="Z1" s="28" t="s">
        <v>79</v>
      </c>
      <c r="AA1" s="28" t="s">
        <v>80</v>
      </c>
      <c r="AB1" s="28" t="s">
        <v>81</v>
      </c>
      <c r="AC1" s="28" t="s">
        <v>82</v>
      </c>
      <c r="AD1" s="28" t="s">
        <v>83</v>
      </c>
      <c r="AE1" s="28" t="s">
        <v>84</v>
      </c>
      <c r="AF1" s="28" t="s">
        <v>85</v>
      </c>
      <c r="AG1" s="28" t="s">
        <v>86</v>
      </c>
      <c r="AH1" s="28" t="s">
        <v>87</v>
      </c>
      <c r="AI1" s="28" t="s">
        <v>88</v>
      </c>
      <c r="AJ1" s="28" t="s">
        <v>89</v>
      </c>
      <c r="AK1" s="28" t="s">
        <v>90</v>
      </c>
      <c r="AL1" s="28" t="s">
        <v>91</v>
      </c>
      <c r="AM1" s="28" t="s">
        <v>92</v>
      </c>
      <c r="AN1" s="28" t="s">
        <v>93</v>
      </c>
      <c r="AO1" s="28" t="s">
        <v>94</v>
      </c>
      <c r="AP1" s="28" t="s">
        <v>95</v>
      </c>
      <c r="AQ1" s="28" t="s">
        <v>96</v>
      </c>
      <c r="AR1" s="28" t="s">
        <v>97</v>
      </c>
      <c r="AS1" s="28" t="s">
        <v>98</v>
      </c>
      <c r="AT1" s="28" t="s">
        <v>99</v>
      </c>
      <c r="AU1" s="28" t="s">
        <v>100</v>
      </c>
      <c r="AV1" s="28" t="s">
        <v>101</v>
      </c>
      <c r="AW1" s="28" t="s">
        <v>102</v>
      </c>
      <c r="AX1" s="28" t="s">
        <v>103</v>
      </c>
      <c r="AY1" s="28" t="s">
        <v>104</v>
      </c>
      <c r="AZ1" s="28" t="s">
        <v>105</v>
      </c>
      <c r="BA1" s="28" t="s">
        <v>106</v>
      </c>
      <c r="BB1" s="28" t="s">
        <v>107</v>
      </c>
      <c r="BC1" s="28" t="s">
        <v>108</v>
      </c>
      <c r="BD1" s="28" t="s">
        <v>109</v>
      </c>
      <c r="BE1" s="28" t="s">
        <v>110</v>
      </c>
      <c r="BF1" s="28" t="s">
        <v>111</v>
      </c>
      <c r="BG1" s="28" t="s">
        <v>112</v>
      </c>
      <c r="BH1" s="28" t="s">
        <v>113</v>
      </c>
      <c r="BI1" s="28" t="s">
        <v>114</v>
      </c>
      <c r="BJ1" s="28" t="s">
        <v>115</v>
      </c>
      <c r="BK1" s="28" t="s">
        <v>116</v>
      </c>
      <c r="BL1" s="28" t="s">
        <v>117</v>
      </c>
    </row>
    <row r="2" spans="1:64" s="42" customFormat="1" ht="60" x14ac:dyDescent="0.25">
      <c r="A2" s="29" t="str">
        <f>StatSummary!$B$3</f>
        <v>rest</v>
      </c>
      <c r="B2" s="29" t="str">
        <f>StatSummary!$B$7</f>
        <v>rest15w1_2401073_Summary</v>
      </c>
      <c r="C2" s="29" t="str">
        <f>StatSummary!$B$2</f>
        <v>Redwood Creek Estuary</v>
      </c>
      <c r="D2" s="29">
        <f>StatSummary!$A$1</f>
        <v>2015</v>
      </c>
      <c r="E2" s="29" t="str">
        <f>StatSummary!$B$4</f>
        <v>Water</v>
      </c>
      <c r="F2" s="30">
        <f>StatSummary!$B$9</f>
        <v>42186</v>
      </c>
      <c r="G2" s="31">
        <f>StatSummary!$C$9</f>
        <v>42247</v>
      </c>
      <c r="H2" s="32">
        <f>StatSummary!$B$16</f>
        <v>17.277838709677425</v>
      </c>
      <c r="I2" s="32">
        <f>DailyStats!$B$71</f>
        <v>21</v>
      </c>
      <c r="J2" s="33">
        <f>DailyStats!$D$71</f>
        <v>42231.791666666664</v>
      </c>
      <c r="K2" s="34">
        <f>StatSummary!$E$15</f>
        <v>2</v>
      </c>
      <c r="L2" s="36">
        <f>DailyStats!$E$71</f>
        <v>42231.833333333336</v>
      </c>
      <c r="M2" s="36">
        <f>DailyStats!$F$71</f>
        <v>0</v>
      </c>
      <c r="N2" s="45">
        <f>DailyStats!$B$70</f>
        <v>12.6</v>
      </c>
      <c r="O2" s="37">
        <f>DailyStats!$D$70</f>
        <v>42186</v>
      </c>
      <c r="P2" s="34">
        <f>StatSummary!$E$14</f>
        <v>3</v>
      </c>
      <c r="Q2" s="38">
        <f>DailyStats!$E$70</f>
        <v>42186.041666666664</v>
      </c>
      <c r="R2" s="32">
        <f>DailyStats!$B$73</f>
        <v>3.7</v>
      </c>
      <c r="S2" s="31">
        <f>DailyStats!$D$73</f>
        <v>42201</v>
      </c>
      <c r="T2" s="34">
        <f>StatSummary!$E$17</f>
        <v>1</v>
      </c>
      <c r="U2" s="32">
        <f>DailyStats!$B$74</f>
        <v>0.4</v>
      </c>
      <c r="V2" s="40">
        <f>DailyStats!$D$74</f>
        <v>42223</v>
      </c>
      <c r="W2" s="34">
        <f>StatSummary!$E$18</f>
        <v>3</v>
      </c>
      <c r="X2" s="46">
        <f>DailyStats!$E$74</f>
        <v>42228</v>
      </c>
      <c r="Y2" s="41">
        <f>DailyStats!$F$74</f>
        <v>42241</v>
      </c>
      <c r="Z2" s="32">
        <f>StatSummary!$B$21</f>
        <v>19.3830357142857</v>
      </c>
      <c r="AB2" s="43">
        <f>MWAT!$F$4</f>
        <v>42232</v>
      </c>
      <c r="AC2" s="34">
        <f>StatSummary!$E$21</f>
        <v>2</v>
      </c>
      <c r="AD2" s="41">
        <f>MWAT!$F$5</f>
        <v>42233</v>
      </c>
      <c r="AE2" s="32">
        <f>StatSummary!$B$22</f>
        <v>19.9428571428571</v>
      </c>
      <c r="AF2" s="41"/>
      <c r="AG2" s="41">
        <f>MWMT!$F$4</f>
        <v>42232</v>
      </c>
      <c r="AH2" s="34">
        <f>StatSummary!$E$22</f>
        <v>3</v>
      </c>
      <c r="AI2" s="41">
        <f>MWMT!$F$5</f>
        <v>42233</v>
      </c>
      <c r="AJ2" s="44">
        <f>DailyStats!$B$76</f>
        <v>6.5869999999999997</v>
      </c>
      <c r="AK2" s="44">
        <f>DailyStats!$B$75</f>
        <v>25.277999999999995</v>
      </c>
      <c r="AL2" s="29" t="s">
        <v>118</v>
      </c>
      <c r="AM2" s="44"/>
      <c r="AN2" s="29" t="s">
        <v>118</v>
      </c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29" t="s">
        <v>118</v>
      </c>
      <c r="BI2" s="29" t="s">
        <v>118</v>
      </c>
      <c r="BJ2" s="44"/>
      <c r="BK2" s="44"/>
      <c r="BL2" s="4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>
      <selection activeCell="H14" sqref="H14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8" t="s">
        <v>54</v>
      </c>
      <c r="B1" s="28" t="s">
        <v>55</v>
      </c>
      <c r="C1" s="28" t="s">
        <v>56</v>
      </c>
      <c r="D1" s="28" t="s">
        <v>57</v>
      </c>
      <c r="E1" s="28" t="s">
        <v>58</v>
      </c>
      <c r="F1" s="28" t="s">
        <v>59</v>
      </c>
      <c r="G1" s="28" t="s">
        <v>60</v>
      </c>
      <c r="H1" s="35" t="s">
        <v>119</v>
      </c>
      <c r="I1" s="35" t="s">
        <v>120</v>
      </c>
      <c r="J1" s="35" t="s">
        <v>121</v>
      </c>
      <c r="K1" s="35" t="s">
        <v>122</v>
      </c>
      <c r="L1" s="35" t="s">
        <v>123</v>
      </c>
      <c r="M1" s="35" t="s">
        <v>124</v>
      </c>
      <c r="N1" s="35" t="s">
        <v>128</v>
      </c>
      <c r="O1" s="35" t="s">
        <v>125</v>
      </c>
      <c r="P1" s="35" t="s">
        <v>126</v>
      </c>
      <c r="Q1" s="49" t="s">
        <v>127</v>
      </c>
      <c r="R1" s="49" t="s">
        <v>129</v>
      </c>
    </row>
    <row r="2" spans="1:18" x14ac:dyDescent="0.25">
      <c r="H2" s="39">
        <f>DailyStats!$F$70</f>
        <v>42186.083333333336</v>
      </c>
      <c r="I2" s="31">
        <f>DailyStats!$E$73</f>
        <v>0</v>
      </c>
      <c r="J2" s="31">
        <f>DailyStats!$F$73</f>
        <v>0</v>
      </c>
      <c r="K2" s="41">
        <f>MWAT!$F$6</f>
        <v>0</v>
      </c>
      <c r="L2" s="41">
        <f>MWAT!$F$7</f>
        <v>0</v>
      </c>
      <c r="M2" s="41">
        <f>MWAT!$F$8</f>
        <v>0</v>
      </c>
      <c r="N2" s="41">
        <f>MWAT!$F$9</f>
        <v>0</v>
      </c>
      <c r="O2" s="16">
        <f>MWMT!$F$6</f>
        <v>42234</v>
      </c>
      <c r="P2" s="41">
        <f>MWMT!$F$7</f>
        <v>0</v>
      </c>
      <c r="Q2" s="41">
        <f>MWMT!$F$8</f>
        <v>0</v>
      </c>
      <c r="R2" s="41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2017-04-21T17:06:54Z</dcterms:modified>
</cp:coreProperties>
</file>