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V2" i="8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G2" i="9"/>
  <c r="F2" i="9"/>
  <c r="E2" i="9"/>
  <c r="D2" i="9"/>
  <c r="C2" i="9"/>
  <c r="B2" i="9"/>
  <c r="A2" i="9"/>
  <c r="AK2" i="8"/>
  <c r="AJ2" i="8"/>
  <c r="AI2" i="8"/>
  <c r="AH2" i="8"/>
  <c r="AG2" i="8"/>
  <c r="AE2" i="8"/>
  <c r="AD2" i="8"/>
  <c r="AC2" i="8"/>
  <c r="AB2" i="8"/>
  <c r="Z2" i="8"/>
  <c r="Y2" i="8"/>
  <c r="X2" i="8"/>
  <c r="W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A2" i="8"/>
  <c r="E4" i="5"/>
  <c r="E4" i="4"/>
  <c r="G3" i="3"/>
  <c r="G2" i="3"/>
  <c r="L1" i="3"/>
  <c r="G1" i="3"/>
  <c r="F1" i="3"/>
  <c r="B75" i="2"/>
  <c r="B74" i="2"/>
  <c r="B73" i="2"/>
  <c r="B72" i="2"/>
  <c r="B71" i="2"/>
  <c r="B70" i="2"/>
  <c r="B69" i="2"/>
  <c r="I67" i="2"/>
  <c r="G67" i="2"/>
  <c r="A2" i="2"/>
  <c r="E23" i="1"/>
  <c r="C23" i="1"/>
  <c r="B23" i="1"/>
  <c r="E22" i="1"/>
  <c r="C22" i="1"/>
  <c r="B22" i="1"/>
  <c r="E19" i="1"/>
  <c r="C19" i="1"/>
  <c r="B19" i="1"/>
  <c r="E18" i="1"/>
  <c r="C18" i="1"/>
  <c r="B18" i="1"/>
  <c r="B17" i="1"/>
  <c r="E16" i="1"/>
  <c r="C16" i="1"/>
  <c r="B16" i="1"/>
  <c r="E15" i="1"/>
  <c r="C15" i="1"/>
  <c r="B15" i="1"/>
  <c r="F11" i="1"/>
  <c r="D11" i="1"/>
  <c r="C10" i="1"/>
  <c r="B10" i="1"/>
  <c r="B8" i="1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<sst xmlns="http://schemas.openxmlformats.org/spreadsheetml/2006/main" count="172" uniqueCount="147">
  <si>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</si>
  <si>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</si>
  <si>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</si>
  <si>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</si>
  <si>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</si>
  <si>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</si>
  <si>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</si>
  <si>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</si>
  <si>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</si>
  <si>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</si>
  <si>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</si>
  <si>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</si>
  <si>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</si>
  <si>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</si>
  <si>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</si>
  <si>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</si>
  <si>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</si>
  <si>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</si>
  <si>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</si>
  <si>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</si>
  <si>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</si>
  <si>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</si>
  <si>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</si>
  <si>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</si>
  <si>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</si>
  <si>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</si>
  <si>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</si>
  <si>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</si>
  <si>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</si>
  <si>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</si>
  <si>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</si>
  <si>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</si>
  <si>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</si>
  <si>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</si>
  <si>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</si>
  <si>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</si>
  <si>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</si>
  <si>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</si>
  <si>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</si>
  <si>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</si>
  <si>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</si>
  <si>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</si>
  <si>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</si>
  <si>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</si>
  <si>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</si>
  <si>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</si>
  <si>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</si>
  <si>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</si>
  <si>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</si>
  <si>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</si>
  <si>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</si>
  <si>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</si>
  <si>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</si>
  <si>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</si>
  <si>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</si>
  <si>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</si>
  <si>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</si>
  <si>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</si>
  <si>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</si>
  <si>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</si>
  <si>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</si>
  <si>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</si>
  <si>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</si>
  <si>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</si>
  <si>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</si>
  <si>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</si>
  <si>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</si>
  <si>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</si>
  <si>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</si>
  <si>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</si>
  <si>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</si>
  <si>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</si>
  <si>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</si>
  <si>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</si>
  <si>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</si>
  <si>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</si>
  <si>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</si>
  <si>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</si>
  <si>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</si>
  <si>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</si>
  <si>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</si>
  <si>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</si>
  <si>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</si>
  <si>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</si>
  <si>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</si>
  <si>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</si>
  <si>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</si>
  <si>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</si>
  <si>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</si>
  <si>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</si>
  <si>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</si>
  <si>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</si>
  <si>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</si>
  <si>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</si>
  <si>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</si>
  <si>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</si>
  <si>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</si>
  <si>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</si>
  <si>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</si>
  <si>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</si>
  <si>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</si>
  <si>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</si>
  <si>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</si>
  <si>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</si>
  <si>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</si>
  <si>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</si>
  <si>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</si>
  <si>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</si>
  <si>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</si>
  <si>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</si>
  <si>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</si>
  <si>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</si>
  <si>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</si>
  <si>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</si>
  <si>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</si>
  <si>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</si>
  <si>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</si>
  <si>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</si>
  <si>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</si>
  <si>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</si>
  <si>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</si>
  <si>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</si>
  <si>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</si>
  <si>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</si>
  <si>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</si>
  <si>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</si>
  <si>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</si>
  <si>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</si>
  <si>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</si>
  <si>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</si>
  <si>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</si>
  <si>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</si>
  <si>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</si>
  <si>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</si>
  <si>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</si>
  <si>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</si>
  <si>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</si>
  <si>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</si>
  <si>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</si>
  <si>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</si>
  <si>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</si>
  <si>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</si>
  <si>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</si>
  <si>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ldc</t>
  </si>
  <si>
    <t>Water Temp. LDC10w2_1154753.csv - [Corrected - Daily - Mean]</t>
  </si>
  <si>
    <t>Water Temp.LDC10w2_1154753.csv - [Corrected - Daily - Maximum]</t>
  </si>
  <si>
    <t>Larry Damm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</si>
</sst>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" fontId="0" fillId="0" borderId="0" xfId="0" applyNumberForma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ldc10w2 -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1.4910000000000001</c:v>
                </c:pt>
                <c:pt idx="1">
                  <c:v>1.1659999999999999</c:v>
                </c:pt>
                <c:pt idx="2">
                  <c:v>1.4379999999999999</c:v>
                </c:pt>
                <c:pt idx="3">
                  <c:v>1.6819999999999999</c:v>
                </c:pt>
                <c:pt idx="4">
                  <c:v>1.484</c:v>
                </c:pt>
                <c:pt idx="5">
                  <c:v>1.411</c:v>
                </c:pt>
                <c:pt idx="6">
                  <c:v>1.117</c:v>
                </c:pt>
                <c:pt idx="7">
                  <c:v>1.0920000000000001</c:v>
                </c:pt>
                <c:pt idx="8">
                  <c:v>1.2829999999999999</c:v>
                </c:pt>
                <c:pt idx="9">
                  <c:v>1.333</c:v>
                </c:pt>
                <c:pt idx="10">
                  <c:v>1.2809999999999999</c:v>
                </c:pt>
                <c:pt idx="11">
                  <c:v>1.232</c:v>
                </c:pt>
                <c:pt idx="12">
                  <c:v>1.3580000000000001</c:v>
                </c:pt>
                <c:pt idx="13">
                  <c:v>1.4790000000000001</c:v>
                </c:pt>
                <c:pt idx="14">
                  <c:v>1.427</c:v>
                </c:pt>
                <c:pt idx="15">
                  <c:v>1.377</c:v>
                </c:pt>
                <c:pt idx="16">
                  <c:v>1.306</c:v>
                </c:pt>
                <c:pt idx="17">
                  <c:v>1.0149999999999999</c:v>
                </c:pt>
                <c:pt idx="18">
                  <c:v>1.137</c:v>
                </c:pt>
                <c:pt idx="19">
                  <c:v>1.0409999999999999</c:v>
                </c:pt>
                <c:pt idx="20">
                  <c:v>1.018</c:v>
                </c:pt>
                <c:pt idx="21">
                  <c:v>1.355</c:v>
                </c:pt>
                <c:pt idx="22">
                  <c:v>1.2110000000000001</c:v>
                </c:pt>
                <c:pt idx="23">
                  <c:v>1.2350000000000001</c:v>
                </c:pt>
                <c:pt idx="24">
                  <c:v>1.26</c:v>
                </c:pt>
                <c:pt idx="25">
                  <c:v>0.92</c:v>
                </c:pt>
                <c:pt idx="26">
                  <c:v>0.41199999999999998</c:v>
                </c:pt>
                <c:pt idx="27">
                  <c:v>0.96899999999999997</c:v>
                </c:pt>
                <c:pt idx="28">
                  <c:v>1.0169999999999999</c:v>
                </c:pt>
                <c:pt idx="29">
                  <c:v>0.65400000000000003</c:v>
                </c:pt>
                <c:pt idx="30">
                  <c:v>0.79900000000000004</c:v>
                </c:pt>
                <c:pt idx="31">
                  <c:v>0.94199999999999995</c:v>
                </c:pt>
                <c:pt idx="32">
                  <c:v>0.82099999999999995</c:v>
                </c:pt>
                <c:pt idx="33">
                  <c:v>0.89400000000000002</c:v>
                </c:pt>
                <c:pt idx="34">
                  <c:v>0.50800000000000001</c:v>
                </c:pt>
                <c:pt idx="35">
                  <c:v>0.96899999999999997</c:v>
                </c:pt>
                <c:pt idx="36">
                  <c:v>0.96799999999999997</c:v>
                </c:pt>
                <c:pt idx="37">
                  <c:v>1.0149999999999999</c:v>
                </c:pt>
                <c:pt idx="38">
                  <c:v>0.748</c:v>
                </c:pt>
                <c:pt idx="39">
                  <c:v>0.53100000000000003</c:v>
                </c:pt>
                <c:pt idx="40">
                  <c:v>0.57999999999999996</c:v>
                </c:pt>
                <c:pt idx="41">
                  <c:v>0.38700000000000001</c:v>
                </c:pt>
                <c:pt idx="42">
                  <c:v>1.0640000000000001</c:v>
                </c:pt>
                <c:pt idx="43">
                  <c:v>0.96799999999999997</c:v>
                </c:pt>
                <c:pt idx="44">
                  <c:v>0.91900000000000004</c:v>
                </c:pt>
                <c:pt idx="45">
                  <c:v>0.94399999999999995</c:v>
                </c:pt>
                <c:pt idx="46">
                  <c:v>0.87</c:v>
                </c:pt>
                <c:pt idx="47">
                  <c:v>0.46</c:v>
                </c:pt>
                <c:pt idx="48">
                  <c:v>0.33800000000000002</c:v>
                </c:pt>
                <c:pt idx="49">
                  <c:v>0.91700000000000004</c:v>
                </c:pt>
                <c:pt idx="50">
                  <c:v>0.84499999999999997</c:v>
                </c:pt>
                <c:pt idx="51">
                  <c:v>0.315</c:v>
                </c:pt>
                <c:pt idx="52">
                  <c:v>0.89400000000000002</c:v>
                </c:pt>
                <c:pt idx="53">
                  <c:v>1.26</c:v>
                </c:pt>
                <c:pt idx="54">
                  <c:v>1.232</c:v>
                </c:pt>
                <c:pt idx="55">
                  <c:v>1.085</c:v>
                </c:pt>
                <c:pt idx="56">
                  <c:v>0.7</c:v>
                </c:pt>
                <c:pt idx="57">
                  <c:v>1.2110000000000001</c:v>
                </c:pt>
                <c:pt idx="58">
                  <c:v>0.55700000000000005</c:v>
                </c:pt>
                <c:pt idx="59">
                  <c:v>0.82599999999999996</c:v>
                </c:pt>
                <c:pt idx="60">
                  <c:v>0.60799999999999998</c:v>
                </c:pt>
                <c:pt idx="61">
                  <c:v>0.89700000000000002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43008"/>
        <c:axId val="182045312"/>
      </c:scatterChart>
      <c:valAx>
        <c:axId val="182043008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45312"/>
        <c:crosses val="autoZero"/>
        <c:crossBetween val="midCat"/>
      </c:valAx>
      <c:valAx>
        <c:axId val="18204531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430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ldc10w2 -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11.9317142857143</c:v>
                </c:pt>
                <c:pt idx="1">
                  <c:v>12.0528571428571</c:v>
                </c:pt>
                <c:pt idx="2">
                  <c:v>12.1564285714286</c:v>
                </c:pt>
                <c:pt idx="3">
                  <c:v>12.298285714285701</c:v>
                </c:pt>
                <c:pt idx="4">
                  <c:v>12.481285714285701</c:v>
                </c:pt>
                <c:pt idx="5">
                  <c:v>12.6158571428571</c:v>
                </c:pt>
                <c:pt idx="6">
                  <c:v>12.6884285714286</c:v>
                </c:pt>
                <c:pt idx="7">
                  <c:v>12.7505714285714</c:v>
                </c:pt>
                <c:pt idx="8">
                  <c:v>12.864428571428601</c:v>
                </c:pt>
                <c:pt idx="9">
                  <c:v>12.9195714285714</c:v>
                </c:pt>
                <c:pt idx="10">
                  <c:v>12.954000000000001</c:v>
                </c:pt>
                <c:pt idx="11">
                  <c:v>12.9091428571429</c:v>
                </c:pt>
                <c:pt idx="12">
                  <c:v>12.874714285714299</c:v>
                </c:pt>
                <c:pt idx="13">
                  <c:v>12.9092857142857</c:v>
                </c:pt>
                <c:pt idx="14">
                  <c:v>12.898999999999999</c:v>
                </c:pt>
                <c:pt idx="15">
                  <c:v>12.8714285714286</c:v>
                </c:pt>
                <c:pt idx="16">
                  <c:v>12.802571428571399</c:v>
                </c:pt>
                <c:pt idx="17">
                  <c:v>12.7577142857143</c:v>
                </c:pt>
                <c:pt idx="18">
                  <c:v>12.7267142857143</c:v>
                </c:pt>
                <c:pt idx="19">
                  <c:v>12.709571428571399</c:v>
                </c:pt>
                <c:pt idx="20">
                  <c:v>12.6128571428571</c:v>
                </c:pt>
                <c:pt idx="21">
                  <c:v>12.6197142857143</c:v>
                </c:pt>
                <c:pt idx="22">
                  <c:v>12.5887142857143</c:v>
                </c:pt>
                <c:pt idx="23">
                  <c:v>12.53</c:v>
                </c:pt>
                <c:pt idx="24">
                  <c:v>12.523142857142901</c:v>
                </c:pt>
                <c:pt idx="25">
                  <c:v>12.5575714285714</c:v>
                </c:pt>
                <c:pt idx="26">
                  <c:v>12.598857142857099</c:v>
                </c:pt>
                <c:pt idx="27">
                  <c:v>12.7265714285714</c:v>
                </c:pt>
                <c:pt idx="28">
                  <c:v>12.7058571428571</c:v>
                </c:pt>
                <c:pt idx="29">
                  <c:v>12.6885714285714</c:v>
                </c:pt>
                <c:pt idx="30">
                  <c:v>12.750714285714301</c:v>
                </c:pt>
                <c:pt idx="31">
                  <c:v>12.8058571428571</c:v>
                </c:pt>
                <c:pt idx="32">
                  <c:v>12.8438571428571</c:v>
                </c:pt>
                <c:pt idx="33">
                  <c:v>12.8162857142857</c:v>
                </c:pt>
                <c:pt idx="34">
                  <c:v>12.768000000000001</c:v>
                </c:pt>
                <c:pt idx="35">
                  <c:v>12.792142857142901</c:v>
                </c:pt>
                <c:pt idx="36">
                  <c:v>12.8335714285714</c:v>
                </c:pt>
                <c:pt idx="37">
                  <c:v>12.8231428571429</c:v>
                </c:pt>
                <c:pt idx="38">
                  <c:v>12.7955714285714</c:v>
                </c:pt>
                <c:pt idx="39">
                  <c:v>12.7197142857143</c:v>
                </c:pt>
                <c:pt idx="40">
                  <c:v>12.743857142857101</c:v>
                </c:pt>
                <c:pt idx="41">
                  <c:v>12.737</c:v>
                </c:pt>
                <c:pt idx="42">
                  <c:v>12.743857142857101</c:v>
                </c:pt>
                <c:pt idx="43">
                  <c:v>12.792</c:v>
                </c:pt>
                <c:pt idx="44">
                  <c:v>12.8471428571429</c:v>
                </c:pt>
                <c:pt idx="45">
                  <c:v>12.8127142857143</c:v>
                </c:pt>
                <c:pt idx="46">
                  <c:v>12.867857142857099</c:v>
                </c:pt>
                <c:pt idx="47">
                  <c:v>12.8195714285714</c:v>
                </c:pt>
                <c:pt idx="48">
                  <c:v>12.9125714285714</c:v>
                </c:pt>
                <c:pt idx="49">
                  <c:v>13.043428571428599</c:v>
                </c:pt>
                <c:pt idx="50">
                  <c:v>13.0331428571429</c:v>
                </c:pt>
                <c:pt idx="51">
                  <c:v>12.971142857142899</c:v>
                </c:pt>
                <c:pt idx="52">
                  <c:v>12.971142857142899</c:v>
                </c:pt>
                <c:pt idx="53">
                  <c:v>12.8365714285714</c:v>
                </c:pt>
                <c:pt idx="54">
                  <c:v>12.715571428571399</c:v>
                </c:pt>
                <c:pt idx="55">
                  <c:v>12.601857142857099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11.235800595238301</c:v>
                </c:pt>
                <c:pt idx="1">
                  <c:v>11.372654761905</c:v>
                </c:pt>
                <c:pt idx="2">
                  <c:v>11.467205357143101</c:v>
                </c:pt>
                <c:pt idx="3">
                  <c:v>11.6018958333336</c:v>
                </c:pt>
                <c:pt idx="4">
                  <c:v>11.7928273809526</c:v>
                </c:pt>
                <c:pt idx="5">
                  <c:v>11.933211309524101</c:v>
                </c:pt>
                <c:pt idx="6">
                  <c:v>12.0090565476193</c:v>
                </c:pt>
                <c:pt idx="7">
                  <c:v>12.0539375000003</c:v>
                </c:pt>
                <c:pt idx="8">
                  <c:v>12.1376994047622</c:v>
                </c:pt>
                <c:pt idx="9">
                  <c:v>12.1925089285717</c:v>
                </c:pt>
                <c:pt idx="10">
                  <c:v>12.2283869047622</c:v>
                </c:pt>
                <c:pt idx="11">
                  <c:v>12.2035208333337</c:v>
                </c:pt>
                <c:pt idx="12">
                  <c:v>12.172824404762199</c:v>
                </c:pt>
                <c:pt idx="13">
                  <c:v>12.209791666667</c:v>
                </c:pt>
                <c:pt idx="14">
                  <c:v>12.219386904762199</c:v>
                </c:pt>
                <c:pt idx="15">
                  <c:v>12.1940416666669</c:v>
                </c:pt>
                <c:pt idx="16">
                  <c:v>12.1439464285717</c:v>
                </c:pt>
                <c:pt idx="17">
                  <c:v>12.1007976190478</c:v>
                </c:pt>
                <c:pt idx="18">
                  <c:v>12.060916666666801</c:v>
                </c:pt>
                <c:pt idx="19">
                  <c:v>12.0554791666668</c:v>
                </c:pt>
                <c:pt idx="20">
                  <c:v>12.0200238095239</c:v>
                </c:pt>
                <c:pt idx="21">
                  <c:v>12.0262886904762</c:v>
                </c:pt>
                <c:pt idx="22">
                  <c:v>12.0210000000001</c:v>
                </c:pt>
                <c:pt idx="23">
                  <c:v>11.996241071428599</c:v>
                </c:pt>
                <c:pt idx="24">
                  <c:v>12.0159494047619</c:v>
                </c:pt>
                <c:pt idx="25">
                  <c:v>12.0723839285714</c:v>
                </c:pt>
                <c:pt idx="26">
                  <c:v>12.1254434523809</c:v>
                </c:pt>
                <c:pt idx="27">
                  <c:v>12.2021011904761</c:v>
                </c:pt>
                <c:pt idx="28">
                  <c:v>12.2291666666666</c:v>
                </c:pt>
                <c:pt idx="29">
                  <c:v>12.2223988095237</c:v>
                </c:pt>
                <c:pt idx="30">
                  <c:v>12.2597886904761</c:v>
                </c:pt>
                <c:pt idx="31">
                  <c:v>12.3020327380952</c:v>
                </c:pt>
                <c:pt idx="32">
                  <c:v>12.349383928571299</c:v>
                </c:pt>
                <c:pt idx="33">
                  <c:v>12.3502023809523</c:v>
                </c:pt>
                <c:pt idx="34">
                  <c:v>12.3360446428571</c:v>
                </c:pt>
                <c:pt idx="35">
                  <c:v>12.3652738095237</c:v>
                </c:pt>
                <c:pt idx="36">
                  <c:v>12.3968095238094</c:v>
                </c:pt>
                <c:pt idx="37">
                  <c:v>12.3914732142856</c:v>
                </c:pt>
                <c:pt idx="38">
                  <c:v>12.369747023809399</c:v>
                </c:pt>
                <c:pt idx="39">
                  <c:v>12.289190476190401</c:v>
                </c:pt>
                <c:pt idx="40">
                  <c:v>12.281892857142701</c:v>
                </c:pt>
                <c:pt idx="41">
                  <c:v>12.287797619047501</c:v>
                </c:pt>
                <c:pt idx="42">
                  <c:v>12.3000267857142</c:v>
                </c:pt>
                <c:pt idx="43">
                  <c:v>12.3544732142856</c:v>
                </c:pt>
                <c:pt idx="44">
                  <c:v>12.418955357142799</c:v>
                </c:pt>
                <c:pt idx="45">
                  <c:v>12.430940476190401</c:v>
                </c:pt>
                <c:pt idx="46">
                  <c:v>12.4785446428571</c:v>
                </c:pt>
                <c:pt idx="47">
                  <c:v>12.4276636904761</c:v>
                </c:pt>
                <c:pt idx="48">
                  <c:v>12.455994047619001</c:v>
                </c:pt>
                <c:pt idx="49">
                  <c:v>12.525119047619</c:v>
                </c:pt>
                <c:pt idx="50">
                  <c:v>12.537645833333301</c:v>
                </c:pt>
                <c:pt idx="51">
                  <c:v>12.4554285714285</c:v>
                </c:pt>
                <c:pt idx="52">
                  <c:v>12.436550595238</c:v>
                </c:pt>
                <c:pt idx="53">
                  <c:v>12.323651785714199</c:v>
                </c:pt>
                <c:pt idx="54">
                  <c:v>12.242175595238001</c:v>
                </c:pt>
                <c:pt idx="55">
                  <c:v>12.1531948757764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75776"/>
        <c:axId val="194877312"/>
      </c:scatterChart>
      <c:valAx>
        <c:axId val="19487577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77312"/>
        <c:crosses val="autoZero"/>
        <c:crossBetween val="midCat"/>
      </c:valAx>
      <c:valAx>
        <c:axId val="19487731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7577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ldc10w2 -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11.492000000000001</c:v>
                </c:pt>
                <c:pt idx="1">
                  <c:v>12.098000000000001</c:v>
                </c:pt>
                <c:pt idx="2">
                  <c:v>11.734</c:v>
                </c:pt>
                <c:pt idx="3">
                  <c:v>11.88</c:v>
                </c:pt>
                <c:pt idx="4">
                  <c:v>12.122</c:v>
                </c:pt>
                <c:pt idx="5">
                  <c:v>12.000999999999999</c:v>
                </c:pt>
                <c:pt idx="6">
                  <c:v>12.195</c:v>
                </c:pt>
                <c:pt idx="7">
                  <c:v>12.34</c:v>
                </c:pt>
                <c:pt idx="8">
                  <c:v>12.823</c:v>
                </c:pt>
                <c:pt idx="9">
                  <c:v>12.727</c:v>
                </c:pt>
                <c:pt idx="10">
                  <c:v>13.161</c:v>
                </c:pt>
                <c:pt idx="11">
                  <c:v>13.064</c:v>
                </c:pt>
                <c:pt idx="12">
                  <c:v>12.509</c:v>
                </c:pt>
                <c:pt idx="13">
                  <c:v>12.63</c:v>
                </c:pt>
                <c:pt idx="14">
                  <c:v>13.137</c:v>
                </c:pt>
                <c:pt idx="15">
                  <c:v>13.209</c:v>
                </c:pt>
                <c:pt idx="16">
                  <c:v>12.968</c:v>
                </c:pt>
                <c:pt idx="17">
                  <c:v>12.847</c:v>
                </c:pt>
                <c:pt idx="18">
                  <c:v>12.823</c:v>
                </c:pt>
                <c:pt idx="19">
                  <c:v>12.750999999999999</c:v>
                </c:pt>
                <c:pt idx="20">
                  <c:v>12.558</c:v>
                </c:pt>
                <c:pt idx="21">
                  <c:v>12.944000000000001</c:v>
                </c:pt>
                <c:pt idx="22">
                  <c:v>12.727</c:v>
                </c:pt>
                <c:pt idx="23">
                  <c:v>12.654</c:v>
                </c:pt>
                <c:pt idx="24">
                  <c:v>12.63</c:v>
                </c:pt>
                <c:pt idx="25">
                  <c:v>12.702999999999999</c:v>
                </c:pt>
                <c:pt idx="26">
                  <c:v>12.074</c:v>
                </c:pt>
                <c:pt idx="27">
                  <c:v>12.606</c:v>
                </c:pt>
                <c:pt idx="28">
                  <c:v>12.727</c:v>
                </c:pt>
                <c:pt idx="29">
                  <c:v>12.316000000000001</c:v>
                </c:pt>
                <c:pt idx="30">
                  <c:v>12.606</c:v>
                </c:pt>
                <c:pt idx="31">
                  <c:v>12.871</c:v>
                </c:pt>
                <c:pt idx="32">
                  <c:v>12.992000000000001</c:v>
                </c:pt>
                <c:pt idx="33">
                  <c:v>12.968</c:v>
                </c:pt>
                <c:pt idx="34">
                  <c:v>12.461</c:v>
                </c:pt>
                <c:pt idx="35">
                  <c:v>12.606</c:v>
                </c:pt>
                <c:pt idx="36">
                  <c:v>12.750999999999999</c:v>
                </c:pt>
                <c:pt idx="37">
                  <c:v>12.992000000000001</c:v>
                </c:pt>
                <c:pt idx="38">
                  <c:v>13.137</c:v>
                </c:pt>
                <c:pt idx="39">
                  <c:v>12.798999999999999</c:v>
                </c:pt>
                <c:pt idx="40">
                  <c:v>12.63</c:v>
                </c:pt>
                <c:pt idx="41">
                  <c:v>12.63</c:v>
                </c:pt>
                <c:pt idx="42">
                  <c:v>12.896000000000001</c:v>
                </c:pt>
                <c:pt idx="43">
                  <c:v>12.678000000000001</c:v>
                </c:pt>
                <c:pt idx="44">
                  <c:v>12.798999999999999</c:v>
                </c:pt>
                <c:pt idx="45">
                  <c:v>12.606</c:v>
                </c:pt>
                <c:pt idx="46">
                  <c:v>12.968</c:v>
                </c:pt>
                <c:pt idx="47">
                  <c:v>12.582000000000001</c:v>
                </c:pt>
                <c:pt idx="48">
                  <c:v>12.678000000000001</c:v>
                </c:pt>
                <c:pt idx="49">
                  <c:v>13.233000000000001</c:v>
                </c:pt>
                <c:pt idx="50">
                  <c:v>13.064</c:v>
                </c:pt>
                <c:pt idx="51">
                  <c:v>12.558</c:v>
                </c:pt>
                <c:pt idx="52">
                  <c:v>12.992000000000001</c:v>
                </c:pt>
                <c:pt idx="53">
                  <c:v>12.63</c:v>
                </c:pt>
                <c:pt idx="54">
                  <c:v>13.233000000000001</c:v>
                </c:pt>
                <c:pt idx="55">
                  <c:v>13.593999999999999</c:v>
                </c:pt>
                <c:pt idx="56">
                  <c:v>13.161</c:v>
                </c:pt>
                <c:pt idx="57">
                  <c:v>12.63</c:v>
                </c:pt>
                <c:pt idx="58">
                  <c:v>12.558</c:v>
                </c:pt>
                <c:pt idx="59">
                  <c:v>12.05</c:v>
                </c:pt>
                <c:pt idx="60">
                  <c:v>11.782999999999999</c:v>
                </c:pt>
                <c:pt idx="61">
                  <c:v>12.436999999999999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10.784000000000001</c:v>
                </c:pt>
                <c:pt idx="1">
                  <c:v>11.411</c:v>
                </c:pt>
                <c:pt idx="2">
                  <c:v>11.087999999999999</c:v>
                </c:pt>
                <c:pt idx="3">
                  <c:v>11.071999999999999</c:v>
                </c:pt>
                <c:pt idx="4">
                  <c:v>11.379</c:v>
                </c:pt>
                <c:pt idx="5">
                  <c:v>11.340999999999999</c:v>
                </c:pt>
                <c:pt idx="6">
                  <c:v>11.576000000000001</c:v>
                </c:pt>
                <c:pt idx="7">
                  <c:v>11.742000000000001</c:v>
                </c:pt>
                <c:pt idx="8">
                  <c:v>12.073</c:v>
                </c:pt>
                <c:pt idx="9">
                  <c:v>12.031000000000001</c:v>
                </c:pt>
                <c:pt idx="10">
                  <c:v>12.407999999999999</c:v>
                </c:pt>
                <c:pt idx="11">
                  <c:v>12.362</c:v>
                </c:pt>
                <c:pt idx="12">
                  <c:v>11.872</c:v>
                </c:pt>
                <c:pt idx="13">
                  <c:v>11.89</c:v>
                </c:pt>
                <c:pt idx="14">
                  <c:v>12.327999999999999</c:v>
                </c:pt>
                <c:pt idx="15">
                  <c:v>12.457000000000001</c:v>
                </c:pt>
                <c:pt idx="16">
                  <c:v>12.282</c:v>
                </c:pt>
                <c:pt idx="17">
                  <c:v>12.234</c:v>
                </c:pt>
                <c:pt idx="18">
                  <c:v>12.147</c:v>
                </c:pt>
                <c:pt idx="19">
                  <c:v>12.131</c:v>
                </c:pt>
                <c:pt idx="20">
                  <c:v>11.957000000000001</c:v>
                </c:pt>
                <c:pt idx="21">
                  <c:v>12.151</c:v>
                </c:pt>
                <c:pt idx="22">
                  <c:v>12.106</c:v>
                </c:pt>
                <c:pt idx="23">
                  <c:v>11.98</c:v>
                </c:pt>
                <c:pt idx="24">
                  <c:v>11.955</c:v>
                </c:pt>
                <c:pt idx="25">
                  <c:v>12.109</c:v>
                </c:pt>
                <c:pt idx="26">
                  <c:v>11.882</c:v>
                </c:pt>
                <c:pt idx="27">
                  <c:v>12.000999999999999</c:v>
                </c:pt>
                <c:pt idx="28">
                  <c:v>12.114000000000001</c:v>
                </c:pt>
                <c:pt idx="29">
                  <c:v>11.933</c:v>
                </c:pt>
                <c:pt idx="30">
                  <c:v>12.118</c:v>
                </c:pt>
                <c:pt idx="31">
                  <c:v>12.35</c:v>
                </c:pt>
                <c:pt idx="32">
                  <c:v>12.48</c:v>
                </c:pt>
                <c:pt idx="33">
                  <c:v>12.419</c:v>
                </c:pt>
                <c:pt idx="34">
                  <c:v>12.19</c:v>
                </c:pt>
                <c:pt idx="35">
                  <c:v>12.066000000000001</c:v>
                </c:pt>
                <c:pt idx="36">
                  <c:v>12.194000000000001</c:v>
                </c:pt>
                <c:pt idx="37">
                  <c:v>12.414</c:v>
                </c:pt>
                <c:pt idx="38">
                  <c:v>12.680999999999999</c:v>
                </c:pt>
                <c:pt idx="39">
                  <c:v>12.486000000000001</c:v>
                </c:pt>
                <c:pt idx="40">
                  <c:v>12.32</c:v>
                </c:pt>
                <c:pt idx="41">
                  <c:v>12.395</c:v>
                </c:pt>
                <c:pt idx="42">
                  <c:v>12.287000000000001</c:v>
                </c:pt>
                <c:pt idx="43">
                  <c:v>12.157</c:v>
                </c:pt>
                <c:pt idx="44">
                  <c:v>12.262</c:v>
                </c:pt>
                <c:pt idx="45">
                  <c:v>12.118</c:v>
                </c:pt>
                <c:pt idx="46">
                  <c:v>12.435</c:v>
                </c:pt>
                <c:pt idx="47">
                  <c:v>12.361000000000001</c:v>
                </c:pt>
                <c:pt idx="48">
                  <c:v>12.481</c:v>
                </c:pt>
                <c:pt idx="49">
                  <c:v>12.667999999999999</c:v>
                </c:pt>
                <c:pt idx="50">
                  <c:v>12.608000000000001</c:v>
                </c:pt>
                <c:pt idx="51">
                  <c:v>12.346</c:v>
                </c:pt>
                <c:pt idx="52">
                  <c:v>12.451000000000001</c:v>
                </c:pt>
                <c:pt idx="53">
                  <c:v>12.079000000000001</c:v>
                </c:pt>
                <c:pt idx="54">
                  <c:v>12.56</c:v>
                </c:pt>
                <c:pt idx="55">
                  <c:v>12.965</c:v>
                </c:pt>
                <c:pt idx="56">
                  <c:v>12.756</c:v>
                </c:pt>
                <c:pt idx="57">
                  <c:v>12.032999999999999</c:v>
                </c:pt>
                <c:pt idx="58">
                  <c:v>12.214</c:v>
                </c:pt>
                <c:pt idx="59">
                  <c:v>11.66</c:v>
                </c:pt>
                <c:pt idx="60">
                  <c:v>11.509</c:v>
                </c:pt>
                <c:pt idx="61">
                  <c:v>11.936999999999999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10.000999999999999</c:v>
                </c:pt>
                <c:pt idx="1">
                  <c:v>10.932</c:v>
                </c:pt>
                <c:pt idx="2">
                  <c:v>10.295999999999999</c:v>
                </c:pt>
                <c:pt idx="3">
                  <c:v>10.198</c:v>
                </c:pt>
                <c:pt idx="4">
                  <c:v>10.638</c:v>
                </c:pt>
                <c:pt idx="5">
                  <c:v>10.59</c:v>
                </c:pt>
                <c:pt idx="6">
                  <c:v>11.077999999999999</c:v>
                </c:pt>
                <c:pt idx="7">
                  <c:v>11.247999999999999</c:v>
                </c:pt>
                <c:pt idx="8">
                  <c:v>11.54</c:v>
                </c:pt>
                <c:pt idx="9">
                  <c:v>11.394</c:v>
                </c:pt>
                <c:pt idx="10">
                  <c:v>11.88</c:v>
                </c:pt>
                <c:pt idx="11">
                  <c:v>11.832000000000001</c:v>
                </c:pt>
                <c:pt idx="12">
                  <c:v>11.151</c:v>
                </c:pt>
                <c:pt idx="13">
                  <c:v>11.151</c:v>
                </c:pt>
                <c:pt idx="14">
                  <c:v>11.71</c:v>
                </c:pt>
                <c:pt idx="15">
                  <c:v>11.832000000000001</c:v>
                </c:pt>
                <c:pt idx="16">
                  <c:v>11.662000000000001</c:v>
                </c:pt>
                <c:pt idx="17">
                  <c:v>11.832000000000001</c:v>
                </c:pt>
                <c:pt idx="18">
                  <c:v>11.686</c:v>
                </c:pt>
                <c:pt idx="19">
                  <c:v>11.71</c:v>
                </c:pt>
                <c:pt idx="20">
                  <c:v>11.54</c:v>
                </c:pt>
                <c:pt idx="21">
                  <c:v>11.589</c:v>
                </c:pt>
                <c:pt idx="22">
                  <c:v>11.516</c:v>
                </c:pt>
                <c:pt idx="23">
                  <c:v>11.419</c:v>
                </c:pt>
                <c:pt idx="24">
                  <c:v>11.37</c:v>
                </c:pt>
                <c:pt idx="25">
                  <c:v>11.782999999999999</c:v>
                </c:pt>
                <c:pt idx="26">
                  <c:v>11.662000000000001</c:v>
                </c:pt>
                <c:pt idx="27">
                  <c:v>11.637</c:v>
                </c:pt>
                <c:pt idx="28">
                  <c:v>11.71</c:v>
                </c:pt>
                <c:pt idx="29">
                  <c:v>11.662000000000001</c:v>
                </c:pt>
                <c:pt idx="30">
                  <c:v>11.807</c:v>
                </c:pt>
                <c:pt idx="31">
                  <c:v>11.929</c:v>
                </c:pt>
                <c:pt idx="32">
                  <c:v>12.170999999999999</c:v>
                </c:pt>
                <c:pt idx="33">
                  <c:v>12.074</c:v>
                </c:pt>
                <c:pt idx="34">
                  <c:v>11.952999999999999</c:v>
                </c:pt>
                <c:pt idx="35">
                  <c:v>11.637</c:v>
                </c:pt>
                <c:pt idx="36">
                  <c:v>11.782999999999999</c:v>
                </c:pt>
                <c:pt idx="37">
                  <c:v>11.977</c:v>
                </c:pt>
                <c:pt idx="38">
                  <c:v>12.388999999999999</c:v>
                </c:pt>
                <c:pt idx="39">
                  <c:v>12.268000000000001</c:v>
                </c:pt>
                <c:pt idx="40">
                  <c:v>12.05</c:v>
                </c:pt>
                <c:pt idx="41">
                  <c:v>12.243</c:v>
                </c:pt>
                <c:pt idx="42">
                  <c:v>11.832000000000001</c:v>
                </c:pt>
                <c:pt idx="43">
                  <c:v>11.71</c:v>
                </c:pt>
                <c:pt idx="44">
                  <c:v>11.88</c:v>
                </c:pt>
                <c:pt idx="45">
                  <c:v>11.662000000000001</c:v>
                </c:pt>
                <c:pt idx="46">
                  <c:v>12.098000000000001</c:v>
                </c:pt>
                <c:pt idx="47">
                  <c:v>12.122</c:v>
                </c:pt>
                <c:pt idx="48">
                  <c:v>12.34</c:v>
                </c:pt>
                <c:pt idx="49">
                  <c:v>12.316000000000001</c:v>
                </c:pt>
                <c:pt idx="50">
                  <c:v>12.218999999999999</c:v>
                </c:pt>
                <c:pt idx="51">
                  <c:v>12.243</c:v>
                </c:pt>
                <c:pt idx="52">
                  <c:v>12.098000000000001</c:v>
                </c:pt>
                <c:pt idx="53">
                  <c:v>11.37</c:v>
                </c:pt>
                <c:pt idx="54">
                  <c:v>12.000999999999999</c:v>
                </c:pt>
                <c:pt idx="55">
                  <c:v>12.509</c:v>
                </c:pt>
                <c:pt idx="56">
                  <c:v>12.461</c:v>
                </c:pt>
                <c:pt idx="57">
                  <c:v>11.419</c:v>
                </c:pt>
                <c:pt idx="58">
                  <c:v>12.000999999999999</c:v>
                </c:pt>
                <c:pt idx="59">
                  <c:v>11.224</c:v>
                </c:pt>
                <c:pt idx="60">
                  <c:v>11.175000000000001</c:v>
                </c:pt>
                <c:pt idx="61">
                  <c:v>11.54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17056"/>
        <c:axId val="175118592"/>
      </c:scatterChart>
      <c:valAx>
        <c:axId val="17511705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118592"/>
        <c:crosses val="autoZero"/>
        <c:crossBetween val="midCat"/>
      </c:valAx>
      <c:valAx>
        <c:axId val="17511859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1170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40</xdr:row>
      <xdr:rowOff>114300</xdr:rowOff>
    </xdr:from>
    <xdr:to>
      <xdr:col>7</xdr:col>
      <xdr:colOff>0</xdr:colOff>
      <xdr:row>50</xdr:row>
      <xdr:rowOff>57150</xdr:rowOff>
    </xdr:to>
    <xdr:sp macro="" textlink="">
      <xdr:nvSpPr>
        <xdr:cNvPr id="4" name="TextBox 3"/>
        <xdr:cNvSpPr txBox="1"/>
      </xdr:nvSpPr>
      <xdr:spPr>
        <a:xfrm>
          <a:off x="85725" y="78105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333375</xdr:colOff>
      <xdr:row>40</xdr:row>
      <xdr:rowOff>57150</xdr:rowOff>
    </xdr:to>
    <xdr:pic>
      <xdr:nvPicPr>
        <xdr:cNvPr id="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14925" cy="310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4" t="s">
        <v>135</v>
      </c>
      <c r="C1" s="64"/>
      <c r="D1" s="64"/>
      <c r="E1" s="64"/>
      <c r="F1" s="64"/>
      <c r="G1" s="64"/>
    </row>
    <row r="2" spans="1:7" x14ac:dyDescent="0.25">
      <c r="A2" s="1" t="s">
        <v>0</v>
      </c>
      <c r="B2" s="28" t="s">
        <v>146</v>
      </c>
    </row>
    <row r="3" spans="1:7" x14ac:dyDescent="0.25">
      <c r="A3" s="1" t="s">
        <v>1</v>
      </c>
      <c r="B3" s="28" t="s">
        <v>143</v>
      </c>
    </row>
    <row r="4" spans="1:7" x14ac:dyDescent="0.25">
      <c r="A4" s="1" t="s">
        <v>2</v>
      </c>
      <c r="B4" s="28" t="s">
        <v>134</v>
      </c>
    </row>
    <row r="5" spans="1:7" x14ac:dyDescent="0.25">
      <c r="A5" s="1" t="s">
        <v>3</v>
      </c>
      <c r="B5" s="28">
        <v>1154753</v>
      </c>
    </row>
    <row r="6" spans="1:7" x14ac:dyDescent="0.25">
      <c r="A6" s="1" t="s">
        <v>125</v>
      </c>
      <c r="B6" s="28">
        <v>2</v>
      </c>
    </row>
    <row r="7" spans="1:7" x14ac:dyDescent="0.25">
      <c r="A7" s="1" t="s">
        <v>4</v>
      </c>
      <c r="B7" s="28">
        <v>542049</v>
      </c>
    </row>
    <row r="8" spans="1:7" x14ac:dyDescent="0.25">
      <c r="A8" s="1" t="s">
        <v>5</v>
      </c>
      <c r="B8" t="str">
        <f>B3&amp;RIGHT(A1,2)&amp;"w"&amp;B6&amp;"_"&amp;B5&amp;"_Summary"</f>
        <v>ldc10w2_1154753_Summary</v>
      </c>
    </row>
    <row r="10" spans="1:7" x14ac:dyDescent="0.25">
      <c r="A10" s="1" t="s">
        <v>6</v>
      </c>
      <c r="B10" s="61">
        <f>DATE(A1,7,1)</f>
        <v>40360</v>
      </c>
      <c r="C10" s="61">
        <f>DATE(A1,8,31)</f>
        <v>40421</v>
      </c>
      <c r="D10" s="32"/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2" t="s">
        <v>36</v>
      </c>
      <c r="F14" s="14"/>
    </row>
    <row r="15" spans="1:7" x14ac:dyDescent="0.25">
      <c r="A15" s="5" t="s">
        <v>39</v>
      </c>
      <c r="B15" s="20">
        <f>DailyStats!B69</f>
        <v>10.000999999999999</v>
      </c>
      <c r="C15" s="31">
        <f>DailyStats!D69</f>
        <v>40360.375</v>
      </c>
      <c r="D15" s="32"/>
      <c r="E15" s="33">
        <f>COUNT(DailyStats!D69:W69)</f>
        <v>1</v>
      </c>
      <c r="F15" s="14"/>
    </row>
    <row r="16" spans="1:7" x14ac:dyDescent="0.25">
      <c r="A16" s="5" t="s">
        <v>43</v>
      </c>
      <c r="B16" s="20">
        <f>DailyStats!B70</f>
        <v>13.593999999999999</v>
      </c>
      <c r="C16" s="31">
        <f>DailyStats!D70</f>
        <v>40415.75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12.109612903225806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1.6819999999999999</v>
      </c>
      <c r="C18" s="35">
        <f>DailyStats!D72</f>
        <v>40363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0.315</v>
      </c>
      <c r="C19" s="35">
        <f>DailyStats!D73</f>
        <v>40408</v>
      </c>
      <c r="D19" s="32"/>
      <c r="E19" s="33">
        <f>COUNT(DailyStats!D73:W73)</f>
        <v>2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12.537645833333301</v>
      </c>
      <c r="C22" s="36">
        <f>MWAT!F4</f>
        <v>40412</v>
      </c>
      <c r="D22" s="32"/>
      <c r="E22" s="37">
        <f>COUNT(MWAT!F4:F104)</f>
        <v>5</v>
      </c>
      <c r="F22" s="14"/>
    </row>
    <row r="23" spans="1:6" x14ac:dyDescent="0.25">
      <c r="A23" s="5" t="s">
        <v>45</v>
      </c>
      <c r="B23" s="20">
        <f>MWMT!E4</f>
        <v>13.043428571428599</v>
      </c>
      <c r="C23" s="36">
        <f>MWMT!F4</f>
        <v>40376</v>
      </c>
      <c r="D23" s="32"/>
      <c r="E23" s="37">
        <f>COUNT(MWMT!F4:F104)</f>
        <v>5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67" activePane="bottomLeft" state="frozen"/>
      <selection pane="bottomLeft" activeCell="D73" sqref="D73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37</v>
      </c>
      <c r="B1" s="65"/>
      <c r="C1" s="65"/>
      <c r="D1" s="65"/>
    </row>
    <row r="2" spans="1:9" x14ac:dyDescent="0.25">
      <c r="A2" s="27" t="str">
        <f>LEFT(StatSummary!B8, LEN(StatSummary!B8)-8)&amp;"_DailyStats.csv"</f>
        <v>ldc10w2_1154753_DailyStats.csv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10.000999999999999</v>
      </c>
      <c r="C4" s="21">
        <v>11.492000000000001</v>
      </c>
      <c r="D4" s="21">
        <v>10.784000000000001</v>
      </c>
      <c r="E4" s="21">
        <v>1.4910000000000001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40361</v>
      </c>
      <c r="B5" s="21">
        <v>10.932</v>
      </c>
      <c r="C5" s="21">
        <v>12.098000000000001</v>
      </c>
      <c r="D5" s="21">
        <v>11.411</v>
      </c>
      <c r="E5" s="21">
        <v>1.1659999999999999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40362</v>
      </c>
      <c r="B6" s="21">
        <v>10.295999999999999</v>
      </c>
      <c r="C6" s="21">
        <v>11.734</v>
      </c>
      <c r="D6" s="21">
        <v>11.087999999999999</v>
      </c>
      <c r="E6" s="21">
        <v>1.4379999999999999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40363</v>
      </c>
      <c r="B7" s="21">
        <v>10.198</v>
      </c>
      <c r="C7" s="21">
        <v>11.88</v>
      </c>
      <c r="D7" s="21">
        <v>11.071999999999999</v>
      </c>
      <c r="E7" s="21">
        <v>1.6819999999999999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40364</v>
      </c>
      <c r="B8" s="21">
        <v>10.638</v>
      </c>
      <c r="C8" s="21">
        <v>12.122</v>
      </c>
      <c r="D8" s="21">
        <v>11.379</v>
      </c>
      <c r="E8" s="21">
        <v>1.484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40365</v>
      </c>
      <c r="B9" s="21">
        <v>10.59</v>
      </c>
      <c r="C9" s="21">
        <v>12.000999999999999</v>
      </c>
      <c r="D9" s="21">
        <v>11.340999999999999</v>
      </c>
      <c r="E9" s="21">
        <v>1.411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40366</v>
      </c>
      <c r="B10" s="21">
        <v>11.077999999999999</v>
      </c>
      <c r="C10" s="21">
        <v>12.195</v>
      </c>
      <c r="D10" s="21">
        <v>11.576000000000001</v>
      </c>
      <c r="E10" s="21">
        <v>1.117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40367</v>
      </c>
      <c r="B11" s="21">
        <v>11.247999999999999</v>
      </c>
      <c r="C11" s="21">
        <v>12.34</v>
      </c>
      <c r="D11" s="21">
        <v>11.742000000000001</v>
      </c>
      <c r="E11" s="21">
        <v>1.0920000000000001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40368</v>
      </c>
      <c r="B12" s="21">
        <v>11.54</v>
      </c>
      <c r="C12" s="21">
        <v>12.823</v>
      </c>
      <c r="D12" s="21">
        <v>12.073</v>
      </c>
      <c r="E12" s="21">
        <v>1.2829999999999999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40369</v>
      </c>
      <c r="B13" s="21">
        <v>11.394</v>
      </c>
      <c r="C13" s="21">
        <v>12.727</v>
      </c>
      <c r="D13" s="21">
        <v>12.031000000000001</v>
      </c>
      <c r="E13" s="21">
        <v>1.333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40370</v>
      </c>
      <c r="B14" s="21">
        <v>11.88</v>
      </c>
      <c r="C14" s="21">
        <v>13.161</v>
      </c>
      <c r="D14" s="21">
        <v>12.407999999999999</v>
      </c>
      <c r="E14" s="21">
        <v>1.2809999999999999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40371</v>
      </c>
      <c r="B15" s="21">
        <v>11.832000000000001</v>
      </c>
      <c r="C15" s="21">
        <v>13.064</v>
      </c>
      <c r="D15" s="21">
        <v>12.362</v>
      </c>
      <c r="E15" s="21">
        <v>1.232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40372</v>
      </c>
      <c r="B16" s="21">
        <v>11.151</v>
      </c>
      <c r="C16" s="21">
        <v>12.509</v>
      </c>
      <c r="D16" s="21">
        <v>11.872</v>
      </c>
      <c r="E16" s="21">
        <v>1.3580000000000001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40373</v>
      </c>
      <c r="B17" s="21">
        <v>11.151</v>
      </c>
      <c r="C17" s="21">
        <v>12.63</v>
      </c>
      <c r="D17" s="21">
        <v>11.89</v>
      </c>
      <c r="E17" s="21">
        <v>1.4790000000000001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40374</v>
      </c>
      <c r="B18" s="21">
        <v>11.71</v>
      </c>
      <c r="C18" s="21">
        <v>13.137</v>
      </c>
      <c r="D18" s="21">
        <v>12.327999999999999</v>
      </c>
      <c r="E18" s="21">
        <v>1.427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40375</v>
      </c>
      <c r="B19" s="21">
        <v>11.832000000000001</v>
      </c>
      <c r="C19" s="21">
        <v>13.209</v>
      </c>
      <c r="D19" s="21">
        <v>12.457000000000001</v>
      </c>
      <c r="E19" s="21">
        <v>1.377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40376</v>
      </c>
      <c r="B20" s="21">
        <v>11.662000000000001</v>
      </c>
      <c r="C20" s="21">
        <v>12.968</v>
      </c>
      <c r="D20" s="21">
        <v>12.282</v>
      </c>
      <c r="E20" s="21">
        <v>1.306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40377</v>
      </c>
      <c r="B21" s="21">
        <v>11.832000000000001</v>
      </c>
      <c r="C21" s="21">
        <v>12.847</v>
      </c>
      <c r="D21" s="21">
        <v>12.234</v>
      </c>
      <c r="E21" s="21">
        <v>1.0149999999999999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40378</v>
      </c>
      <c r="B22" s="21">
        <v>11.686</v>
      </c>
      <c r="C22" s="21">
        <v>12.823</v>
      </c>
      <c r="D22" s="21">
        <v>12.147</v>
      </c>
      <c r="E22" s="21">
        <v>1.137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40379</v>
      </c>
      <c r="B23" s="21">
        <v>11.71</v>
      </c>
      <c r="C23" s="21">
        <v>12.750999999999999</v>
      </c>
      <c r="D23" s="21">
        <v>12.131</v>
      </c>
      <c r="E23" s="21">
        <v>1.0409999999999999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40380</v>
      </c>
      <c r="B24" s="21">
        <v>11.54</v>
      </c>
      <c r="C24" s="21">
        <v>12.558</v>
      </c>
      <c r="D24" s="21">
        <v>11.957000000000001</v>
      </c>
      <c r="E24" s="21">
        <v>1.018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40381</v>
      </c>
      <c r="B25" s="21">
        <v>11.589</v>
      </c>
      <c r="C25" s="21">
        <v>12.944000000000001</v>
      </c>
      <c r="D25" s="21">
        <v>12.151</v>
      </c>
      <c r="E25" s="21">
        <v>1.355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40382</v>
      </c>
      <c r="B26" s="21">
        <v>11.516</v>
      </c>
      <c r="C26" s="21">
        <v>12.727</v>
      </c>
      <c r="D26" s="21">
        <v>12.106</v>
      </c>
      <c r="E26" s="21">
        <v>1.2110000000000001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40383</v>
      </c>
      <c r="B27" s="21">
        <v>11.419</v>
      </c>
      <c r="C27" s="21">
        <v>12.654</v>
      </c>
      <c r="D27" s="21">
        <v>11.98</v>
      </c>
      <c r="E27" s="21">
        <v>1.2350000000000001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40384</v>
      </c>
      <c r="B28" s="21">
        <v>11.37</v>
      </c>
      <c r="C28" s="21">
        <v>12.63</v>
      </c>
      <c r="D28" s="21">
        <v>11.955</v>
      </c>
      <c r="E28" s="21">
        <v>1.26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40385</v>
      </c>
      <c r="B29" s="21">
        <v>11.782999999999999</v>
      </c>
      <c r="C29" s="21">
        <v>12.702999999999999</v>
      </c>
      <c r="D29" s="21">
        <v>12.109</v>
      </c>
      <c r="E29" s="21">
        <v>0.92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40386</v>
      </c>
      <c r="B30" s="21">
        <v>11.662000000000001</v>
      </c>
      <c r="C30" s="21">
        <v>12.074</v>
      </c>
      <c r="D30" s="21">
        <v>11.882</v>
      </c>
      <c r="E30" s="21">
        <v>0.41199999999999998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40387</v>
      </c>
      <c r="B31" s="21">
        <v>11.637</v>
      </c>
      <c r="C31" s="21">
        <v>12.606</v>
      </c>
      <c r="D31" s="21">
        <v>12.000999999999999</v>
      </c>
      <c r="E31" s="21">
        <v>0.96899999999999997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40388</v>
      </c>
      <c r="B32" s="21">
        <v>11.71</v>
      </c>
      <c r="C32" s="21">
        <v>12.727</v>
      </c>
      <c r="D32" s="21">
        <v>12.114000000000001</v>
      </c>
      <c r="E32" s="21">
        <v>1.0169999999999999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40389</v>
      </c>
      <c r="B33" s="21">
        <v>11.662000000000001</v>
      </c>
      <c r="C33" s="21">
        <v>12.316000000000001</v>
      </c>
      <c r="D33" s="21">
        <v>11.933</v>
      </c>
      <c r="E33" s="21">
        <v>0.65400000000000003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40390</v>
      </c>
      <c r="B34" s="21">
        <v>11.807</v>
      </c>
      <c r="C34" s="21">
        <v>12.606</v>
      </c>
      <c r="D34" s="21">
        <v>12.118</v>
      </c>
      <c r="E34" s="21">
        <v>0.79900000000000004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40391</v>
      </c>
      <c r="B35" s="21">
        <v>11.929</v>
      </c>
      <c r="C35" s="21">
        <v>12.871</v>
      </c>
      <c r="D35" s="21">
        <v>12.35</v>
      </c>
      <c r="E35" s="21">
        <v>0.94199999999999995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40392</v>
      </c>
      <c r="B36" s="21">
        <v>12.170999999999999</v>
      </c>
      <c r="C36" s="21">
        <v>12.992000000000001</v>
      </c>
      <c r="D36" s="21">
        <v>12.48</v>
      </c>
      <c r="E36" s="21">
        <v>0.82099999999999995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40393</v>
      </c>
      <c r="B37" s="21">
        <v>12.074</v>
      </c>
      <c r="C37" s="21">
        <v>12.968</v>
      </c>
      <c r="D37" s="21">
        <v>12.419</v>
      </c>
      <c r="E37" s="21">
        <v>0.89400000000000002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40394</v>
      </c>
      <c r="B38" s="21">
        <v>11.952999999999999</v>
      </c>
      <c r="C38" s="21">
        <v>12.461</v>
      </c>
      <c r="D38" s="21">
        <v>12.19</v>
      </c>
      <c r="E38" s="21">
        <v>0.50800000000000001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40395</v>
      </c>
      <c r="B39" s="21">
        <v>11.637</v>
      </c>
      <c r="C39" s="21">
        <v>12.606</v>
      </c>
      <c r="D39" s="21">
        <v>12.066000000000001</v>
      </c>
      <c r="E39" s="21">
        <v>0.96899999999999997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40396</v>
      </c>
      <c r="B40" s="21">
        <v>11.782999999999999</v>
      </c>
      <c r="C40" s="21">
        <v>12.750999999999999</v>
      </c>
      <c r="D40" s="21">
        <v>12.194000000000001</v>
      </c>
      <c r="E40" s="21">
        <v>0.96799999999999997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40397</v>
      </c>
      <c r="B41" s="21">
        <v>11.977</v>
      </c>
      <c r="C41" s="21">
        <v>12.992000000000001</v>
      </c>
      <c r="D41" s="21">
        <v>12.414</v>
      </c>
      <c r="E41" s="21">
        <v>1.0149999999999999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40398</v>
      </c>
      <c r="B42" s="21">
        <v>12.388999999999999</v>
      </c>
      <c r="C42" s="21">
        <v>13.137</v>
      </c>
      <c r="D42" s="21">
        <v>12.680999999999999</v>
      </c>
      <c r="E42" s="21">
        <v>0.748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40399</v>
      </c>
      <c r="B43" s="21">
        <v>12.268000000000001</v>
      </c>
      <c r="C43" s="21">
        <v>12.798999999999999</v>
      </c>
      <c r="D43" s="21">
        <v>12.486000000000001</v>
      </c>
      <c r="E43" s="21">
        <v>0.53100000000000003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40400</v>
      </c>
      <c r="B44" s="21">
        <v>12.05</v>
      </c>
      <c r="C44" s="21">
        <v>12.63</v>
      </c>
      <c r="D44" s="21">
        <v>12.32</v>
      </c>
      <c r="E44" s="21">
        <v>0.57999999999999996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40401</v>
      </c>
      <c r="B45" s="21">
        <v>12.243</v>
      </c>
      <c r="C45" s="21">
        <v>12.63</v>
      </c>
      <c r="D45" s="21">
        <v>12.395</v>
      </c>
      <c r="E45" s="21">
        <v>0.38700000000000001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40402</v>
      </c>
      <c r="B46" s="21">
        <v>11.832000000000001</v>
      </c>
      <c r="C46" s="21">
        <v>12.896000000000001</v>
      </c>
      <c r="D46" s="21">
        <v>12.287000000000001</v>
      </c>
      <c r="E46" s="21">
        <v>1.0640000000000001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40403</v>
      </c>
      <c r="B47" s="21">
        <v>11.71</v>
      </c>
      <c r="C47" s="21">
        <v>12.678000000000001</v>
      </c>
      <c r="D47" s="21">
        <v>12.157</v>
      </c>
      <c r="E47" s="21">
        <v>0.96799999999999997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40404</v>
      </c>
      <c r="B48" s="21">
        <v>11.88</v>
      </c>
      <c r="C48" s="21">
        <v>12.798999999999999</v>
      </c>
      <c r="D48" s="21">
        <v>12.262</v>
      </c>
      <c r="E48" s="21">
        <v>0.91900000000000004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40405</v>
      </c>
      <c r="B49" s="21">
        <v>11.662000000000001</v>
      </c>
      <c r="C49" s="21">
        <v>12.606</v>
      </c>
      <c r="D49" s="21">
        <v>12.118</v>
      </c>
      <c r="E49" s="21">
        <v>0.94399999999999995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40406</v>
      </c>
      <c r="B50" s="21">
        <v>12.098000000000001</v>
      </c>
      <c r="C50" s="21">
        <v>12.968</v>
      </c>
      <c r="D50" s="21">
        <v>12.435</v>
      </c>
      <c r="E50" s="21">
        <v>0.87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40407</v>
      </c>
      <c r="B51" s="21">
        <v>12.122</v>
      </c>
      <c r="C51" s="21">
        <v>12.582000000000001</v>
      </c>
      <c r="D51" s="21">
        <v>12.361000000000001</v>
      </c>
      <c r="E51" s="21">
        <v>0.46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40408</v>
      </c>
      <c r="B52" s="21">
        <v>12.34</v>
      </c>
      <c r="C52" s="21">
        <v>12.678000000000001</v>
      </c>
      <c r="D52" s="21">
        <v>12.481</v>
      </c>
      <c r="E52" s="21">
        <v>0.33800000000000002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40409</v>
      </c>
      <c r="B53" s="21">
        <v>12.316000000000001</v>
      </c>
      <c r="C53" s="21">
        <v>13.233000000000001</v>
      </c>
      <c r="D53" s="21">
        <v>12.667999999999999</v>
      </c>
      <c r="E53" s="21">
        <v>0.91700000000000004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40410</v>
      </c>
      <c r="B54" s="21">
        <v>12.218999999999999</v>
      </c>
      <c r="C54" s="21">
        <v>13.064</v>
      </c>
      <c r="D54" s="21">
        <v>12.608000000000001</v>
      </c>
      <c r="E54" s="21">
        <v>0.84499999999999997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40411</v>
      </c>
      <c r="B55" s="21">
        <v>12.243</v>
      </c>
      <c r="C55" s="21">
        <v>12.558</v>
      </c>
      <c r="D55" s="21">
        <v>12.346</v>
      </c>
      <c r="E55" s="21">
        <v>0.315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40412</v>
      </c>
      <c r="B56" s="21">
        <v>12.098000000000001</v>
      </c>
      <c r="C56" s="21">
        <v>12.992000000000001</v>
      </c>
      <c r="D56" s="21">
        <v>12.451000000000001</v>
      </c>
      <c r="E56" s="21">
        <v>0.89400000000000002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40413</v>
      </c>
      <c r="B57" s="21">
        <v>11.37</v>
      </c>
      <c r="C57" s="21">
        <v>12.63</v>
      </c>
      <c r="D57" s="21">
        <v>12.079000000000001</v>
      </c>
      <c r="E57" s="21">
        <v>1.26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40414</v>
      </c>
      <c r="B58" s="21">
        <v>12.000999999999999</v>
      </c>
      <c r="C58" s="21">
        <v>13.233000000000001</v>
      </c>
      <c r="D58" s="21">
        <v>12.56</v>
      </c>
      <c r="E58" s="21">
        <v>1.232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40415</v>
      </c>
      <c r="B59" s="21">
        <v>12.509</v>
      </c>
      <c r="C59" s="21">
        <v>13.593999999999999</v>
      </c>
      <c r="D59" s="21">
        <v>12.965</v>
      </c>
      <c r="E59" s="21">
        <v>1.085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40416</v>
      </c>
      <c r="B60" s="21">
        <v>12.461</v>
      </c>
      <c r="C60" s="21">
        <v>13.161</v>
      </c>
      <c r="D60" s="21">
        <v>12.756</v>
      </c>
      <c r="E60" s="21">
        <v>0.7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40417</v>
      </c>
      <c r="B61" s="21">
        <v>11.419</v>
      </c>
      <c r="C61" s="21">
        <v>12.63</v>
      </c>
      <c r="D61" s="21">
        <v>12.032999999999999</v>
      </c>
      <c r="E61" s="21">
        <v>1.2110000000000001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40418</v>
      </c>
      <c r="B62" s="21">
        <v>12.000999999999999</v>
      </c>
      <c r="C62" s="21">
        <v>12.558</v>
      </c>
      <c r="D62" s="21">
        <v>12.214</v>
      </c>
      <c r="E62" s="21">
        <v>0.55700000000000005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40419</v>
      </c>
      <c r="B63" s="21">
        <v>11.224</v>
      </c>
      <c r="C63" s="21">
        <v>12.05</v>
      </c>
      <c r="D63" s="21">
        <v>11.66</v>
      </c>
      <c r="E63" s="21">
        <v>0.82599999999999996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40420</v>
      </c>
      <c r="B64" s="21">
        <v>11.175000000000001</v>
      </c>
      <c r="C64" s="21">
        <v>11.782999999999999</v>
      </c>
      <c r="D64" s="21">
        <v>11.509</v>
      </c>
      <c r="E64" s="21">
        <v>0.60799999999999998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40421</v>
      </c>
      <c r="B65" s="21">
        <v>11.54</v>
      </c>
      <c r="C65" s="21">
        <v>12.436999999999999</v>
      </c>
      <c r="D65" s="21">
        <v>11.936999999999999</v>
      </c>
      <c r="E65" s="21">
        <v>0.89700000000000002</v>
      </c>
      <c r="F65">
        <v>0</v>
      </c>
      <c r="G65">
        <v>0</v>
      </c>
      <c r="H65">
        <v>24</v>
      </c>
      <c r="I65" s="63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61.957999999999998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10.000999999999999</v>
      </c>
      <c r="C69" s="11" t="s">
        <v>18</v>
      </c>
      <c r="D69" s="59">
        <v>40360.375</v>
      </c>
      <c r="E69" s="59"/>
      <c r="F69" s="59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13.593999999999999</v>
      </c>
      <c r="C70" s="11" t="s">
        <v>18</v>
      </c>
      <c r="D70" s="59">
        <v>40415.75</v>
      </c>
      <c r="E70" s="59"/>
      <c r="F70" s="59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12.109612903225806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1.6819999999999999</v>
      </c>
      <c r="C72" s="11" t="s">
        <v>18</v>
      </c>
      <c r="D72" s="60">
        <v>40363</v>
      </c>
      <c r="E72" s="60"/>
      <c r="F72" s="60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0.315</v>
      </c>
      <c r="C73" s="11" t="s">
        <v>18</v>
      </c>
      <c r="D73" s="60">
        <v>40408</v>
      </c>
      <c r="E73" s="60">
        <v>40411</v>
      </c>
      <c r="F73" s="60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12"/>
      <c r="F74" s="12"/>
      <c r="G74" s="12"/>
      <c r="H74" s="12"/>
      <c r="I74" s="12"/>
    </row>
    <row r="75" spans="1:18" x14ac:dyDescent="0.25">
      <c r="A75" s="9" t="s">
        <v>25</v>
      </c>
      <c r="B75" s="10">
        <f>SUM(I4:I65)</f>
        <v>61.957999999999998</v>
      </c>
      <c r="C75" s="9" t="s">
        <v>24</v>
      </c>
      <c r="D75" s="12"/>
      <c r="E75" s="12"/>
      <c r="F75" s="12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topLeftCell="A4"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ldc10w2</v>
      </c>
      <c r="G1" t="str">
        <f>$F$1&amp;" - Daily Stream Temperature"</f>
        <v>ldc10w2 - Daily Stream Temperature</v>
      </c>
      <c r="L1" t="str">
        <f>StatSummary!$B$4</f>
        <v>Water</v>
      </c>
    </row>
    <row r="2" spans="6:17" x14ac:dyDescent="0.25">
      <c r="G2" t="str">
        <f>$F$1&amp;" - Diurnal Range"</f>
        <v>ldc10w2 -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ldc10w2 -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10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142</v>
      </c>
      <c r="B2" t="s">
        <v>144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12.537645833333301</v>
      </c>
      <c r="F4" s="6">
        <v>40412</v>
      </c>
      <c r="G4" s="38"/>
      <c r="H4" s="4"/>
    </row>
    <row r="5" spans="1:8" x14ac:dyDescent="0.25">
      <c r="A5" s="6">
        <v>40361</v>
      </c>
      <c r="F5" s="6">
        <v>40414</v>
      </c>
    </row>
    <row r="6" spans="1:8" x14ac:dyDescent="0.25">
      <c r="A6" s="6">
        <v>40362</v>
      </c>
      <c r="F6" s="6">
        <v>40415</v>
      </c>
    </row>
    <row r="7" spans="1:8" x14ac:dyDescent="0.25">
      <c r="A7" s="6">
        <v>40363</v>
      </c>
      <c r="F7" s="6">
        <v>40416</v>
      </c>
    </row>
    <row r="8" spans="1:8" x14ac:dyDescent="0.25">
      <c r="A8" s="6">
        <v>40364</v>
      </c>
      <c r="F8" s="6">
        <v>40417</v>
      </c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11.235800595238301</v>
      </c>
      <c r="F10" s="2"/>
    </row>
    <row r="11" spans="1:8" x14ac:dyDescent="0.25">
      <c r="A11" s="6">
        <v>40367</v>
      </c>
      <c r="B11" s="21">
        <v>11.372654761905</v>
      </c>
    </row>
    <row r="12" spans="1:8" x14ac:dyDescent="0.25">
      <c r="A12" s="6">
        <v>40368</v>
      </c>
      <c r="B12" s="21">
        <v>11.467205357143101</v>
      </c>
    </row>
    <row r="13" spans="1:8" x14ac:dyDescent="0.25">
      <c r="A13" s="6">
        <v>40369</v>
      </c>
      <c r="B13" s="21">
        <v>11.6018958333336</v>
      </c>
    </row>
    <row r="14" spans="1:8" x14ac:dyDescent="0.25">
      <c r="A14" s="6">
        <v>40370</v>
      </c>
      <c r="B14" s="21">
        <v>11.7928273809526</v>
      </c>
    </row>
    <row r="15" spans="1:8" x14ac:dyDescent="0.25">
      <c r="A15" s="6">
        <v>40371</v>
      </c>
      <c r="B15" s="21">
        <v>11.933211309524101</v>
      </c>
    </row>
    <row r="16" spans="1:8" x14ac:dyDescent="0.25">
      <c r="A16" s="6">
        <v>40372</v>
      </c>
      <c r="B16" s="21">
        <v>12.0090565476193</v>
      </c>
    </row>
    <row r="17" spans="1:2" x14ac:dyDescent="0.25">
      <c r="A17" s="6">
        <v>40373</v>
      </c>
      <c r="B17" s="21">
        <v>12.0539375000003</v>
      </c>
    </row>
    <row r="18" spans="1:2" x14ac:dyDescent="0.25">
      <c r="A18" s="6">
        <v>40374</v>
      </c>
      <c r="B18" s="21">
        <v>12.1376994047622</v>
      </c>
    </row>
    <row r="19" spans="1:2" x14ac:dyDescent="0.25">
      <c r="A19" s="6">
        <v>40375</v>
      </c>
      <c r="B19" s="21">
        <v>12.1925089285717</v>
      </c>
    </row>
    <row r="20" spans="1:2" x14ac:dyDescent="0.25">
      <c r="A20" s="6">
        <v>40376</v>
      </c>
      <c r="B20" s="21">
        <v>12.2283869047622</v>
      </c>
    </row>
    <row r="21" spans="1:2" x14ac:dyDescent="0.25">
      <c r="A21" s="6">
        <v>40377</v>
      </c>
      <c r="B21" s="21">
        <v>12.2035208333337</v>
      </c>
    </row>
    <row r="22" spans="1:2" x14ac:dyDescent="0.25">
      <c r="A22" s="6">
        <v>40378</v>
      </c>
      <c r="B22" s="21">
        <v>12.172824404762199</v>
      </c>
    </row>
    <row r="23" spans="1:2" x14ac:dyDescent="0.25">
      <c r="A23" s="6">
        <v>40379</v>
      </c>
      <c r="B23" s="21">
        <v>12.209791666667</v>
      </c>
    </row>
    <row r="24" spans="1:2" x14ac:dyDescent="0.25">
      <c r="A24" s="6">
        <v>40380</v>
      </c>
      <c r="B24" s="21">
        <v>12.219386904762199</v>
      </c>
    </row>
    <row r="25" spans="1:2" x14ac:dyDescent="0.25">
      <c r="A25" s="6">
        <v>40381</v>
      </c>
      <c r="B25" s="21">
        <v>12.1940416666669</v>
      </c>
    </row>
    <row r="26" spans="1:2" x14ac:dyDescent="0.25">
      <c r="A26" s="6">
        <v>40382</v>
      </c>
      <c r="B26" s="21">
        <v>12.1439464285717</v>
      </c>
    </row>
    <row r="27" spans="1:2" x14ac:dyDescent="0.25">
      <c r="A27" s="6">
        <v>40383</v>
      </c>
      <c r="B27" s="21">
        <v>12.1007976190478</v>
      </c>
    </row>
    <row r="28" spans="1:2" x14ac:dyDescent="0.25">
      <c r="A28" s="6">
        <v>40384</v>
      </c>
      <c r="B28" s="21">
        <v>12.060916666666801</v>
      </c>
    </row>
    <row r="29" spans="1:2" x14ac:dyDescent="0.25">
      <c r="A29" s="6">
        <v>40385</v>
      </c>
      <c r="B29" s="21">
        <v>12.0554791666668</v>
      </c>
    </row>
    <row r="30" spans="1:2" x14ac:dyDescent="0.25">
      <c r="A30" s="6">
        <v>40386</v>
      </c>
      <c r="B30" s="21">
        <v>12.0200238095239</v>
      </c>
    </row>
    <row r="31" spans="1:2" x14ac:dyDescent="0.25">
      <c r="A31" s="6">
        <v>40387</v>
      </c>
      <c r="B31" s="21">
        <v>12.0262886904762</v>
      </c>
    </row>
    <row r="32" spans="1:2" x14ac:dyDescent="0.25">
      <c r="A32" s="6">
        <v>40388</v>
      </c>
      <c r="B32" s="21">
        <v>12.0210000000001</v>
      </c>
    </row>
    <row r="33" spans="1:2" x14ac:dyDescent="0.25">
      <c r="A33" s="6">
        <v>40389</v>
      </c>
      <c r="B33" s="21">
        <v>11.996241071428599</v>
      </c>
    </row>
    <row r="34" spans="1:2" x14ac:dyDescent="0.25">
      <c r="A34" s="6">
        <v>40390</v>
      </c>
      <c r="B34" s="21">
        <v>12.0159494047619</v>
      </c>
    </row>
    <row r="35" spans="1:2" x14ac:dyDescent="0.25">
      <c r="A35" s="6">
        <v>40391</v>
      </c>
      <c r="B35" s="21">
        <v>12.0723839285714</v>
      </c>
    </row>
    <row r="36" spans="1:2" x14ac:dyDescent="0.25">
      <c r="A36" s="6">
        <v>40392</v>
      </c>
      <c r="B36" s="21">
        <v>12.1254434523809</v>
      </c>
    </row>
    <row r="37" spans="1:2" x14ac:dyDescent="0.25">
      <c r="A37" s="6">
        <v>40393</v>
      </c>
      <c r="B37" s="21">
        <v>12.2021011904761</v>
      </c>
    </row>
    <row r="38" spans="1:2" x14ac:dyDescent="0.25">
      <c r="A38" s="6">
        <v>40394</v>
      </c>
      <c r="B38" s="21">
        <v>12.2291666666666</v>
      </c>
    </row>
    <row r="39" spans="1:2" x14ac:dyDescent="0.25">
      <c r="A39" s="6">
        <v>40395</v>
      </c>
      <c r="B39" s="21">
        <v>12.2223988095237</v>
      </c>
    </row>
    <row r="40" spans="1:2" x14ac:dyDescent="0.25">
      <c r="A40" s="6">
        <v>40396</v>
      </c>
      <c r="B40" s="21">
        <v>12.2597886904761</v>
      </c>
    </row>
    <row r="41" spans="1:2" x14ac:dyDescent="0.25">
      <c r="A41" s="6">
        <v>40397</v>
      </c>
      <c r="B41" s="21">
        <v>12.3020327380952</v>
      </c>
    </row>
    <row r="42" spans="1:2" x14ac:dyDescent="0.25">
      <c r="A42" s="6">
        <v>40398</v>
      </c>
      <c r="B42" s="21">
        <v>12.349383928571299</v>
      </c>
    </row>
    <row r="43" spans="1:2" x14ac:dyDescent="0.25">
      <c r="A43" s="6">
        <v>40399</v>
      </c>
      <c r="B43" s="21">
        <v>12.3502023809523</v>
      </c>
    </row>
    <row r="44" spans="1:2" x14ac:dyDescent="0.25">
      <c r="A44" s="6">
        <v>40400</v>
      </c>
      <c r="B44" s="21">
        <v>12.3360446428571</v>
      </c>
    </row>
    <row r="45" spans="1:2" x14ac:dyDescent="0.25">
      <c r="A45" s="6">
        <v>40401</v>
      </c>
      <c r="B45" s="21">
        <v>12.3652738095237</v>
      </c>
    </row>
    <row r="46" spans="1:2" x14ac:dyDescent="0.25">
      <c r="A46" s="6">
        <v>40402</v>
      </c>
      <c r="B46" s="21">
        <v>12.3968095238094</v>
      </c>
    </row>
    <row r="47" spans="1:2" x14ac:dyDescent="0.25">
      <c r="A47" s="6">
        <v>40403</v>
      </c>
      <c r="B47" s="21">
        <v>12.3914732142856</v>
      </c>
    </row>
    <row r="48" spans="1:2" x14ac:dyDescent="0.25">
      <c r="A48" s="6">
        <v>40404</v>
      </c>
      <c r="B48" s="21">
        <v>12.369747023809399</v>
      </c>
    </row>
    <row r="49" spans="1:2" x14ac:dyDescent="0.25">
      <c r="A49" s="6">
        <v>40405</v>
      </c>
      <c r="B49" s="21">
        <v>12.289190476190401</v>
      </c>
    </row>
    <row r="50" spans="1:2" x14ac:dyDescent="0.25">
      <c r="A50" s="6">
        <v>40406</v>
      </c>
      <c r="B50" s="21">
        <v>12.281892857142701</v>
      </c>
    </row>
    <row r="51" spans="1:2" x14ac:dyDescent="0.25">
      <c r="A51" s="6">
        <v>40407</v>
      </c>
      <c r="B51" s="21">
        <v>12.287797619047501</v>
      </c>
    </row>
    <row r="52" spans="1:2" x14ac:dyDescent="0.25">
      <c r="A52" s="6">
        <v>40408</v>
      </c>
      <c r="B52" s="21">
        <v>12.3000267857142</v>
      </c>
    </row>
    <row r="53" spans="1:2" x14ac:dyDescent="0.25">
      <c r="A53" s="6">
        <v>40409</v>
      </c>
      <c r="B53" s="21">
        <v>12.3544732142856</v>
      </c>
    </row>
    <row r="54" spans="1:2" x14ac:dyDescent="0.25">
      <c r="A54" s="6">
        <v>40410</v>
      </c>
      <c r="B54" s="21">
        <v>12.418955357142799</v>
      </c>
    </row>
    <row r="55" spans="1:2" x14ac:dyDescent="0.25">
      <c r="A55" s="6">
        <v>40411</v>
      </c>
      <c r="B55" s="21">
        <v>12.430940476190401</v>
      </c>
    </row>
    <row r="56" spans="1:2" x14ac:dyDescent="0.25">
      <c r="A56" s="6">
        <v>40412</v>
      </c>
      <c r="B56" s="21">
        <v>12.4785446428571</v>
      </c>
    </row>
    <row r="57" spans="1:2" x14ac:dyDescent="0.25">
      <c r="A57" s="6">
        <v>40413</v>
      </c>
      <c r="B57" s="21">
        <v>12.4276636904761</v>
      </c>
    </row>
    <row r="58" spans="1:2" x14ac:dyDescent="0.25">
      <c r="A58" s="6">
        <v>40414</v>
      </c>
      <c r="B58" s="21">
        <v>12.455994047619001</v>
      </c>
    </row>
    <row r="59" spans="1:2" x14ac:dyDescent="0.25">
      <c r="A59" s="6">
        <v>40415</v>
      </c>
      <c r="B59" s="21">
        <v>12.525119047619</v>
      </c>
    </row>
    <row r="60" spans="1:2" x14ac:dyDescent="0.25">
      <c r="A60" s="6">
        <v>40416</v>
      </c>
      <c r="B60" s="21">
        <v>12.537645833333301</v>
      </c>
    </row>
    <row r="61" spans="1:2" x14ac:dyDescent="0.25">
      <c r="A61" s="6">
        <v>40417</v>
      </c>
      <c r="B61" s="21">
        <v>12.4554285714285</v>
      </c>
    </row>
    <row r="62" spans="1:2" x14ac:dyDescent="0.25">
      <c r="A62" s="6">
        <v>40418</v>
      </c>
      <c r="B62" s="21">
        <v>12.436550595238</v>
      </c>
    </row>
    <row r="63" spans="1:2" x14ac:dyDescent="0.25">
      <c r="A63" s="6">
        <v>40419</v>
      </c>
      <c r="B63" s="21">
        <v>12.323651785714199</v>
      </c>
    </row>
    <row r="64" spans="1:2" x14ac:dyDescent="0.25">
      <c r="A64" s="6">
        <v>40420</v>
      </c>
      <c r="B64" s="21">
        <v>12.242175595238001</v>
      </c>
    </row>
    <row r="65" spans="1:2" x14ac:dyDescent="0.25">
      <c r="A65" s="6">
        <v>40421</v>
      </c>
      <c r="B65" s="21">
        <v>12.1531948757764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2" sqref="A2"/>
    </sheetView>
  </sheetViews>
  <sheetFormatPr defaultRowHeight="15" x14ac:dyDescent="0.25"/>
  <cols>
    <col min="1" max="1" width="22.140625" bestFit="1" customWidth="1"/>
    <col min="2" max="2" width="11.7109375" customWidth="1"/>
    <col min="6" max="6" width="10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13.043428571428599</v>
      </c>
      <c r="F4" s="6">
        <v>40376</v>
      </c>
      <c r="G4" s="38"/>
    </row>
    <row r="5" spans="1:7" x14ac:dyDescent="0.25">
      <c r="A5" s="6">
        <v>40361</v>
      </c>
      <c r="F5" s="6">
        <v>40415</v>
      </c>
    </row>
    <row r="6" spans="1:7" x14ac:dyDescent="0.25">
      <c r="A6" s="6">
        <v>40362</v>
      </c>
      <c r="F6" s="6">
        <v>40416</v>
      </c>
    </row>
    <row r="7" spans="1:7" x14ac:dyDescent="0.25">
      <c r="A7" s="6">
        <v>40363</v>
      </c>
      <c r="F7" s="6">
        <v>40417</v>
      </c>
    </row>
    <row r="8" spans="1:7" x14ac:dyDescent="0.25">
      <c r="A8" s="6">
        <v>40364</v>
      </c>
      <c r="F8" s="6">
        <v>40418</v>
      </c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11.9317142857143</v>
      </c>
      <c r="F10" s="2"/>
    </row>
    <row r="11" spans="1:7" x14ac:dyDescent="0.25">
      <c r="A11" s="6">
        <v>40367</v>
      </c>
      <c r="B11" s="21">
        <v>12.0528571428571</v>
      </c>
    </row>
    <row r="12" spans="1:7" x14ac:dyDescent="0.25">
      <c r="A12" s="6">
        <v>40368</v>
      </c>
      <c r="B12" s="21">
        <v>12.1564285714286</v>
      </c>
    </row>
    <row r="13" spans="1:7" x14ac:dyDescent="0.25">
      <c r="A13" s="6">
        <v>40369</v>
      </c>
      <c r="B13" s="21">
        <v>12.298285714285701</v>
      </c>
    </row>
    <row r="14" spans="1:7" x14ac:dyDescent="0.25">
      <c r="A14" s="6">
        <v>40370</v>
      </c>
      <c r="B14" s="21">
        <v>12.481285714285701</v>
      </c>
    </row>
    <row r="15" spans="1:7" x14ac:dyDescent="0.25">
      <c r="A15" s="6">
        <v>40371</v>
      </c>
      <c r="B15" s="21">
        <v>12.6158571428571</v>
      </c>
    </row>
    <row r="16" spans="1:7" x14ac:dyDescent="0.25">
      <c r="A16" s="6">
        <v>40372</v>
      </c>
      <c r="B16" s="21">
        <v>12.6884285714286</v>
      </c>
    </row>
    <row r="17" spans="1:2" x14ac:dyDescent="0.25">
      <c r="A17" s="6">
        <v>40373</v>
      </c>
      <c r="B17" s="21">
        <v>12.7505714285714</v>
      </c>
    </row>
    <row r="18" spans="1:2" x14ac:dyDescent="0.25">
      <c r="A18" s="6">
        <v>40374</v>
      </c>
      <c r="B18" s="21">
        <v>12.864428571428601</v>
      </c>
    </row>
    <row r="19" spans="1:2" x14ac:dyDescent="0.25">
      <c r="A19" s="6">
        <v>40375</v>
      </c>
      <c r="B19" s="21">
        <v>12.9195714285714</v>
      </c>
    </row>
    <row r="20" spans="1:2" x14ac:dyDescent="0.25">
      <c r="A20" s="6">
        <v>40376</v>
      </c>
      <c r="B20" s="21">
        <v>12.954000000000001</v>
      </c>
    </row>
    <row r="21" spans="1:2" x14ac:dyDescent="0.25">
      <c r="A21" s="6">
        <v>40377</v>
      </c>
      <c r="B21" s="21">
        <v>12.9091428571429</v>
      </c>
    </row>
    <row r="22" spans="1:2" x14ac:dyDescent="0.25">
      <c r="A22" s="6">
        <v>40378</v>
      </c>
      <c r="B22" s="21">
        <v>12.874714285714299</v>
      </c>
    </row>
    <row r="23" spans="1:2" x14ac:dyDescent="0.25">
      <c r="A23" s="6">
        <v>40379</v>
      </c>
      <c r="B23" s="21">
        <v>12.9092857142857</v>
      </c>
    </row>
    <row r="24" spans="1:2" x14ac:dyDescent="0.25">
      <c r="A24" s="6">
        <v>40380</v>
      </c>
      <c r="B24" s="21">
        <v>12.898999999999999</v>
      </c>
    </row>
    <row r="25" spans="1:2" x14ac:dyDescent="0.25">
      <c r="A25" s="6">
        <v>40381</v>
      </c>
      <c r="B25" s="21">
        <v>12.8714285714286</v>
      </c>
    </row>
    <row r="26" spans="1:2" x14ac:dyDescent="0.25">
      <c r="A26" s="6">
        <v>40382</v>
      </c>
      <c r="B26" s="21">
        <v>12.802571428571399</v>
      </c>
    </row>
    <row r="27" spans="1:2" x14ac:dyDescent="0.25">
      <c r="A27" s="6">
        <v>40383</v>
      </c>
      <c r="B27" s="21">
        <v>12.7577142857143</v>
      </c>
    </row>
    <row r="28" spans="1:2" x14ac:dyDescent="0.25">
      <c r="A28" s="6">
        <v>40384</v>
      </c>
      <c r="B28" s="21">
        <v>12.7267142857143</v>
      </c>
    </row>
    <row r="29" spans="1:2" x14ac:dyDescent="0.25">
      <c r="A29" s="6">
        <v>40385</v>
      </c>
      <c r="B29" s="21">
        <v>12.709571428571399</v>
      </c>
    </row>
    <row r="30" spans="1:2" x14ac:dyDescent="0.25">
      <c r="A30" s="6">
        <v>40386</v>
      </c>
      <c r="B30" s="21">
        <v>12.6128571428571</v>
      </c>
    </row>
    <row r="31" spans="1:2" x14ac:dyDescent="0.25">
      <c r="A31" s="6">
        <v>40387</v>
      </c>
      <c r="B31" s="21">
        <v>12.6197142857143</v>
      </c>
    </row>
    <row r="32" spans="1:2" x14ac:dyDescent="0.25">
      <c r="A32" s="6">
        <v>40388</v>
      </c>
      <c r="B32" s="21">
        <v>12.5887142857143</v>
      </c>
    </row>
    <row r="33" spans="1:2" x14ac:dyDescent="0.25">
      <c r="A33" s="6">
        <v>40389</v>
      </c>
      <c r="B33" s="21">
        <v>12.53</v>
      </c>
    </row>
    <row r="34" spans="1:2" x14ac:dyDescent="0.25">
      <c r="A34" s="6">
        <v>40390</v>
      </c>
      <c r="B34" s="21">
        <v>12.523142857142901</v>
      </c>
    </row>
    <row r="35" spans="1:2" x14ac:dyDescent="0.25">
      <c r="A35" s="6">
        <v>40391</v>
      </c>
      <c r="B35" s="21">
        <v>12.5575714285714</v>
      </c>
    </row>
    <row r="36" spans="1:2" x14ac:dyDescent="0.25">
      <c r="A36" s="6">
        <v>40392</v>
      </c>
      <c r="B36" s="21">
        <v>12.598857142857099</v>
      </c>
    </row>
    <row r="37" spans="1:2" x14ac:dyDescent="0.25">
      <c r="A37" s="6">
        <v>40393</v>
      </c>
      <c r="B37" s="21">
        <v>12.7265714285714</v>
      </c>
    </row>
    <row r="38" spans="1:2" x14ac:dyDescent="0.25">
      <c r="A38" s="6">
        <v>40394</v>
      </c>
      <c r="B38" s="21">
        <v>12.7058571428571</v>
      </c>
    </row>
    <row r="39" spans="1:2" x14ac:dyDescent="0.25">
      <c r="A39" s="6">
        <v>40395</v>
      </c>
      <c r="B39" s="21">
        <v>12.6885714285714</v>
      </c>
    </row>
    <row r="40" spans="1:2" x14ac:dyDescent="0.25">
      <c r="A40" s="6">
        <v>40396</v>
      </c>
      <c r="B40" s="21">
        <v>12.750714285714301</v>
      </c>
    </row>
    <row r="41" spans="1:2" x14ac:dyDescent="0.25">
      <c r="A41" s="6">
        <v>40397</v>
      </c>
      <c r="B41" s="21">
        <v>12.8058571428571</v>
      </c>
    </row>
    <row r="42" spans="1:2" x14ac:dyDescent="0.25">
      <c r="A42" s="6">
        <v>40398</v>
      </c>
      <c r="B42" s="21">
        <v>12.8438571428571</v>
      </c>
    </row>
    <row r="43" spans="1:2" x14ac:dyDescent="0.25">
      <c r="A43" s="6">
        <v>40399</v>
      </c>
      <c r="B43" s="21">
        <v>12.8162857142857</v>
      </c>
    </row>
    <row r="44" spans="1:2" x14ac:dyDescent="0.25">
      <c r="A44" s="6">
        <v>40400</v>
      </c>
      <c r="B44" s="21">
        <v>12.768000000000001</v>
      </c>
    </row>
    <row r="45" spans="1:2" x14ac:dyDescent="0.25">
      <c r="A45" s="6">
        <v>40401</v>
      </c>
      <c r="B45" s="21">
        <v>12.792142857142901</v>
      </c>
    </row>
    <row r="46" spans="1:2" x14ac:dyDescent="0.25">
      <c r="A46" s="6">
        <v>40402</v>
      </c>
      <c r="B46" s="21">
        <v>12.8335714285714</v>
      </c>
    </row>
    <row r="47" spans="1:2" x14ac:dyDescent="0.25">
      <c r="A47" s="6">
        <v>40403</v>
      </c>
      <c r="B47" s="21">
        <v>12.8231428571429</v>
      </c>
    </row>
    <row r="48" spans="1:2" x14ac:dyDescent="0.25">
      <c r="A48" s="6">
        <v>40404</v>
      </c>
      <c r="B48" s="21">
        <v>12.7955714285714</v>
      </c>
    </row>
    <row r="49" spans="1:2" x14ac:dyDescent="0.25">
      <c r="A49" s="6">
        <v>40405</v>
      </c>
      <c r="B49" s="21">
        <v>12.7197142857143</v>
      </c>
    </row>
    <row r="50" spans="1:2" x14ac:dyDescent="0.25">
      <c r="A50" s="6">
        <v>40406</v>
      </c>
      <c r="B50" s="21">
        <v>12.743857142857101</v>
      </c>
    </row>
    <row r="51" spans="1:2" x14ac:dyDescent="0.25">
      <c r="A51" s="6">
        <v>40407</v>
      </c>
      <c r="B51" s="21">
        <v>12.737</v>
      </c>
    </row>
    <row r="52" spans="1:2" x14ac:dyDescent="0.25">
      <c r="A52" s="6">
        <v>40408</v>
      </c>
      <c r="B52" s="21">
        <v>12.743857142857101</v>
      </c>
    </row>
    <row r="53" spans="1:2" x14ac:dyDescent="0.25">
      <c r="A53" s="6">
        <v>40409</v>
      </c>
      <c r="B53" s="21">
        <v>12.792</v>
      </c>
    </row>
    <row r="54" spans="1:2" x14ac:dyDescent="0.25">
      <c r="A54" s="6">
        <v>40410</v>
      </c>
      <c r="B54" s="21">
        <v>12.8471428571429</v>
      </c>
    </row>
    <row r="55" spans="1:2" x14ac:dyDescent="0.25">
      <c r="A55" s="6">
        <v>40411</v>
      </c>
      <c r="B55" s="21">
        <v>12.8127142857143</v>
      </c>
    </row>
    <row r="56" spans="1:2" x14ac:dyDescent="0.25">
      <c r="A56" s="6">
        <v>40412</v>
      </c>
      <c r="B56" s="21">
        <v>12.867857142857099</v>
      </c>
    </row>
    <row r="57" spans="1:2" x14ac:dyDescent="0.25">
      <c r="A57" s="6">
        <v>40413</v>
      </c>
      <c r="B57" s="21">
        <v>12.8195714285714</v>
      </c>
    </row>
    <row r="58" spans="1:2" x14ac:dyDescent="0.25">
      <c r="A58" s="6">
        <v>40414</v>
      </c>
      <c r="B58" s="21">
        <v>12.9125714285714</v>
      </c>
    </row>
    <row r="59" spans="1:2" x14ac:dyDescent="0.25">
      <c r="A59" s="6">
        <v>40415</v>
      </c>
      <c r="B59" s="21">
        <v>13.043428571428599</v>
      </c>
    </row>
    <row r="60" spans="1:2" x14ac:dyDescent="0.25">
      <c r="A60" s="6">
        <v>40416</v>
      </c>
      <c r="B60" s="21">
        <v>13.0331428571429</v>
      </c>
    </row>
    <row r="61" spans="1:2" x14ac:dyDescent="0.25">
      <c r="A61" s="6">
        <v>40417</v>
      </c>
      <c r="B61" s="21">
        <v>12.971142857142899</v>
      </c>
    </row>
    <row r="62" spans="1:2" x14ac:dyDescent="0.25">
      <c r="A62" s="6">
        <v>40418</v>
      </c>
      <c r="B62" s="21">
        <v>12.971142857142899</v>
      </c>
    </row>
    <row r="63" spans="1:2" x14ac:dyDescent="0.25">
      <c r="A63" s="6">
        <v>40419</v>
      </c>
      <c r="B63" s="21">
        <v>12.8365714285714</v>
      </c>
    </row>
    <row r="64" spans="1:2" x14ac:dyDescent="0.25">
      <c r="A64" s="6">
        <v>40420</v>
      </c>
      <c r="B64" s="21">
        <v>12.715571428571399</v>
      </c>
    </row>
    <row r="65" spans="1:2" x14ac:dyDescent="0.25">
      <c r="A65" s="6">
        <v>40421</v>
      </c>
      <c r="B65" s="21">
        <v>12.601857142857099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ldc</v>
      </c>
      <c r="B2" s="43" t="str">
        <f>StatSummary!$B$8</f>
        <v>ldc10w2_1154753_Summary</v>
      </c>
      <c r="C2" s="43" t="str">
        <f>StatSummary!$B$2</f>
        <v>Larry Damm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12.109612903225806</v>
      </c>
      <c r="I2" s="48">
        <f>DailyStats!$B$70</f>
        <v>13.593999999999999</v>
      </c>
      <c r="J2" s="49">
        <f>DailyStats!$D$70</f>
        <v>40415.75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10.000999999999999</v>
      </c>
      <c r="O2" s="53">
        <f>DailyStats!$D$69</f>
        <v>40360.375</v>
      </c>
      <c r="P2" s="50">
        <f>StatSummary!$E$15</f>
        <v>1</v>
      </c>
      <c r="Q2" s="54">
        <f>DailyStats!$E$69</f>
        <v>0</v>
      </c>
      <c r="R2" s="48">
        <f>DailyStats!$B$72</f>
        <v>1.6819999999999999</v>
      </c>
      <c r="S2" s="45">
        <f>DailyStats!$D$72</f>
        <v>40363</v>
      </c>
      <c r="T2" s="50">
        <f>StatSummary!$E$18</f>
        <v>1</v>
      </c>
      <c r="U2" s="48">
        <f>DailyStats!$B$73</f>
        <v>0.315</v>
      </c>
      <c r="V2" s="23">
        <f>DailyStats!$D$73</f>
        <v>40408</v>
      </c>
      <c r="W2" s="50">
        <f>StatSummary!$E$19</f>
        <v>2</v>
      </c>
      <c r="X2" s="55">
        <f>DailyStats!$E$73</f>
        <v>40411</v>
      </c>
      <c r="Y2" s="46">
        <f>DailyStats!$F$73</f>
        <v>0</v>
      </c>
      <c r="Z2" s="48">
        <f>StatSummary!$B$22</f>
        <v>12.537645833333301</v>
      </c>
      <c r="AB2" s="57">
        <f>MWAT!$F$4</f>
        <v>40412</v>
      </c>
      <c r="AC2" s="50">
        <f>StatSummary!$E$22</f>
        <v>5</v>
      </c>
      <c r="AD2" s="46">
        <f>MWAT!$F$5</f>
        <v>40414</v>
      </c>
      <c r="AE2" s="48">
        <f>StatSummary!$B$23</f>
        <v>13.043428571428599</v>
      </c>
      <c r="AF2" s="46"/>
      <c r="AG2" s="46">
        <f>MWMT!$F$4</f>
        <v>40376</v>
      </c>
      <c r="AH2" s="50">
        <f>StatSummary!$E$23</f>
        <v>5</v>
      </c>
      <c r="AI2" s="46">
        <f>MWMT!$F$5</f>
        <v>40415</v>
      </c>
      <c r="AJ2" s="58">
        <f>DailyStats!$B$75</f>
        <v>61.957999999999998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ldc</v>
      </c>
      <c r="B2" s="43" t="str">
        <f>StatSummary!$B$8</f>
        <v>ldc10w2_1154753_Summary</v>
      </c>
      <c r="C2" s="43" t="str">
        <f>StatSummary!$B$2</f>
        <v>Larry Damm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40415</v>
      </c>
      <c r="R2" s="46">
        <f>MWAT!$F$7</f>
        <v>40416</v>
      </c>
      <c r="S2" s="46">
        <f>MWAT!$F$8</f>
        <v>40417</v>
      </c>
      <c r="T2" s="46">
        <f>MWAT!$F$9</f>
        <v>0</v>
      </c>
      <c r="U2" s="47">
        <f>MWMT!$F$6</f>
        <v>40416</v>
      </c>
      <c r="V2" s="46">
        <f>MWMT!$F$7</f>
        <v>40417</v>
      </c>
      <c r="W2" s="46">
        <f>MWMT!$F$8</f>
        <v>40418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2017-04-20T17:52:04Z</dcterms:modified>
</cp:coreProperties>
</file>