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<sst xmlns="http://schemas.openxmlformats.org/spreadsheetml/2006/main" count="172" uniqueCount="147">
  <si>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</si>
  <si>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</si>
  <si>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</si>
  <si>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</si>
  <si>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</si>
  <si>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</si>
  <si>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</si>
  <si>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</si>
  <si>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</si>
  <si>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</si>
  <si>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</si>
  <si>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</si>
  <si>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</si>
  <si>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</si>
  <si>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</si>
  <si>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</si>
  <si>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</si>
  <si>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</si>
  <si>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</si>
  <si>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</si>
  <si>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</si>
  <si>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</si>
  <si>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</si>
  <si>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</si>
  <si>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</si>
  <si>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</si>
  <si>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</si>
  <si>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</si>
  <si>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</si>
  <si>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</si>
  <si>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</si>
  <si>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</si>
  <si>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</si>
  <si>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</si>
  <si>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</si>
  <si>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</si>
  <si>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</si>
  <si>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</si>
  <si>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</si>
  <si>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</si>
  <si>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</si>
  <si>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</si>
  <si>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</si>
  <si>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</si>
  <si>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</si>
  <si>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</si>
  <si>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</si>
  <si>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</si>
  <si>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</si>
  <si>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</si>
  <si>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</si>
  <si>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</si>
  <si>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</si>
  <si>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</si>
  <si>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</si>
  <si>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</si>
  <si>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</si>
  <si>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</si>
  <si>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</si>
  <si>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</si>
  <si>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</si>
  <si>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</si>
  <si>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</si>
  <si>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</si>
  <si>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</si>
  <si>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</si>
  <si>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</si>
  <si>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</si>
  <si>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</si>
  <si>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</si>
  <si>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</si>
  <si>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</si>
  <si>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</si>
  <si>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</si>
  <si>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</si>
  <si>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</si>
  <si>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</si>
  <si>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</si>
  <si>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</si>
  <si>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</si>
  <si>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</si>
  <si>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</si>
  <si>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</si>
  <si>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</si>
  <si>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</si>
  <si>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</si>
  <si>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</si>
  <si>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</si>
  <si>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</si>
  <si>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</si>
  <si>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</si>
  <si>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</si>
  <si>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</si>
  <si>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</si>
  <si>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</si>
  <si>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</si>
  <si>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</si>
  <si>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</si>
  <si>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</si>
  <si>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</si>
  <si>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</si>
  <si>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</si>
  <si>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</si>
  <si>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</si>
  <si>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</si>
  <si>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</si>
  <si>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</si>
  <si>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</si>
  <si>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</si>
  <si>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</si>
  <si>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</si>
  <si>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</si>
  <si>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</si>
  <si>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</si>
  <si>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</si>
  <si>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</si>
  <si>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</si>
  <si>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</si>
  <si>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</si>
  <si>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</si>
  <si>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</si>
  <si>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</si>
  <si>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</si>
  <si>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</si>
  <si>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</si>
  <si>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</si>
  <si>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</si>
  <si>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</si>
  <si>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</si>
  <si>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</si>
  <si>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</si>
  <si>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</si>
  <si>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</si>
  <si>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</si>
  <si>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</si>
  <si>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</si>
  <si>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</si>
  <si>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</si>
  <si>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</si>
  <si>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</si>
  <si>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</si>
  <si>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</si>
  <si>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prw</t>
  </si>
  <si>
    <t xml:space="preserve">Excel Julian Dates: </t>
  </si>
  <si>
    <t>Water Temp..PRW11w1_2401073.csv - [Corrected - Daily - Mean]</t>
  </si>
  <si>
    <t>Water Temp.PRW11w1_2401073.csv - [Corrected - Daily - Maximum]</t>
  </si>
  <si>
    <t>Prairie Creek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</si>
</sst>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4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5" fillId="0" borderId="0" xfId="0" applyNumberFormat="1" applyFont="1" applyAlignment="1">
      <alignment horizontal="left"/>
    </xf>
    <xf numFmtId="14" fontId="12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2" fillId="3" borderId="0" xfId="1" applyFont="1" applyFill="1" applyBorder="1" applyAlignment="1">
      <alignment horizontal="left"/>
    </xf>
    <xf numFmtId="0" fontId="12" fillId="4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165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2" fillId="0" borderId="0" xfId="1" applyNumberFormat="1" applyFont="1" applyFill="1" applyBorder="1" applyAlignment="1">
      <alignment horizontal="left"/>
    </xf>
    <xf numFmtId="164" fontId="12" fillId="0" borderId="0" xfId="1" applyNumberFormat="1" applyFont="1" applyFill="1" applyBorder="1" applyAlignment="1">
      <alignment horizontal="left"/>
    </xf>
    <xf numFmtId="1" fontId="12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left"/>
    </xf>
    <xf numFmtId="14" fontId="13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3" fillId="0" borderId="0" xfId="0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7" fillId="0" borderId="0" xfId="0" applyFont="1"/>
    <xf numFmtId="0" fontId="3" fillId="0" borderId="0" xfId="0" applyFont="1" applyAlignment="1">
      <alignment horizontal="center"/>
    </xf>
    <xf numFmtId="16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prw11w1 -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2.2730000000000001</c:v>
                </c:pt>
                <c:pt idx="1">
                  <c:v>1.3280000000000001</c:v>
                </c:pt>
                <c:pt idx="2">
                  <c:v>2.1469999999999998</c:v>
                </c:pt>
                <c:pt idx="3">
                  <c:v>1.855</c:v>
                </c:pt>
                <c:pt idx="4">
                  <c:v>2.1190000000000002</c:v>
                </c:pt>
                <c:pt idx="5">
                  <c:v>2.12</c:v>
                </c:pt>
                <c:pt idx="6">
                  <c:v>1.6850000000000001</c:v>
                </c:pt>
                <c:pt idx="7">
                  <c:v>2.1709999999999998</c:v>
                </c:pt>
                <c:pt idx="8">
                  <c:v>1.909</c:v>
                </c:pt>
                <c:pt idx="9">
                  <c:v>1.9330000000000001</c:v>
                </c:pt>
                <c:pt idx="10">
                  <c:v>1.496</c:v>
                </c:pt>
                <c:pt idx="11">
                  <c:v>0.86799999999999999</c:v>
                </c:pt>
                <c:pt idx="12">
                  <c:v>1.3959999999999999</c:v>
                </c:pt>
                <c:pt idx="13">
                  <c:v>0.82</c:v>
                </c:pt>
                <c:pt idx="14">
                  <c:v>1.7130000000000001</c:v>
                </c:pt>
                <c:pt idx="15">
                  <c:v>0.79500000000000004</c:v>
                </c:pt>
                <c:pt idx="16">
                  <c:v>0.41</c:v>
                </c:pt>
                <c:pt idx="17">
                  <c:v>0.48299999999999998</c:v>
                </c:pt>
                <c:pt idx="18">
                  <c:v>1.3959999999999999</c:v>
                </c:pt>
                <c:pt idx="19">
                  <c:v>1.518</c:v>
                </c:pt>
                <c:pt idx="20">
                  <c:v>1.61</c:v>
                </c:pt>
                <c:pt idx="21">
                  <c:v>1.3680000000000001</c:v>
                </c:pt>
                <c:pt idx="22">
                  <c:v>1.972</c:v>
                </c:pt>
                <c:pt idx="23">
                  <c:v>0.53</c:v>
                </c:pt>
                <c:pt idx="24">
                  <c:v>0.50600000000000001</c:v>
                </c:pt>
                <c:pt idx="25">
                  <c:v>1.466</c:v>
                </c:pt>
                <c:pt idx="26">
                  <c:v>1.681</c:v>
                </c:pt>
                <c:pt idx="27">
                  <c:v>2.0190000000000001</c:v>
                </c:pt>
                <c:pt idx="28">
                  <c:v>1.5860000000000001</c:v>
                </c:pt>
                <c:pt idx="29">
                  <c:v>1.1539999999999999</c:v>
                </c:pt>
                <c:pt idx="30">
                  <c:v>1.393</c:v>
                </c:pt>
                <c:pt idx="31">
                  <c:v>0.57799999999999996</c:v>
                </c:pt>
                <c:pt idx="32">
                  <c:v>0.747</c:v>
                </c:pt>
                <c:pt idx="33">
                  <c:v>1.7370000000000001</c:v>
                </c:pt>
                <c:pt idx="34">
                  <c:v>0.65</c:v>
                </c:pt>
                <c:pt idx="35">
                  <c:v>0.93799999999999994</c:v>
                </c:pt>
                <c:pt idx="36">
                  <c:v>0.57699999999999996</c:v>
                </c:pt>
                <c:pt idx="37">
                  <c:v>0.38500000000000001</c:v>
                </c:pt>
                <c:pt idx="38">
                  <c:v>0.41</c:v>
                </c:pt>
                <c:pt idx="39">
                  <c:v>0.67400000000000004</c:v>
                </c:pt>
                <c:pt idx="40">
                  <c:v>1.762</c:v>
                </c:pt>
                <c:pt idx="41">
                  <c:v>1.107</c:v>
                </c:pt>
                <c:pt idx="42">
                  <c:v>0.433</c:v>
                </c:pt>
                <c:pt idx="43">
                  <c:v>0.53</c:v>
                </c:pt>
                <c:pt idx="44">
                  <c:v>0.77100000000000002</c:v>
                </c:pt>
                <c:pt idx="45">
                  <c:v>1.639</c:v>
                </c:pt>
                <c:pt idx="46">
                  <c:v>1.7589999999999999</c:v>
                </c:pt>
                <c:pt idx="47">
                  <c:v>1.276</c:v>
                </c:pt>
                <c:pt idx="48">
                  <c:v>0.96199999999999997</c:v>
                </c:pt>
                <c:pt idx="49">
                  <c:v>1.1319999999999999</c:v>
                </c:pt>
                <c:pt idx="50">
                  <c:v>0.84299999999999997</c:v>
                </c:pt>
                <c:pt idx="51">
                  <c:v>0.65</c:v>
                </c:pt>
                <c:pt idx="52">
                  <c:v>0.91400000000000003</c:v>
                </c:pt>
                <c:pt idx="53">
                  <c:v>1.5389999999999999</c:v>
                </c:pt>
                <c:pt idx="54">
                  <c:v>1.127</c:v>
                </c:pt>
                <c:pt idx="55">
                  <c:v>1.008</c:v>
                </c:pt>
                <c:pt idx="56">
                  <c:v>0.72</c:v>
                </c:pt>
                <c:pt idx="57">
                  <c:v>0.81699999999999995</c:v>
                </c:pt>
                <c:pt idx="58">
                  <c:v>0.72099999999999997</c:v>
                </c:pt>
                <c:pt idx="59">
                  <c:v>0.60099999999999998</c:v>
                </c:pt>
                <c:pt idx="60">
                  <c:v>1.1060000000000001</c:v>
                </c:pt>
                <c:pt idx="61">
                  <c:v>1.3029999999999999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02624"/>
        <c:axId val="192204160"/>
      </c:scatterChart>
      <c:valAx>
        <c:axId val="19220262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204160"/>
        <c:crosses val="autoZero"/>
        <c:crossBetween val="midCat"/>
      </c:valAx>
      <c:valAx>
        <c:axId val="19220416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2026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prw11w1 -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13.9125714285714</c:v>
                </c:pt>
                <c:pt idx="1">
                  <c:v>13.981285714285701</c:v>
                </c:pt>
                <c:pt idx="2">
                  <c:v>14.015714285714299</c:v>
                </c:pt>
                <c:pt idx="3">
                  <c:v>13.960857142857099</c:v>
                </c:pt>
                <c:pt idx="4">
                  <c:v>13.8991428571429</c:v>
                </c:pt>
                <c:pt idx="5">
                  <c:v>13.761857142857099</c:v>
                </c:pt>
                <c:pt idx="6">
                  <c:v>13.724142857142899</c:v>
                </c:pt>
                <c:pt idx="7">
                  <c:v>13.579857142857101</c:v>
                </c:pt>
                <c:pt idx="8">
                  <c:v>13.535285714285701</c:v>
                </c:pt>
                <c:pt idx="9">
                  <c:v>13.524857142857099</c:v>
                </c:pt>
                <c:pt idx="10">
                  <c:v>13.456</c:v>
                </c:pt>
                <c:pt idx="11">
                  <c:v>13.363142857142901</c:v>
                </c:pt>
                <c:pt idx="12">
                  <c:v>13.4455714285714</c:v>
                </c:pt>
                <c:pt idx="13">
                  <c:v>13.431857142857099</c:v>
                </c:pt>
                <c:pt idx="14">
                  <c:v>13.620571428571401</c:v>
                </c:pt>
                <c:pt idx="15">
                  <c:v>13.743857142857101</c:v>
                </c:pt>
                <c:pt idx="16">
                  <c:v>13.881</c:v>
                </c:pt>
                <c:pt idx="17">
                  <c:v>13.9464285714286</c:v>
                </c:pt>
                <c:pt idx="18">
                  <c:v>14.001428571428599</c:v>
                </c:pt>
                <c:pt idx="19">
                  <c:v>14.059571428571401</c:v>
                </c:pt>
                <c:pt idx="20">
                  <c:v>14.1691428571429</c:v>
                </c:pt>
                <c:pt idx="21">
                  <c:v>14.203428571428599</c:v>
                </c:pt>
                <c:pt idx="22">
                  <c:v>14.193142857142901</c:v>
                </c:pt>
                <c:pt idx="23">
                  <c:v>14.172714285714299</c:v>
                </c:pt>
                <c:pt idx="24">
                  <c:v>14.285714285714301</c:v>
                </c:pt>
                <c:pt idx="25">
                  <c:v>14.3372857142857</c:v>
                </c:pt>
                <c:pt idx="26">
                  <c:v>14.224285714285701</c:v>
                </c:pt>
                <c:pt idx="27">
                  <c:v>14.097571428571401</c:v>
                </c:pt>
                <c:pt idx="28">
                  <c:v>13.9571428571429</c:v>
                </c:pt>
                <c:pt idx="29">
                  <c:v>13.8887142857143</c:v>
                </c:pt>
                <c:pt idx="30">
                  <c:v>13.8132857142857</c:v>
                </c:pt>
                <c:pt idx="31">
                  <c:v>13.6795714285714</c:v>
                </c:pt>
                <c:pt idx="32">
                  <c:v>13.6177142857143</c:v>
                </c:pt>
                <c:pt idx="33">
                  <c:v>13.6038571428571</c:v>
                </c:pt>
                <c:pt idx="34">
                  <c:v>13.5935714285714</c:v>
                </c:pt>
                <c:pt idx="35">
                  <c:v>13.6244285714286</c:v>
                </c:pt>
                <c:pt idx="36">
                  <c:v>13.531714285714299</c:v>
                </c:pt>
                <c:pt idx="37">
                  <c:v>13.459571428571399</c:v>
                </c:pt>
                <c:pt idx="38">
                  <c:v>13.459571428571399</c:v>
                </c:pt>
                <c:pt idx="39">
                  <c:v>13.5385714285714</c:v>
                </c:pt>
                <c:pt idx="40">
                  <c:v>13.6072857142857</c:v>
                </c:pt>
                <c:pt idx="41">
                  <c:v>13.634714285714301</c:v>
                </c:pt>
                <c:pt idx="42">
                  <c:v>13.631285714285699</c:v>
                </c:pt>
                <c:pt idx="43">
                  <c:v>13.7</c:v>
                </c:pt>
                <c:pt idx="44">
                  <c:v>13.768714285714299</c:v>
                </c:pt>
                <c:pt idx="45">
                  <c:v>13.7997142857143</c:v>
                </c:pt>
                <c:pt idx="46">
                  <c:v>13.827142857142899</c:v>
                </c:pt>
                <c:pt idx="47">
                  <c:v>13.871714285714299</c:v>
                </c:pt>
                <c:pt idx="48">
                  <c:v>13.984714285714301</c:v>
                </c:pt>
                <c:pt idx="49">
                  <c:v>14.06</c:v>
                </c:pt>
                <c:pt idx="50">
                  <c:v>14.125142857142899</c:v>
                </c:pt>
                <c:pt idx="51">
                  <c:v>14.1971428571429</c:v>
                </c:pt>
                <c:pt idx="52">
                  <c:v>14.2417142857143</c:v>
                </c:pt>
                <c:pt idx="53">
                  <c:v>14.2348571428571</c:v>
                </c:pt>
                <c:pt idx="54">
                  <c:v>14.204000000000001</c:v>
                </c:pt>
                <c:pt idx="55">
                  <c:v>14.046428571428599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12.755967261904599</c:v>
                </c:pt>
                <c:pt idx="1">
                  <c:v>12.833357142857</c:v>
                </c:pt>
                <c:pt idx="2">
                  <c:v>12.8325654761903</c:v>
                </c:pt>
                <c:pt idx="3">
                  <c:v>12.8079166666666</c:v>
                </c:pt>
                <c:pt idx="4">
                  <c:v>12.787336309523701</c:v>
                </c:pt>
                <c:pt idx="5">
                  <c:v>12.766523809523701</c:v>
                </c:pt>
                <c:pt idx="6">
                  <c:v>12.7765773809523</c:v>
                </c:pt>
                <c:pt idx="7">
                  <c:v>12.7269077380952</c:v>
                </c:pt>
                <c:pt idx="8">
                  <c:v>12.7266577380952</c:v>
                </c:pt>
                <c:pt idx="9">
                  <c:v>12.8088571428571</c:v>
                </c:pt>
                <c:pt idx="10">
                  <c:v>12.853196428571399</c:v>
                </c:pt>
                <c:pt idx="11">
                  <c:v>12.8402113095238</c:v>
                </c:pt>
                <c:pt idx="12">
                  <c:v>12.8618392857143</c:v>
                </c:pt>
                <c:pt idx="13">
                  <c:v>12.847324404761901</c:v>
                </c:pt>
                <c:pt idx="14">
                  <c:v>12.9591071428571</c:v>
                </c:pt>
                <c:pt idx="15">
                  <c:v>13.0974791666667</c:v>
                </c:pt>
                <c:pt idx="16">
                  <c:v>13.1436071428571</c:v>
                </c:pt>
                <c:pt idx="17">
                  <c:v>13.1988363095238</c:v>
                </c:pt>
                <c:pt idx="18">
                  <c:v>13.253383928571401</c:v>
                </c:pt>
                <c:pt idx="19">
                  <c:v>13.3083958333334</c:v>
                </c:pt>
                <c:pt idx="20">
                  <c:v>13.4009315476191</c:v>
                </c:pt>
                <c:pt idx="21">
                  <c:v>13.4132619047619</c:v>
                </c:pt>
                <c:pt idx="22">
                  <c:v>13.400437500000001</c:v>
                </c:pt>
                <c:pt idx="23">
                  <c:v>13.431880952380901</c:v>
                </c:pt>
                <c:pt idx="24">
                  <c:v>13.477726190476099</c:v>
                </c:pt>
                <c:pt idx="25">
                  <c:v>13.522663690476101</c:v>
                </c:pt>
                <c:pt idx="26">
                  <c:v>13.476223214285699</c:v>
                </c:pt>
                <c:pt idx="27">
                  <c:v>13.3656458333333</c:v>
                </c:pt>
                <c:pt idx="28">
                  <c:v>13.3306994047619</c:v>
                </c:pt>
                <c:pt idx="29">
                  <c:v>13.3045595238095</c:v>
                </c:pt>
                <c:pt idx="30">
                  <c:v>13.2821279761905</c:v>
                </c:pt>
                <c:pt idx="31">
                  <c:v>13.231476190476201</c:v>
                </c:pt>
                <c:pt idx="32">
                  <c:v>13.181449404761899</c:v>
                </c:pt>
                <c:pt idx="33">
                  <c:v>13.1704791666667</c:v>
                </c:pt>
                <c:pt idx="34">
                  <c:v>13.1555297619048</c:v>
                </c:pt>
                <c:pt idx="35">
                  <c:v>13.144755952380899</c:v>
                </c:pt>
                <c:pt idx="36">
                  <c:v>13.101523809523799</c:v>
                </c:pt>
                <c:pt idx="37">
                  <c:v>13.033872023809501</c:v>
                </c:pt>
                <c:pt idx="38">
                  <c:v>13.0060357142857</c:v>
                </c:pt>
                <c:pt idx="39">
                  <c:v>12.9931726190476</c:v>
                </c:pt>
                <c:pt idx="40">
                  <c:v>12.991494047619</c:v>
                </c:pt>
                <c:pt idx="41">
                  <c:v>13.055571428571399</c:v>
                </c:pt>
                <c:pt idx="42">
                  <c:v>13.0692738095238</c:v>
                </c:pt>
                <c:pt idx="43">
                  <c:v>13.0790386904761</c:v>
                </c:pt>
                <c:pt idx="44">
                  <c:v>13.122241071428499</c:v>
                </c:pt>
                <c:pt idx="45">
                  <c:v>13.163973214285599</c:v>
                </c:pt>
                <c:pt idx="46">
                  <c:v>13.242657738095099</c:v>
                </c:pt>
                <c:pt idx="47">
                  <c:v>13.304181547618899</c:v>
                </c:pt>
                <c:pt idx="48">
                  <c:v>13.420449404761801</c:v>
                </c:pt>
                <c:pt idx="49">
                  <c:v>13.500824404761801</c:v>
                </c:pt>
                <c:pt idx="50">
                  <c:v>13.603276785714201</c:v>
                </c:pt>
                <c:pt idx="51">
                  <c:v>13.678782738095199</c:v>
                </c:pt>
                <c:pt idx="52">
                  <c:v>13.721377976190499</c:v>
                </c:pt>
                <c:pt idx="53">
                  <c:v>13.7417916666667</c:v>
                </c:pt>
                <c:pt idx="54">
                  <c:v>13.7350386904762</c:v>
                </c:pt>
                <c:pt idx="55">
                  <c:v>13.5844346532092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99392"/>
        <c:axId val="192300928"/>
      </c:scatterChart>
      <c:valAx>
        <c:axId val="192299392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00928"/>
        <c:crosses val="autoZero"/>
        <c:crossBetween val="midCat"/>
      </c:valAx>
      <c:valAx>
        <c:axId val="192300928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2993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prw11w1 -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13.497</c:v>
                </c:pt>
                <c:pt idx="1">
                  <c:v>13.281000000000001</c:v>
                </c:pt>
                <c:pt idx="2">
                  <c:v>13.954000000000001</c:v>
                </c:pt>
                <c:pt idx="3">
                  <c:v>14.002000000000001</c:v>
                </c:pt>
                <c:pt idx="4">
                  <c:v>14.314</c:v>
                </c:pt>
                <c:pt idx="5">
                  <c:v>14.218</c:v>
                </c:pt>
                <c:pt idx="6">
                  <c:v>14.122</c:v>
                </c:pt>
                <c:pt idx="7">
                  <c:v>13.978</c:v>
                </c:pt>
                <c:pt idx="8">
                  <c:v>13.522</c:v>
                </c:pt>
                <c:pt idx="9">
                  <c:v>13.57</c:v>
                </c:pt>
                <c:pt idx="10">
                  <c:v>13.57</c:v>
                </c:pt>
                <c:pt idx="11">
                  <c:v>13.353</c:v>
                </c:pt>
                <c:pt idx="12">
                  <c:v>13.954000000000001</c:v>
                </c:pt>
                <c:pt idx="13">
                  <c:v>13.112</c:v>
                </c:pt>
                <c:pt idx="14">
                  <c:v>13.666</c:v>
                </c:pt>
                <c:pt idx="15">
                  <c:v>13.449</c:v>
                </c:pt>
                <c:pt idx="16">
                  <c:v>13.087999999999999</c:v>
                </c:pt>
                <c:pt idx="17">
                  <c:v>12.92</c:v>
                </c:pt>
                <c:pt idx="18">
                  <c:v>13.93</c:v>
                </c:pt>
                <c:pt idx="19">
                  <c:v>13.858000000000001</c:v>
                </c:pt>
                <c:pt idx="20">
                  <c:v>14.433</c:v>
                </c:pt>
                <c:pt idx="21">
                  <c:v>14.529</c:v>
                </c:pt>
                <c:pt idx="22">
                  <c:v>14.409000000000001</c:v>
                </c:pt>
                <c:pt idx="23">
                  <c:v>13.545999999999999</c:v>
                </c:pt>
                <c:pt idx="24">
                  <c:v>13.305</c:v>
                </c:pt>
                <c:pt idx="25">
                  <c:v>14.337</c:v>
                </c:pt>
                <c:pt idx="26">
                  <c:v>14.625</c:v>
                </c:pt>
                <c:pt idx="27">
                  <c:v>14.673</c:v>
                </c:pt>
                <c:pt idx="28">
                  <c:v>14.457000000000001</c:v>
                </c:pt>
                <c:pt idx="29">
                  <c:v>14.266</c:v>
                </c:pt>
                <c:pt idx="30">
                  <c:v>14.337</c:v>
                </c:pt>
                <c:pt idx="31">
                  <c:v>13.666</c:v>
                </c:pt>
                <c:pt idx="32">
                  <c:v>13.545999999999999</c:v>
                </c:pt>
                <c:pt idx="33">
                  <c:v>13.738</c:v>
                </c:pt>
                <c:pt idx="34">
                  <c:v>13.69</c:v>
                </c:pt>
                <c:pt idx="35">
                  <c:v>13.978</c:v>
                </c:pt>
                <c:pt idx="36">
                  <c:v>13.738</c:v>
                </c:pt>
                <c:pt idx="37">
                  <c:v>13.401</c:v>
                </c:pt>
                <c:pt idx="38">
                  <c:v>13.233000000000001</c:v>
                </c:pt>
                <c:pt idx="39">
                  <c:v>13.449</c:v>
                </c:pt>
                <c:pt idx="40">
                  <c:v>13.666</c:v>
                </c:pt>
                <c:pt idx="41">
                  <c:v>13.906000000000001</c:v>
                </c:pt>
                <c:pt idx="42">
                  <c:v>13.329000000000001</c:v>
                </c:pt>
                <c:pt idx="43">
                  <c:v>13.233000000000001</c:v>
                </c:pt>
                <c:pt idx="44">
                  <c:v>13.401</c:v>
                </c:pt>
                <c:pt idx="45">
                  <c:v>13.786</c:v>
                </c:pt>
                <c:pt idx="46">
                  <c:v>13.93</c:v>
                </c:pt>
                <c:pt idx="47">
                  <c:v>13.858000000000001</c:v>
                </c:pt>
                <c:pt idx="48">
                  <c:v>13.882</c:v>
                </c:pt>
                <c:pt idx="49">
                  <c:v>13.81</c:v>
                </c:pt>
                <c:pt idx="50">
                  <c:v>13.714</c:v>
                </c:pt>
                <c:pt idx="51">
                  <c:v>13.618</c:v>
                </c:pt>
                <c:pt idx="52">
                  <c:v>13.978</c:v>
                </c:pt>
                <c:pt idx="53">
                  <c:v>14.242000000000001</c:v>
                </c:pt>
                <c:pt idx="54">
                  <c:v>14.648999999999999</c:v>
                </c:pt>
                <c:pt idx="55">
                  <c:v>14.409000000000001</c:v>
                </c:pt>
                <c:pt idx="56">
                  <c:v>14.266</c:v>
                </c:pt>
                <c:pt idx="57">
                  <c:v>14.218</c:v>
                </c:pt>
                <c:pt idx="58">
                  <c:v>13.93</c:v>
                </c:pt>
                <c:pt idx="59">
                  <c:v>13.93</c:v>
                </c:pt>
                <c:pt idx="60">
                  <c:v>14.026</c:v>
                </c:pt>
                <c:pt idx="61">
                  <c:v>13.545999999999999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12.180999999999999</c:v>
                </c:pt>
                <c:pt idx="1">
                  <c:v>12.462</c:v>
                </c:pt>
                <c:pt idx="2">
                  <c:v>12.676</c:v>
                </c:pt>
                <c:pt idx="3">
                  <c:v>12.89</c:v>
                </c:pt>
                <c:pt idx="4">
                  <c:v>13.031000000000001</c:v>
                </c:pt>
                <c:pt idx="5">
                  <c:v>13.002000000000001</c:v>
                </c:pt>
                <c:pt idx="6">
                  <c:v>13.048999999999999</c:v>
                </c:pt>
                <c:pt idx="7">
                  <c:v>12.722</c:v>
                </c:pt>
                <c:pt idx="8">
                  <c:v>12.456</c:v>
                </c:pt>
                <c:pt idx="9">
                  <c:v>12.504</c:v>
                </c:pt>
                <c:pt idx="10">
                  <c:v>12.746</c:v>
                </c:pt>
                <c:pt idx="11">
                  <c:v>12.885999999999999</c:v>
                </c:pt>
                <c:pt idx="12">
                  <c:v>13.073</c:v>
                </c:pt>
                <c:pt idx="13">
                  <c:v>12.701000000000001</c:v>
                </c:pt>
                <c:pt idx="14">
                  <c:v>12.721</c:v>
                </c:pt>
                <c:pt idx="15">
                  <c:v>13.031000000000001</c:v>
                </c:pt>
                <c:pt idx="16">
                  <c:v>12.814</c:v>
                </c:pt>
                <c:pt idx="17">
                  <c:v>12.654999999999999</c:v>
                </c:pt>
                <c:pt idx="18">
                  <c:v>13.037000000000001</c:v>
                </c:pt>
                <c:pt idx="19">
                  <c:v>12.971</c:v>
                </c:pt>
                <c:pt idx="20">
                  <c:v>13.484</c:v>
                </c:pt>
                <c:pt idx="21">
                  <c:v>13.689</c:v>
                </c:pt>
                <c:pt idx="22">
                  <c:v>13.353999999999999</c:v>
                </c:pt>
                <c:pt idx="23">
                  <c:v>13.201000000000001</c:v>
                </c:pt>
                <c:pt idx="24">
                  <c:v>13.037000000000001</c:v>
                </c:pt>
                <c:pt idx="25">
                  <c:v>13.422000000000001</c:v>
                </c:pt>
                <c:pt idx="26">
                  <c:v>13.619</c:v>
                </c:pt>
                <c:pt idx="27">
                  <c:v>13.57</c:v>
                </c:pt>
                <c:pt idx="28">
                  <c:v>13.6</c:v>
                </c:pt>
                <c:pt idx="29">
                  <c:v>13.574</c:v>
                </c:pt>
                <c:pt idx="30">
                  <c:v>13.522</c:v>
                </c:pt>
                <c:pt idx="31">
                  <c:v>13.352</c:v>
                </c:pt>
                <c:pt idx="32">
                  <c:v>13.097</c:v>
                </c:pt>
                <c:pt idx="33">
                  <c:v>12.845000000000001</c:v>
                </c:pt>
                <c:pt idx="34">
                  <c:v>13.324999999999999</c:v>
                </c:pt>
                <c:pt idx="35">
                  <c:v>13.417</c:v>
                </c:pt>
                <c:pt idx="36">
                  <c:v>13.417</c:v>
                </c:pt>
                <c:pt idx="37">
                  <c:v>13.167</c:v>
                </c:pt>
                <c:pt idx="38">
                  <c:v>13.000999999999999</c:v>
                </c:pt>
                <c:pt idx="39">
                  <c:v>13.02</c:v>
                </c:pt>
                <c:pt idx="40">
                  <c:v>12.74</c:v>
                </c:pt>
                <c:pt idx="41">
                  <c:v>13.25</c:v>
                </c:pt>
                <c:pt idx="42">
                  <c:v>13.114000000000001</c:v>
                </c:pt>
                <c:pt idx="43">
                  <c:v>12.944000000000001</c:v>
                </c:pt>
                <c:pt idx="44">
                  <c:v>12.972</c:v>
                </c:pt>
                <c:pt idx="45">
                  <c:v>12.911</c:v>
                </c:pt>
                <c:pt idx="46">
                  <c:v>13.009</c:v>
                </c:pt>
                <c:pt idx="47">
                  <c:v>13.189</c:v>
                </c:pt>
                <c:pt idx="48">
                  <c:v>13.346</c:v>
                </c:pt>
                <c:pt idx="49">
                  <c:v>13.182</c:v>
                </c:pt>
                <c:pt idx="50">
                  <c:v>13.246</c:v>
                </c:pt>
                <c:pt idx="51">
                  <c:v>13.263999999999999</c:v>
                </c:pt>
                <c:pt idx="52">
                  <c:v>13.462</c:v>
                </c:pt>
                <c:pt idx="53">
                  <c:v>13.439</c:v>
                </c:pt>
                <c:pt idx="54">
                  <c:v>14.003</c:v>
                </c:pt>
                <c:pt idx="55">
                  <c:v>13.909000000000001</c:v>
                </c:pt>
                <c:pt idx="56">
                  <c:v>13.9</c:v>
                </c:pt>
                <c:pt idx="57">
                  <c:v>13.775</c:v>
                </c:pt>
                <c:pt idx="58">
                  <c:v>13.563000000000001</c:v>
                </c:pt>
                <c:pt idx="59">
                  <c:v>13.605</c:v>
                </c:pt>
                <c:pt idx="60">
                  <c:v>13.391999999999999</c:v>
                </c:pt>
                <c:pt idx="61">
                  <c:v>12.949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11.224</c:v>
                </c:pt>
                <c:pt idx="1">
                  <c:v>11.952999999999999</c:v>
                </c:pt>
                <c:pt idx="2">
                  <c:v>11.807</c:v>
                </c:pt>
                <c:pt idx="3">
                  <c:v>12.147</c:v>
                </c:pt>
                <c:pt idx="4">
                  <c:v>12.195</c:v>
                </c:pt>
                <c:pt idx="5">
                  <c:v>12.098000000000001</c:v>
                </c:pt>
                <c:pt idx="6">
                  <c:v>12.436999999999999</c:v>
                </c:pt>
                <c:pt idx="7">
                  <c:v>11.807</c:v>
                </c:pt>
                <c:pt idx="8">
                  <c:v>11.613</c:v>
                </c:pt>
                <c:pt idx="9">
                  <c:v>11.637</c:v>
                </c:pt>
                <c:pt idx="10">
                  <c:v>12.074</c:v>
                </c:pt>
                <c:pt idx="11">
                  <c:v>12.484999999999999</c:v>
                </c:pt>
                <c:pt idx="12">
                  <c:v>12.558</c:v>
                </c:pt>
                <c:pt idx="13">
                  <c:v>12.292</c:v>
                </c:pt>
                <c:pt idx="14">
                  <c:v>11.952999999999999</c:v>
                </c:pt>
                <c:pt idx="15">
                  <c:v>12.654</c:v>
                </c:pt>
                <c:pt idx="16">
                  <c:v>12.678000000000001</c:v>
                </c:pt>
                <c:pt idx="17">
                  <c:v>12.436999999999999</c:v>
                </c:pt>
                <c:pt idx="18">
                  <c:v>12.534000000000001</c:v>
                </c:pt>
                <c:pt idx="19">
                  <c:v>12.34</c:v>
                </c:pt>
                <c:pt idx="20">
                  <c:v>12.823</c:v>
                </c:pt>
                <c:pt idx="21">
                  <c:v>13.161</c:v>
                </c:pt>
                <c:pt idx="22">
                  <c:v>12.436999999999999</c:v>
                </c:pt>
                <c:pt idx="23">
                  <c:v>13.016</c:v>
                </c:pt>
                <c:pt idx="24">
                  <c:v>12.798999999999999</c:v>
                </c:pt>
                <c:pt idx="25">
                  <c:v>12.871</c:v>
                </c:pt>
                <c:pt idx="26">
                  <c:v>12.944000000000001</c:v>
                </c:pt>
                <c:pt idx="27">
                  <c:v>12.654</c:v>
                </c:pt>
                <c:pt idx="28">
                  <c:v>12.871</c:v>
                </c:pt>
                <c:pt idx="29">
                  <c:v>13.112</c:v>
                </c:pt>
                <c:pt idx="30">
                  <c:v>12.944000000000001</c:v>
                </c:pt>
                <c:pt idx="31">
                  <c:v>13.087999999999999</c:v>
                </c:pt>
                <c:pt idx="32">
                  <c:v>12.798999999999999</c:v>
                </c:pt>
                <c:pt idx="33">
                  <c:v>12.000999999999999</c:v>
                </c:pt>
                <c:pt idx="34">
                  <c:v>13.04</c:v>
                </c:pt>
                <c:pt idx="35">
                  <c:v>13.04</c:v>
                </c:pt>
                <c:pt idx="36">
                  <c:v>13.161</c:v>
                </c:pt>
                <c:pt idx="37">
                  <c:v>13.016</c:v>
                </c:pt>
                <c:pt idx="38">
                  <c:v>12.823</c:v>
                </c:pt>
                <c:pt idx="39">
                  <c:v>12.775</c:v>
                </c:pt>
                <c:pt idx="40">
                  <c:v>11.904</c:v>
                </c:pt>
                <c:pt idx="41">
                  <c:v>12.798999999999999</c:v>
                </c:pt>
                <c:pt idx="42">
                  <c:v>12.896000000000001</c:v>
                </c:pt>
                <c:pt idx="43">
                  <c:v>12.702999999999999</c:v>
                </c:pt>
                <c:pt idx="44">
                  <c:v>12.63</c:v>
                </c:pt>
                <c:pt idx="45">
                  <c:v>12.147</c:v>
                </c:pt>
                <c:pt idx="46">
                  <c:v>12.170999999999999</c:v>
                </c:pt>
                <c:pt idx="47">
                  <c:v>12.582000000000001</c:v>
                </c:pt>
                <c:pt idx="48">
                  <c:v>12.92</c:v>
                </c:pt>
                <c:pt idx="49">
                  <c:v>12.678000000000001</c:v>
                </c:pt>
                <c:pt idx="50">
                  <c:v>12.871</c:v>
                </c:pt>
                <c:pt idx="51">
                  <c:v>12.968</c:v>
                </c:pt>
                <c:pt idx="52">
                  <c:v>13.064</c:v>
                </c:pt>
                <c:pt idx="53">
                  <c:v>12.702999999999999</c:v>
                </c:pt>
                <c:pt idx="54">
                  <c:v>13.522</c:v>
                </c:pt>
                <c:pt idx="55">
                  <c:v>13.401</c:v>
                </c:pt>
                <c:pt idx="56">
                  <c:v>13.545999999999999</c:v>
                </c:pt>
                <c:pt idx="57">
                  <c:v>13.401</c:v>
                </c:pt>
                <c:pt idx="58">
                  <c:v>13.209</c:v>
                </c:pt>
                <c:pt idx="59">
                  <c:v>13.329000000000001</c:v>
                </c:pt>
                <c:pt idx="60">
                  <c:v>12.92</c:v>
                </c:pt>
                <c:pt idx="61">
                  <c:v>12.243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15392"/>
        <c:axId val="192316928"/>
      </c:scatterChart>
      <c:valAx>
        <c:axId val="192315392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16928"/>
        <c:crosses val="autoZero"/>
        <c:crossBetween val="midCat"/>
      </c:valAx>
      <c:valAx>
        <c:axId val="19231692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153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95250</xdr:rowOff>
    </xdr:from>
    <xdr:to>
      <xdr:col>4</xdr:col>
      <xdr:colOff>361950</xdr:colOff>
      <xdr:row>38</xdr:row>
      <xdr:rowOff>28575</xdr:rowOff>
    </xdr:to>
    <xdr:pic>
      <xdr:nvPicPr>
        <xdr:cNvPr id="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52950"/>
          <a:ext cx="514350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9">
        <v>2011</v>
      </c>
      <c r="B1" s="64" t="s">
        <v>134</v>
      </c>
      <c r="C1" s="64"/>
      <c r="D1" s="64"/>
      <c r="E1" s="64"/>
      <c r="F1" s="64"/>
      <c r="G1" s="64"/>
    </row>
    <row r="2" spans="1:7" x14ac:dyDescent="0.25">
      <c r="A2" s="1" t="s">
        <v>0</v>
      </c>
      <c r="B2" s="27" t="s">
        <v>146</v>
      </c>
      <c r="C2" s="31"/>
    </row>
    <row r="3" spans="1:7" x14ac:dyDescent="0.25">
      <c r="A3" s="1" t="s">
        <v>1</v>
      </c>
      <c r="B3" s="27" t="s">
        <v>142</v>
      </c>
      <c r="C3" s="31"/>
    </row>
    <row r="4" spans="1:7" x14ac:dyDescent="0.25">
      <c r="A4" s="1" t="s">
        <v>2</v>
      </c>
      <c r="B4" s="27" t="s">
        <v>133</v>
      </c>
      <c r="C4" s="31"/>
    </row>
    <row r="5" spans="1:7" x14ac:dyDescent="0.25">
      <c r="A5" s="1" t="s">
        <v>3</v>
      </c>
      <c r="B5" s="27">
        <v>2401073</v>
      </c>
      <c r="C5" s="31"/>
    </row>
    <row r="6" spans="1:7" x14ac:dyDescent="0.25">
      <c r="A6" s="1" t="s">
        <v>124</v>
      </c>
      <c r="B6" s="27">
        <v>1</v>
      </c>
      <c r="C6" s="31"/>
    </row>
    <row r="7" spans="1:7" x14ac:dyDescent="0.25">
      <c r="A7" s="1" t="s">
        <v>4</v>
      </c>
      <c r="B7" s="27">
        <v>473830</v>
      </c>
      <c r="C7" s="31"/>
    </row>
    <row r="8" spans="1:7" x14ac:dyDescent="0.25">
      <c r="A8" s="1" t="s">
        <v>5</v>
      </c>
      <c r="B8" s="31" t="str">
        <f>B3&amp;RIGHT(A1,2)&amp;"w"&amp;B6&amp;"_"&amp;B5&amp;"_Summary"</f>
        <v>prw11w1_2401073_Summary</v>
      </c>
      <c r="C8" s="31"/>
    </row>
    <row r="9" spans="1:7" x14ac:dyDescent="0.25">
      <c r="B9" s="31"/>
      <c r="C9" s="31"/>
    </row>
    <row r="10" spans="1:7" x14ac:dyDescent="0.25">
      <c r="A10" s="1" t="s">
        <v>6</v>
      </c>
      <c r="B10" s="59">
        <f>DATE(A1,7,1)</f>
        <v>40725</v>
      </c>
      <c r="C10" s="59">
        <f>DATE(A1,8,31)</f>
        <v>40786</v>
      </c>
      <c r="F10" s="14"/>
    </row>
    <row r="11" spans="1:7" x14ac:dyDescent="0.25">
      <c r="B11" s="31" t="s">
        <v>143</v>
      </c>
      <c r="C11" s="31"/>
      <c r="D11" s="24">
        <f>B10</f>
        <v>40725</v>
      </c>
      <c r="E11" s="2" t="s">
        <v>122</v>
      </c>
      <c r="F11" s="24">
        <f>C10</f>
        <v>40786</v>
      </c>
    </row>
    <row r="12" spans="1:7" x14ac:dyDescent="0.25">
      <c r="B12" s="31"/>
      <c r="C12" s="31"/>
    </row>
    <row r="13" spans="1:7" x14ac:dyDescent="0.25">
      <c r="A13" s="1" t="s">
        <v>7</v>
      </c>
      <c r="B13" s="31"/>
      <c r="C13" s="60" t="s">
        <v>8</v>
      </c>
      <c r="E13" s="1" t="s">
        <v>11</v>
      </c>
    </row>
    <row r="14" spans="1:7" x14ac:dyDescent="0.25">
      <c r="A14" s="5" t="s">
        <v>38</v>
      </c>
      <c r="B14" s="61" t="s">
        <v>36</v>
      </c>
      <c r="C14" s="31"/>
      <c r="F14" s="14"/>
    </row>
    <row r="15" spans="1:7" x14ac:dyDescent="0.25">
      <c r="A15" s="5" t="s">
        <v>39</v>
      </c>
      <c r="B15" s="19">
        <f>DailyStats!B69</f>
        <v>11.224</v>
      </c>
      <c r="C15" s="30">
        <f>DailyStats!D69</f>
        <v>40725.333333333336</v>
      </c>
      <c r="D15" s="31"/>
      <c r="E15" s="32">
        <f>COUNT(DailyStats!D69:W69)</f>
        <v>2</v>
      </c>
      <c r="F15" s="14"/>
    </row>
    <row r="16" spans="1:7" x14ac:dyDescent="0.25">
      <c r="A16" s="5" t="s">
        <v>43</v>
      </c>
      <c r="B16" s="19">
        <f>DailyStats!B70</f>
        <v>14.673</v>
      </c>
      <c r="C16" s="30">
        <f>DailyStats!D70</f>
        <v>40752.791666666664</v>
      </c>
      <c r="D16" s="31"/>
      <c r="E16" s="32">
        <f>COUNT(DailyStats!D70:W70)</f>
        <v>1</v>
      </c>
      <c r="F16" s="14"/>
    </row>
    <row r="17" spans="1:6" x14ac:dyDescent="0.25">
      <c r="A17" s="5" t="s">
        <v>42</v>
      </c>
      <c r="B17" s="19">
        <f>DailyStats!B71</f>
        <v>13.152983870967738</v>
      </c>
      <c r="C17" s="33"/>
      <c r="D17" s="31"/>
      <c r="E17" s="32"/>
    </row>
    <row r="18" spans="1:6" x14ac:dyDescent="0.25">
      <c r="A18" s="5" t="s">
        <v>41</v>
      </c>
      <c r="B18" s="19">
        <f>DailyStats!B72</f>
        <v>2.2730000000000001</v>
      </c>
      <c r="C18" s="34">
        <f>DailyStats!D72</f>
        <v>40725</v>
      </c>
      <c r="D18" s="31"/>
      <c r="E18" s="32">
        <f>COUNT(DailyStats!D72:W72)</f>
        <v>1</v>
      </c>
      <c r="F18" s="14"/>
    </row>
    <row r="19" spans="1:6" x14ac:dyDescent="0.25">
      <c r="A19" s="5" t="s">
        <v>40</v>
      </c>
      <c r="B19" s="19">
        <f>DailyStats!B73</f>
        <v>0.38500000000000001</v>
      </c>
      <c r="C19" s="34">
        <f>DailyStats!D73</f>
        <v>40741</v>
      </c>
      <c r="D19" s="31"/>
      <c r="E19" s="32">
        <f>COUNT(DailyStats!D73:W73)</f>
        <v>4</v>
      </c>
      <c r="F19" s="14"/>
    </row>
    <row r="20" spans="1:6" x14ac:dyDescent="0.25">
      <c r="A20" s="5" t="s">
        <v>9</v>
      </c>
      <c r="B20" s="2">
        <v>1488</v>
      </c>
      <c r="C20" s="33"/>
      <c r="D20" s="31"/>
      <c r="E20" s="32"/>
    </row>
    <row r="21" spans="1:6" x14ac:dyDescent="0.25">
      <c r="A21" s="5" t="s">
        <v>10</v>
      </c>
      <c r="B21" s="2" t="s">
        <v>35</v>
      </c>
      <c r="C21" s="33"/>
      <c r="D21" s="31"/>
      <c r="E21" s="32"/>
    </row>
    <row r="22" spans="1:6" x14ac:dyDescent="0.25">
      <c r="A22" s="5" t="s">
        <v>44</v>
      </c>
      <c r="B22" s="19">
        <f>MWAT!E4</f>
        <v>13.7417916666667</v>
      </c>
      <c r="C22" s="35">
        <f>MWAT!F4</f>
        <v>40782</v>
      </c>
      <c r="D22" s="31"/>
      <c r="E22" s="36">
        <f>COUNT(MWAT!F4:F104)</f>
        <v>4</v>
      </c>
      <c r="F22" s="14"/>
    </row>
    <row r="23" spans="1:6" x14ac:dyDescent="0.25">
      <c r="A23" s="5" t="s">
        <v>45</v>
      </c>
      <c r="B23" s="19">
        <f>MWMT!E4</f>
        <v>14.3372857142857</v>
      </c>
      <c r="C23" s="35">
        <f>MWMT!F4</f>
        <v>40755</v>
      </c>
      <c r="D23" s="31"/>
      <c r="E23" s="36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37</v>
      </c>
      <c r="B1" s="65"/>
      <c r="C1" s="65"/>
      <c r="D1" s="65"/>
    </row>
    <row r="2" spans="1:9" x14ac:dyDescent="0.25">
      <c r="A2" s="26" t="str">
        <f>LEFT(StatSummary!B8, LEN(StatSummary!B8)-8)&amp;"_DailyStats.csv"</f>
        <v>prw11w1_2401073_DailyStats.csv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8" t="s">
        <v>125</v>
      </c>
      <c r="C3" s="28" t="s">
        <v>126</v>
      </c>
      <c r="D3" s="28" t="s">
        <v>127</v>
      </c>
      <c r="E3" s="28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0">
        <v>11.224</v>
      </c>
      <c r="C4" s="20">
        <v>13.497</v>
      </c>
      <c r="D4" s="20">
        <v>12.180999999999999</v>
      </c>
      <c r="E4" s="20">
        <v>2.2730000000000001</v>
      </c>
      <c r="F4">
        <v>0</v>
      </c>
      <c r="G4">
        <v>0</v>
      </c>
      <c r="H4">
        <v>24</v>
      </c>
      <c r="I4" s="20">
        <v>1</v>
      </c>
    </row>
    <row r="5" spans="1:9" x14ac:dyDescent="0.25">
      <c r="A5" s="6">
        <v>40726</v>
      </c>
      <c r="B5" s="20">
        <v>11.952999999999999</v>
      </c>
      <c r="C5" s="20">
        <v>13.281000000000001</v>
      </c>
      <c r="D5" s="20">
        <v>12.462</v>
      </c>
      <c r="E5" s="20">
        <v>1.3280000000000001</v>
      </c>
      <c r="F5">
        <v>0</v>
      </c>
      <c r="G5">
        <v>0</v>
      </c>
      <c r="H5">
        <v>24</v>
      </c>
      <c r="I5" s="20">
        <v>1</v>
      </c>
    </row>
    <row r="6" spans="1:9" x14ac:dyDescent="0.25">
      <c r="A6" s="6">
        <v>40727</v>
      </c>
      <c r="B6" s="20">
        <v>11.807</v>
      </c>
      <c r="C6" s="20">
        <v>13.954000000000001</v>
      </c>
      <c r="D6" s="20">
        <v>12.676</v>
      </c>
      <c r="E6" s="20">
        <v>2.1469999999999998</v>
      </c>
      <c r="F6">
        <v>0</v>
      </c>
      <c r="G6">
        <v>0</v>
      </c>
      <c r="H6">
        <v>24</v>
      </c>
      <c r="I6" s="20">
        <v>1</v>
      </c>
    </row>
    <row r="7" spans="1:9" x14ac:dyDescent="0.25">
      <c r="A7" s="6">
        <v>40728</v>
      </c>
      <c r="B7" s="20">
        <v>12.147</v>
      </c>
      <c r="C7" s="20">
        <v>14.002000000000001</v>
      </c>
      <c r="D7" s="20">
        <v>12.89</v>
      </c>
      <c r="E7" s="20">
        <v>1.855</v>
      </c>
      <c r="F7">
        <v>0</v>
      </c>
      <c r="G7">
        <v>0</v>
      </c>
      <c r="H7">
        <v>24</v>
      </c>
      <c r="I7" s="20">
        <v>1</v>
      </c>
    </row>
    <row r="8" spans="1:9" x14ac:dyDescent="0.25">
      <c r="A8" s="6">
        <v>40729</v>
      </c>
      <c r="B8" s="20">
        <v>12.195</v>
      </c>
      <c r="C8" s="20">
        <v>14.314</v>
      </c>
      <c r="D8" s="20">
        <v>13.031000000000001</v>
      </c>
      <c r="E8" s="20">
        <v>2.1190000000000002</v>
      </c>
      <c r="F8">
        <v>0</v>
      </c>
      <c r="G8">
        <v>0</v>
      </c>
      <c r="H8">
        <v>24</v>
      </c>
      <c r="I8" s="20">
        <v>1</v>
      </c>
    </row>
    <row r="9" spans="1:9" x14ac:dyDescent="0.25">
      <c r="A9" s="6">
        <v>40730</v>
      </c>
      <c r="B9" s="20">
        <v>12.098000000000001</v>
      </c>
      <c r="C9" s="20">
        <v>14.218</v>
      </c>
      <c r="D9" s="20">
        <v>13.002000000000001</v>
      </c>
      <c r="E9" s="20">
        <v>2.12</v>
      </c>
      <c r="F9">
        <v>0</v>
      </c>
      <c r="G9">
        <v>0</v>
      </c>
      <c r="H9">
        <v>24</v>
      </c>
      <c r="I9" s="20">
        <v>1</v>
      </c>
    </row>
    <row r="10" spans="1:9" x14ac:dyDescent="0.25">
      <c r="A10" s="6">
        <v>40731</v>
      </c>
      <c r="B10" s="20">
        <v>12.436999999999999</v>
      </c>
      <c r="C10" s="20">
        <v>14.122</v>
      </c>
      <c r="D10" s="20">
        <v>13.048999999999999</v>
      </c>
      <c r="E10" s="20">
        <v>1.6850000000000001</v>
      </c>
      <c r="F10">
        <v>0</v>
      </c>
      <c r="G10">
        <v>0</v>
      </c>
      <c r="H10">
        <v>24</v>
      </c>
      <c r="I10" s="20">
        <v>1</v>
      </c>
    </row>
    <row r="11" spans="1:9" x14ac:dyDescent="0.25">
      <c r="A11" s="6">
        <v>40732</v>
      </c>
      <c r="B11" s="20">
        <v>11.807</v>
      </c>
      <c r="C11" s="20">
        <v>13.978</v>
      </c>
      <c r="D11" s="20">
        <v>12.722</v>
      </c>
      <c r="E11" s="20">
        <v>2.1709999999999998</v>
      </c>
      <c r="F11">
        <v>0</v>
      </c>
      <c r="G11">
        <v>0</v>
      </c>
      <c r="H11">
        <v>24</v>
      </c>
      <c r="I11" s="20">
        <v>1</v>
      </c>
    </row>
    <row r="12" spans="1:9" x14ac:dyDescent="0.25">
      <c r="A12" s="6">
        <v>40733</v>
      </c>
      <c r="B12" s="20">
        <v>11.613</v>
      </c>
      <c r="C12" s="20">
        <v>13.522</v>
      </c>
      <c r="D12" s="20">
        <v>12.456</v>
      </c>
      <c r="E12" s="20">
        <v>1.909</v>
      </c>
      <c r="F12">
        <v>0</v>
      </c>
      <c r="G12">
        <v>0</v>
      </c>
      <c r="H12">
        <v>24</v>
      </c>
      <c r="I12" s="20">
        <v>1</v>
      </c>
    </row>
    <row r="13" spans="1:9" x14ac:dyDescent="0.25">
      <c r="A13" s="6">
        <v>40734</v>
      </c>
      <c r="B13" s="20">
        <v>11.637</v>
      </c>
      <c r="C13" s="20">
        <v>13.57</v>
      </c>
      <c r="D13" s="20">
        <v>12.504</v>
      </c>
      <c r="E13" s="20">
        <v>1.9330000000000001</v>
      </c>
      <c r="F13">
        <v>0</v>
      </c>
      <c r="G13">
        <v>0</v>
      </c>
      <c r="H13">
        <v>24</v>
      </c>
      <c r="I13" s="20">
        <v>1</v>
      </c>
    </row>
    <row r="14" spans="1:9" x14ac:dyDescent="0.25">
      <c r="A14" s="6">
        <v>40735</v>
      </c>
      <c r="B14" s="20">
        <v>12.074</v>
      </c>
      <c r="C14" s="20">
        <v>13.57</v>
      </c>
      <c r="D14" s="20">
        <v>12.746</v>
      </c>
      <c r="E14" s="20">
        <v>1.496</v>
      </c>
      <c r="F14">
        <v>0</v>
      </c>
      <c r="G14">
        <v>0</v>
      </c>
      <c r="H14">
        <v>24</v>
      </c>
      <c r="I14" s="20">
        <v>1</v>
      </c>
    </row>
    <row r="15" spans="1:9" x14ac:dyDescent="0.25">
      <c r="A15" s="6">
        <v>40736</v>
      </c>
      <c r="B15" s="20">
        <v>12.484999999999999</v>
      </c>
      <c r="C15" s="20">
        <v>13.353</v>
      </c>
      <c r="D15" s="20">
        <v>12.885999999999999</v>
      </c>
      <c r="E15" s="20">
        <v>0.86799999999999999</v>
      </c>
      <c r="F15">
        <v>0</v>
      </c>
      <c r="G15">
        <v>0</v>
      </c>
      <c r="H15">
        <v>24</v>
      </c>
      <c r="I15" s="20">
        <v>1</v>
      </c>
    </row>
    <row r="16" spans="1:9" x14ac:dyDescent="0.25">
      <c r="A16" s="6">
        <v>40737</v>
      </c>
      <c r="B16" s="20">
        <v>12.558</v>
      </c>
      <c r="C16" s="20">
        <v>13.954000000000001</v>
      </c>
      <c r="D16" s="20">
        <v>13.073</v>
      </c>
      <c r="E16" s="20">
        <v>1.3959999999999999</v>
      </c>
      <c r="F16">
        <v>0</v>
      </c>
      <c r="G16">
        <v>0</v>
      </c>
      <c r="H16">
        <v>24</v>
      </c>
      <c r="I16" s="20">
        <v>1</v>
      </c>
    </row>
    <row r="17" spans="1:9" x14ac:dyDescent="0.25">
      <c r="A17" s="6">
        <v>40738</v>
      </c>
      <c r="B17" s="20">
        <v>12.292</v>
      </c>
      <c r="C17" s="20">
        <v>13.112</v>
      </c>
      <c r="D17" s="20">
        <v>12.701000000000001</v>
      </c>
      <c r="E17" s="20">
        <v>0.82</v>
      </c>
      <c r="F17">
        <v>0</v>
      </c>
      <c r="G17">
        <v>0</v>
      </c>
      <c r="H17">
        <v>24</v>
      </c>
      <c r="I17" s="20">
        <v>1</v>
      </c>
    </row>
    <row r="18" spans="1:9" x14ac:dyDescent="0.25">
      <c r="A18" s="6">
        <v>40739</v>
      </c>
      <c r="B18" s="20">
        <v>11.952999999999999</v>
      </c>
      <c r="C18" s="20">
        <v>13.666</v>
      </c>
      <c r="D18" s="20">
        <v>12.721</v>
      </c>
      <c r="E18" s="20">
        <v>1.7130000000000001</v>
      </c>
      <c r="F18">
        <v>0</v>
      </c>
      <c r="G18">
        <v>0</v>
      </c>
      <c r="H18">
        <v>24</v>
      </c>
      <c r="I18" s="20">
        <v>1</v>
      </c>
    </row>
    <row r="19" spans="1:9" x14ac:dyDescent="0.25">
      <c r="A19" s="6">
        <v>40740</v>
      </c>
      <c r="B19" s="20">
        <v>12.654</v>
      </c>
      <c r="C19" s="20">
        <v>13.449</v>
      </c>
      <c r="D19" s="20">
        <v>13.031000000000001</v>
      </c>
      <c r="E19" s="20">
        <v>0.79500000000000004</v>
      </c>
      <c r="F19">
        <v>0</v>
      </c>
      <c r="G19">
        <v>0</v>
      </c>
      <c r="H19">
        <v>24</v>
      </c>
      <c r="I19" s="20">
        <v>1</v>
      </c>
    </row>
    <row r="20" spans="1:9" x14ac:dyDescent="0.25">
      <c r="A20" s="6">
        <v>40741</v>
      </c>
      <c r="B20" s="20">
        <v>12.678000000000001</v>
      </c>
      <c r="C20" s="20">
        <v>13.087999999999999</v>
      </c>
      <c r="D20" s="20">
        <v>12.814</v>
      </c>
      <c r="E20" s="20">
        <v>0.41</v>
      </c>
      <c r="F20">
        <v>0</v>
      </c>
      <c r="G20">
        <v>0</v>
      </c>
      <c r="H20">
        <v>24</v>
      </c>
      <c r="I20" s="20">
        <v>1</v>
      </c>
    </row>
    <row r="21" spans="1:9" x14ac:dyDescent="0.25">
      <c r="A21" s="6">
        <v>40742</v>
      </c>
      <c r="B21" s="20">
        <v>12.436999999999999</v>
      </c>
      <c r="C21" s="20">
        <v>12.92</v>
      </c>
      <c r="D21" s="20">
        <v>12.654999999999999</v>
      </c>
      <c r="E21" s="20">
        <v>0.48299999999999998</v>
      </c>
      <c r="F21">
        <v>0</v>
      </c>
      <c r="G21">
        <v>0</v>
      </c>
      <c r="H21">
        <v>24</v>
      </c>
      <c r="I21" s="20">
        <v>1</v>
      </c>
    </row>
    <row r="22" spans="1:9" x14ac:dyDescent="0.25">
      <c r="A22" s="6">
        <v>40743</v>
      </c>
      <c r="B22" s="20">
        <v>12.534000000000001</v>
      </c>
      <c r="C22" s="20">
        <v>13.93</v>
      </c>
      <c r="D22" s="20">
        <v>13.037000000000001</v>
      </c>
      <c r="E22" s="20">
        <v>1.3959999999999999</v>
      </c>
      <c r="F22">
        <v>0</v>
      </c>
      <c r="G22">
        <v>0</v>
      </c>
      <c r="H22">
        <v>24</v>
      </c>
      <c r="I22" s="20">
        <v>1</v>
      </c>
    </row>
    <row r="23" spans="1:9" x14ac:dyDescent="0.25">
      <c r="A23" s="6">
        <v>40744</v>
      </c>
      <c r="B23" s="20">
        <v>12.34</v>
      </c>
      <c r="C23" s="20">
        <v>13.858000000000001</v>
      </c>
      <c r="D23" s="20">
        <v>12.971</v>
      </c>
      <c r="E23" s="20">
        <v>1.518</v>
      </c>
      <c r="F23">
        <v>0</v>
      </c>
      <c r="G23">
        <v>0</v>
      </c>
      <c r="H23">
        <v>24</v>
      </c>
      <c r="I23" s="20">
        <v>1</v>
      </c>
    </row>
    <row r="24" spans="1:9" x14ac:dyDescent="0.25">
      <c r="A24" s="6">
        <v>40745</v>
      </c>
      <c r="B24" s="20">
        <v>12.823</v>
      </c>
      <c r="C24" s="20">
        <v>14.433</v>
      </c>
      <c r="D24" s="20">
        <v>13.484</v>
      </c>
      <c r="E24" s="20">
        <v>1.61</v>
      </c>
      <c r="F24">
        <v>0</v>
      </c>
      <c r="G24">
        <v>0</v>
      </c>
      <c r="H24">
        <v>24</v>
      </c>
      <c r="I24" s="20">
        <v>1</v>
      </c>
    </row>
    <row r="25" spans="1:9" x14ac:dyDescent="0.25">
      <c r="A25" s="6">
        <v>40746</v>
      </c>
      <c r="B25" s="20">
        <v>13.161</v>
      </c>
      <c r="C25" s="20">
        <v>14.529</v>
      </c>
      <c r="D25" s="20">
        <v>13.689</v>
      </c>
      <c r="E25" s="20">
        <v>1.3680000000000001</v>
      </c>
      <c r="F25">
        <v>0</v>
      </c>
      <c r="G25">
        <v>0</v>
      </c>
      <c r="H25">
        <v>24</v>
      </c>
      <c r="I25" s="20">
        <v>1</v>
      </c>
    </row>
    <row r="26" spans="1:9" x14ac:dyDescent="0.25">
      <c r="A26" s="6">
        <v>40747</v>
      </c>
      <c r="B26" s="20">
        <v>12.436999999999999</v>
      </c>
      <c r="C26" s="20">
        <v>14.409000000000001</v>
      </c>
      <c r="D26" s="20">
        <v>13.353999999999999</v>
      </c>
      <c r="E26" s="20">
        <v>1.972</v>
      </c>
      <c r="F26">
        <v>0</v>
      </c>
      <c r="G26">
        <v>0</v>
      </c>
      <c r="H26">
        <v>24</v>
      </c>
      <c r="I26" s="20">
        <v>1</v>
      </c>
    </row>
    <row r="27" spans="1:9" x14ac:dyDescent="0.25">
      <c r="A27" s="6">
        <v>40748</v>
      </c>
      <c r="B27" s="20">
        <v>13.016</v>
      </c>
      <c r="C27" s="20">
        <v>13.545999999999999</v>
      </c>
      <c r="D27" s="20">
        <v>13.201000000000001</v>
      </c>
      <c r="E27" s="20">
        <v>0.53</v>
      </c>
      <c r="F27">
        <v>0</v>
      </c>
      <c r="G27">
        <v>0</v>
      </c>
      <c r="H27">
        <v>24</v>
      </c>
      <c r="I27" s="20">
        <v>1</v>
      </c>
    </row>
    <row r="28" spans="1:9" x14ac:dyDescent="0.25">
      <c r="A28" s="6">
        <v>40749</v>
      </c>
      <c r="B28" s="20">
        <v>12.798999999999999</v>
      </c>
      <c r="C28" s="20">
        <v>13.305</v>
      </c>
      <c r="D28" s="20">
        <v>13.037000000000001</v>
      </c>
      <c r="E28" s="20">
        <v>0.50600000000000001</v>
      </c>
      <c r="F28">
        <v>0</v>
      </c>
      <c r="G28">
        <v>0</v>
      </c>
      <c r="H28">
        <v>24</v>
      </c>
      <c r="I28" s="20">
        <v>1</v>
      </c>
    </row>
    <row r="29" spans="1:9" x14ac:dyDescent="0.25">
      <c r="A29" s="6">
        <v>40750</v>
      </c>
      <c r="B29" s="20">
        <v>12.871</v>
      </c>
      <c r="C29" s="20">
        <v>14.337</v>
      </c>
      <c r="D29" s="20">
        <v>13.422000000000001</v>
      </c>
      <c r="E29" s="20">
        <v>1.466</v>
      </c>
      <c r="F29">
        <v>0</v>
      </c>
      <c r="G29">
        <v>0</v>
      </c>
      <c r="H29">
        <v>24</v>
      </c>
      <c r="I29" s="20">
        <v>1</v>
      </c>
    </row>
    <row r="30" spans="1:9" x14ac:dyDescent="0.25">
      <c r="A30" s="6">
        <v>40751</v>
      </c>
      <c r="B30" s="20">
        <v>12.944000000000001</v>
      </c>
      <c r="C30" s="20">
        <v>14.625</v>
      </c>
      <c r="D30" s="20">
        <v>13.619</v>
      </c>
      <c r="E30" s="20">
        <v>1.681</v>
      </c>
      <c r="F30">
        <v>0</v>
      </c>
      <c r="G30">
        <v>0</v>
      </c>
      <c r="H30">
        <v>24</v>
      </c>
      <c r="I30" s="20">
        <v>1</v>
      </c>
    </row>
    <row r="31" spans="1:9" x14ac:dyDescent="0.25">
      <c r="A31" s="6">
        <v>40752</v>
      </c>
      <c r="B31" s="20">
        <v>12.654</v>
      </c>
      <c r="C31" s="20">
        <v>14.673</v>
      </c>
      <c r="D31" s="20">
        <v>13.57</v>
      </c>
      <c r="E31" s="20">
        <v>2.0190000000000001</v>
      </c>
      <c r="F31">
        <v>0</v>
      </c>
      <c r="G31">
        <v>0</v>
      </c>
      <c r="H31">
        <v>24</v>
      </c>
      <c r="I31" s="20">
        <v>1</v>
      </c>
    </row>
    <row r="32" spans="1:9" x14ac:dyDescent="0.25">
      <c r="A32" s="6">
        <v>40753</v>
      </c>
      <c r="B32" s="20">
        <v>12.871</v>
      </c>
      <c r="C32" s="20">
        <v>14.457000000000001</v>
      </c>
      <c r="D32" s="20">
        <v>13.6</v>
      </c>
      <c r="E32" s="20">
        <v>1.5860000000000001</v>
      </c>
      <c r="F32">
        <v>0</v>
      </c>
      <c r="G32">
        <v>0</v>
      </c>
      <c r="H32">
        <v>24</v>
      </c>
      <c r="I32" s="20">
        <v>1</v>
      </c>
    </row>
    <row r="33" spans="1:9" x14ac:dyDescent="0.25">
      <c r="A33" s="6">
        <v>40754</v>
      </c>
      <c r="B33" s="20">
        <v>13.112</v>
      </c>
      <c r="C33" s="20">
        <v>14.266</v>
      </c>
      <c r="D33" s="20">
        <v>13.574</v>
      </c>
      <c r="E33" s="20">
        <v>1.1539999999999999</v>
      </c>
      <c r="F33">
        <v>0</v>
      </c>
      <c r="G33">
        <v>0</v>
      </c>
      <c r="H33">
        <v>24</v>
      </c>
      <c r="I33" s="20">
        <v>1</v>
      </c>
    </row>
    <row r="34" spans="1:9" x14ac:dyDescent="0.25">
      <c r="A34" s="6">
        <v>40755</v>
      </c>
      <c r="B34" s="20">
        <v>12.944000000000001</v>
      </c>
      <c r="C34" s="20">
        <v>14.337</v>
      </c>
      <c r="D34" s="20">
        <v>13.522</v>
      </c>
      <c r="E34" s="20">
        <v>1.393</v>
      </c>
      <c r="F34">
        <v>0</v>
      </c>
      <c r="G34">
        <v>0</v>
      </c>
      <c r="H34">
        <v>24</v>
      </c>
      <c r="I34" s="20">
        <v>1</v>
      </c>
    </row>
    <row r="35" spans="1:9" x14ac:dyDescent="0.25">
      <c r="A35" s="6">
        <v>40756</v>
      </c>
      <c r="B35" s="20">
        <v>13.087999999999999</v>
      </c>
      <c r="C35" s="20">
        <v>13.666</v>
      </c>
      <c r="D35" s="20">
        <v>13.352</v>
      </c>
      <c r="E35" s="20">
        <v>0.57799999999999996</v>
      </c>
      <c r="F35">
        <v>0</v>
      </c>
      <c r="G35">
        <v>0</v>
      </c>
      <c r="H35">
        <v>24</v>
      </c>
      <c r="I35" s="20">
        <v>1</v>
      </c>
    </row>
    <row r="36" spans="1:9" x14ac:dyDescent="0.25">
      <c r="A36" s="6">
        <v>40757</v>
      </c>
      <c r="B36" s="20">
        <v>12.798999999999999</v>
      </c>
      <c r="C36" s="20">
        <v>13.545999999999999</v>
      </c>
      <c r="D36" s="20">
        <v>13.097</v>
      </c>
      <c r="E36" s="20">
        <v>0.747</v>
      </c>
      <c r="F36">
        <v>0</v>
      </c>
      <c r="G36">
        <v>0</v>
      </c>
      <c r="H36">
        <v>24</v>
      </c>
      <c r="I36" s="20">
        <v>1</v>
      </c>
    </row>
    <row r="37" spans="1:9" x14ac:dyDescent="0.25">
      <c r="A37" s="6">
        <v>40758</v>
      </c>
      <c r="B37" s="20">
        <v>12.000999999999999</v>
      </c>
      <c r="C37" s="20">
        <v>13.738</v>
      </c>
      <c r="D37" s="20">
        <v>12.845000000000001</v>
      </c>
      <c r="E37" s="20">
        <v>1.7370000000000001</v>
      </c>
      <c r="F37">
        <v>0</v>
      </c>
      <c r="G37">
        <v>0</v>
      </c>
      <c r="H37">
        <v>24</v>
      </c>
      <c r="I37" s="20">
        <v>1</v>
      </c>
    </row>
    <row r="38" spans="1:9" x14ac:dyDescent="0.25">
      <c r="A38" s="6">
        <v>40759</v>
      </c>
      <c r="B38" s="20">
        <v>13.04</v>
      </c>
      <c r="C38" s="20">
        <v>13.69</v>
      </c>
      <c r="D38" s="20">
        <v>13.324999999999999</v>
      </c>
      <c r="E38" s="20">
        <v>0.65</v>
      </c>
      <c r="F38">
        <v>0</v>
      </c>
      <c r="G38">
        <v>0</v>
      </c>
      <c r="H38">
        <v>24</v>
      </c>
      <c r="I38" s="20">
        <v>1</v>
      </c>
    </row>
    <row r="39" spans="1:9" x14ac:dyDescent="0.25">
      <c r="A39" s="6">
        <v>40760</v>
      </c>
      <c r="B39" s="20">
        <v>13.04</v>
      </c>
      <c r="C39" s="20">
        <v>13.978</v>
      </c>
      <c r="D39" s="20">
        <v>13.417</v>
      </c>
      <c r="E39" s="20">
        <v>0.93799999999999994</v>
      </c>
      <c r="F39">
        <v>0</v>
      </c>
      <c r="G39">
        <v>0</v>
      </c>
      <c r="H39">
        <v>24</v>
      </c>
      <c r="I39" s="20">
        <v>1</v>
      </c>
    </row>
    <row r="40" spans="1:9" x14ac:dyDescent="0.25">
      <c r="A40" s="6">
        <v>40761</v>
      </c>
      <c r="B40" s="20">
        <v>13.161</v>
      </c>
      <c r="C40" s="20">
        <v>13.738</v>
      </c>
      <c r="D40" s="20">
        <v>13.417</v>
      </c>
      <c r="E40" s="20">
        <v>0.57699999999999996</v>
      </c>
      <c r="F40">
        <v>0</v>
      </c>
      <c r="G40">
        <v>0</v>
      </c>
      <c r="H40">
        <v>24</v>
      </c>
      <c r="I40" s="20">
        <v>1</v>
      </c>
    </row>
    <row r="41" spans="1:9" x14ac:dyDescent="0.25">
      <c r="A41" s="6">
        <v>40762</v>
      </c>
      <c r="B41" s="20">
        <v>13.016</v>
      </c>
      <c r="C41" s="20">
        <v>13.401</v>
      </c>
      <c r="D41" s="20">
        <v>13.167</v>
      </c>
      <c r="E41" s="20">
        <v>0.38500000000000001</v>
      </c>
      <c r="F41">
        <v>0</v>
      </c>
      <c r="G41">
        <v>0</v>
      </c>
      <c r="H41">
        <v>24</v>
      </c>
      <c r="I41" s="20">
        <v>1</v>
      </c>
    </row>
    <row r="42" spans="1:9" x14ac:dyDescent="0.25">
      <c r="A42" s="6">
        <v>40763</v>
      </c>
      <c r="B42" s="20">
        <v>12.823</v>
      </c>
      <c r="C42" s="20">
        <v>13.233000000000001</v>
      </c>
      <c r="D42" s="20">
        <v>13.000999999999999</v>
      </c>
      <c r="E42" s="20">
        <v>0.41</v>
      </c>
      <c r="F42">
        <v>0</v>
      </c>
      <c r="G42">
        <v>0</v>
      </c>
      <c r="H42">
        <v>24</v>
      </c>
      <c r="I42" s="20">
        <v>1</v>
      </c>
    </row>
    <row r="43" spans="1:9" x14ac:dyDescent="0.25">
      <c r="A43" s="6">
        <v>40764</v>
      </c>
      <c r="B43" s="20">
        <v>12.775</v>
      </c>
      <c r="C43" s="20">
        <v>13.449</v>
      </c>
      <c r="D43" s="20">
        <v>13.02</v>
      </c>
      <c r="E43" s="20">
        <v>0.67400000000000004</v>
      </c>
      <c r="F43">
        <v>0</v>
      </c>
      <c r="G43">
        <v>0</v>
      </c>
      <c r="H43">
        <v>24</v>
      </c>
      <c r="I43" s="20">
        <v>1</v>
      </c>
    </row>
    <row r="44" spans="1:9" x14ac:dyDescent="0.25">
      <c r="A44" s="6">
        <v>40765</v>
      </c>
      <c r="B44" s="20">
        <v>11.904</v>
      </c>
      <c r="C44" s="20">
        <v>13.666</v>
      </c>
      <c r="D44" s="20">
        <v>12.74</v>
      </c>
      <c r="E44" s="20">
        <v>1.762</v>
      </c>
      <c r="F44">
        <v>0</v>
      </c>
      <c r="G44">
        <v>0</v>
      </c>
      <c r="H44">
        <v>24</v>
      </c>
      <c r="I44" s="20">
        <v>1</v>
      </c>
    </row>
    <row r="45" spans="1:9" x14ac:dyDescent="0.25">
      <c r="A45" s="6">
        <v>40766</v>
      </c>
      <c r="B45" s="20">
        <v>12.798999999999999</v>
      </c>
      <c r="C45" s="20">
        <v>13.906000000000001</v>
      </c>
      <c r="D45" s="20">
        <v>13.25</v>
      </c>
      <c r="E45" s="20">
        <v>1.107</v>
      </c>
      <c r="F45">
        <v>0</v>
      </c>
      <c r="G45">
        <v>0</v>
      </c>
      <c r="H45">
        <v>24</v>
      </c>
      <c r="I45" s="20">
        <v>1</v>
      </c>
    </row>
    <row r="46" spans="1:9" x14ac:dyDescent="0.25">
      <c r="A46" s="6">
        <v>40767</v>
      </c>
      <c r="B46" s="20">
        <v>12.896000000000001</v>
      </c>
      <c r="C46" s="20">
        <v>13.329000000000001</v>
      </c>
      <c r="D46" s="20">
        <v>13.114000000000001</v>
      </c>
      <c r="E46" s="20">
        <v>0.433</v>
      </c>
      <c r="F46">
        <v>0</v>
      </c>
      <c r="G46">
        <v>0</v>
      </c>
      <c r="H46">
        <v>24</v>
      </c>
      <c r="I46" s="20">
        <v>1</v>
      </c>
    </row>
    <row r="47" spans="1:9" x14ac:dyDescent="0.25">
      <c r="A47" s="6">
        <v>40768</v>
      </c>
      <c r="B47" s="20">
        <v>12.702999999999999</v>
      </c>
      <c r="C47" s="20">
        <v>13.233000000000001</v>
      </c>
      <c r="D47" s="20">
        <v>12.944000000000001</v>
      </c>
      <c r="E47" s="20">
        <v>0.53</v>
      </c>
      <c r="F47">
        <v>0</v>
      </c>
      <c r="G47">
        <v>0</v>
      </c>
      <c r="H47">
        <v>24</v>
      </c>
      <c r="I47" s="20">
        <v>1</v>
      </c>
    </row>
    <row r="48" spans="1:9" x14ac:dyDescent="0.25">
      <c r="A48" s="6">
        <v>40769</v>
      </c>
      <c r="B48" s="20">
        <v>12.63</v>
      </c>
      <c r="C48" s="20">
        <v>13.401</v>
      </c>
      <c r="D48" s="20">
        <v>12.972</v>
      </c>
      <c r="E48" s="20">
        <v>0.77100000000000002</v>
      </c>
      <c r="F48">
        <v>0</v>
      </c>
      <c r="G48">
        <v>0</v>
      </c>
      <c r="H48">
        <v>24</v>
      </c>
      <c r="I48" s="20">
        <v>1</v>
      </c>
    </row>
    <row r="49" spans="1:9" x14ac:dyDescent="0.25">
      <c r="A49" s="6">
        <v>40770</v>
      </c>
      <c r="B49" s="20">
        <v>12.147</v>
      </c>
      <c r="C49" s="20">
        <v>13.786</v>
      </c>
      <c r="D49" s="20">
        <v>12.911</v>
      </c>
      <c r="E49" s="20">
        <v>1.639</v>
      </c>
      <c r="F49">
        <v>0</v>
      </c>
      <c r="G49">
        <v>0</v>
      </c>
      <c r="H49">
        <v>24</v>
      </c>
      <c r="I49" s="20">
        <v>1</v>
      </c>
    </row>
    <row r="50" spans="1:9" x14ac:dyDescent="0.25">
      <c r="A50" s="6">
        <v>40771</v>
      </c>
      <c r="B50" s="20">
        <v>12.170999999999999</v>
      </c>
      <c r="C50" s="20">
        <v>13.93</v>
      </c>
      <c r="D50" s="20">
        <v>13.009</v>
      </c>
      <c r="E50" s="20">
        <v>1.7589999999999999</v>
      </c>
      <c r="F50">
        <v>0</v>
      </c>
      <c r="G50">
        <v>0</v>
      </c>
      <c r="H50">
        <v>24</v>
      </c>
      <c r="I50" s="20">
        <v>1</v>
      </c>
    </row>
    <row r="51" spans="1:9" x14ac:dyDescent="0.25">
      <c r="A51" s="6">
        <v>40772</v>
      </c>
      <c r="B51" s="20">
        <v>12.582000000000001</v>
      </c>
      <c r="C51" s="20">
        <v>13.858000000000001</v>
      </c>
      <c r="D51" s="20">
        <v>13.189</v>
      </c>
      <c r="E51" s="20">
        <v>1.276</v>
      </c>
      <c r="F51">
        <v>0</v>
      </c>
      <c r="G51">
        <v>0</v>
      </c>
      <c r="H51">
        <v>24</v>
      </c>
      <c r="I51" s="20">
        <v>1</v>
      </c>
    </row>
    <row r="52" spans="1:9" x14ac:dyDescent="0.25">
      <c r="A52" s="6">
        <v>40773</v>
      </c>
      <c r="B52" s="20">
        <v>12.92</v>
      </c>
      <c r="C52" s="20">
        <v>13.882</v>
      </c>
      <c r="D52" s="20">
        <v>13.346</v>
      </c>
      <c r="E52" s="20">
        <v>0.96199999999999997</v>
      </c>
      <c r="F52">
        <v>0</v>
      </c>
      <c r="G52">
        <v>0</v>
      </c>
      <c r="H52">
        <v>24</v>
      </c>
      <c r="I52" s="20">
        <v>1</v>
      </c>
    </row>
    <row r="53" spans="1:9" x14ac:dyDescent="0.25">
      <c r="A53" s="6">
        <v>40774</v>
      </c>
      <c r="B53" s="20">
        <v>12.678000000000001</v>
      </c>
      <c r="C53" s="20">
        <v>13.81</v>
      </c>
      <c r="D53" s="20">
        <v>13.182</v>
      </c>
      <c r="E53" s="20">
        <v>1.1319999999999999</v>
      </c>
      <c r="F53">
        <v>0</v>
      </c>
      <c r="G53">
        <v>0</v>
      </c>
      <c r="H53">
        <v>24</v>
      </c>
      <c r="I53" s="20">
        <v>1</v>
      </c>
    </row>
    <row r="54" spans="1:9" x14ac:dyDescent="0.25">
      <c r="A54" s="6">
        <v>40775</v>
      </c>
      <c r="B54" s="20">
        <v>12.871</v>
      </c>
      <c r="C54" s="20">
        <v>13.714</v>
      </c>
      <c r="D54" s="20">
        <v>13.246</v>
      </c>
      <c r="E54" s="20">
        <v>0.84299999999999997</v>
      </c>
      <c r="F54">
        <v>0</v>
      </c>
      <c r="G54">
        <v>0</v>
      </c>
      <c r="H54">
        <v>24</v>
      </c>
      <c r="I54" s="20">
        <v>1</v>
      </c>
    </row>
    <row r="55" spans="1:9" x14ac:dyDescent="0.25">
      <c r="A55" s="6">
        <v>40776</v>
      </c>
      <c r="B55" s="20">
        <v>12.968</v>
      </c>
      <c r="C55" s="20">
        <v>13.618</v>
      </c>
      <c r="D55" s="20">
        <v>13.263999999999999</v>
      </c>
      <c r="E55" s="20">
        <v>0.65</v>
      </c>
      <c r="F55">
        <v>0</v>
      </c>
      <c r="G55">
        <v>0</v>
      </c>
      <c r="H55">
        <v>24</v>
      </c>
      <c r="I55" s="20">
        <v>1</v>
      </c>
    </row>
    <row r="56" spans="1:9" x14ac:dyDescent="0.25">
      <c r="A56" s="6">
        <v>40777</v>
      </c>
      <c r="B56" s="20">
        <v>13.064</v>
      </c>
      <c r="C56" s="20">
        <v>13.978</v>
      </c>
      <c r="D56" s="20">
        <v>13.462</v>
      </c>
      <c r="E56" s="20">
        <v>0.91400000000000003</v>
      </c>
      <c r="F56">
        <v>0</v>
      </c>
      <c r="G56">
        <v>0</v>
      </c>
      <c r="H56">
        <v>24</v>
      </c>
      <c r="I56" s="20">
        <v>1</v>
      </c>
    </row>
    <row r="57" spans="1:9" x14ac:dyDescent="0.25">
      <c r="A57" s="6">
        <v>40778</v>
      </c>
      <c r="B57" s="20">
        <v>12.702999999999999</v>
      </c>
      <c r="C57" s="20">
        <v>14.242000000000001</v>
      </c>
      <c r="D57" s="20">
        <v>13.439</v>
      </c>
      <c r="E57" s="20">
        <v>1.5389999999999999</v>
      </c>
      <c r="F57">
        <v>0</v>
      </c>
      <c r="G57">
        <v>0</v>
      </c>
      <c r="H57">
        <v>24</v>
      </c>
      <c r="I57" s="20">
        <v>1</v>
      </c>
    </row>
    <row r="58" spans="1:9" x14ac:dyDescent="0.25">
      <c r="A58" s="6">
        <v>40779</v>
      </c>
      <c r="B58" s="20">
        <v>13.522</v>
      </c>
      <c r="C58" s="20">
        <v>14.648999999999999</v>
      </c>
      <c r="D58" s="20">
        <v>14.003</v>
      </c>
      <c r="E58" s="20">
        <v>1.127</v>
      </c>
      <c r="F58">
        <v>0</v>
      </c>
      <c r="G58">
        <v>0</v>
      </c>
      <c r="H58">
        <v>24</v>
      </c>
      <c r="I58" s="20">
        <v>1</v>
      </c>
    </row>
    <row r="59" spans="1:9" x14ac:dyDescent="0.25">
      <c r="A59" s="6">
        <v>40780</v>
      </c>
      <c r="B59" s="20">
        <v>13.401</v>
      </c>
      <c r="C59" s="20">
        <v>14.409000000000001</v>
      </c>
      <c r="D59" s="20">
        <v>13.909000000000001</v>
      </c>
      <c r="E59" s="20">
        <v>1.008</v>
      </c>
      <c r="F59">
        <v>0</v>
      </c>
      <c r="G59">
        <v>0</v>
      </c>
      <c r="H59">
        <v>24</v>
      </c>
      <c r="I59" s="20">
        <v>1</v>
      </c>
    </row>
    <row r="60" spans="1:9" x14ac:dyDescent="0.25">
      <c r="A60" s="6">
        <v>40781</v>
      </c>
      <c r="B60" s="20">
        <v>13.545999999999999</v>
      </c>
      <c r="C60" s="20">
        <v>14.266</v>
      </c>
      <c r="D60" s="20">
        <v>13.9</v>
      </c>
      <c r="E60" s="20">
        <v>0.72</v>
      </c>
      <c r="F60">
        <v>0</v>
      </c>
      <c r="G60">
        <v>0</v>
      </c>
      <c r="H60">
        <v>24</v>
      </c>
      <c r="I60" s="20">
        <v>1</v>
      </c>
    </row>
    <row r="61" spans="1:9" x14ac:dyDescent="0.25">
      <c r="A61" s="6">
        <v>40782</v>
      </c>
      <c r="B61" s="20">
        <v>13.401</v>
      </c>
      <c r="C61" s="20">
        <v>14.218</v>
      </c>
      <c r="D61" s="20">
        <v>13.775</v>
      </c>
      <c r="E61" s="20">
        <v>0.81699999999999995</v>
      </c>
      <c r="F61">
        <v>0</v>
      </c>
      <c r="G61">
        <v>0</v>
      </c>
      <c r="H61">
        <v>24</v>
      </c>
      <c r="I61" s="20">
        <v>1</v>
      </c>
    </row>
    <row r="62" spans="1:9" x14ac:dyDescent="0.25">
      <c r="A62" s="6">
        <v>40783</v>
      </c>
      <c r="B62" s="20">
        <v>13.209</v>
      </c>
      <c r="C62" s="20">
        <v>13.93</v>
      </c>
      <c r="D62" s="20">
        <v>13.563000000000001</v>
      </c>
      <c r="E62" s="20">
        <v>0.72099999999999997</v>
      </c>
      <c r="F62">
        <v>0</v>
      </c>
      <c r="G62">
        <v>0</v>
      </c>
      <c r="H62">
        <v>24</v>
      </c>
      <c r="I62" s="20">
        <v>1</v>
      </c>
    </row>
    <row r="63" spans="1:9" x14ac:dyDescent="0.25">
      <c r="A63" s="6">
        <v>40784</v>
      </c>
      <c r="B63" s="20">
        <v>13.329000000000001</v>
      </c>
      <c r="C63" s="20">
        <v>13.93</v>
      </c>
      <c r="D63" s="20">
        <v>13.605</v>
      </c>
      <c r="E63" s="20">
        <v>0.60099999999999998</v>
      </c>
      <c r="F63">
        <v>0</v>
      </c>
      <c r="G63">
        <v>0</v>
      </c>
      <c r="H63">
        <v>24</v>
      </c>
      <c r="I63" s="20">
        <v>1</v>
      </c>
    </row>
    <row r="64" spans="1:9" x14ac:dyDescent="0.25">
      <c r="A64" s="6">
        <v>40785</v>
      </c>
      <c r="B64" s="20">
        <v>12.92</v>
      </c>
      <c r="C64" s="20">
        <v>14.026</v>
      </c>
      <c r="D64" s="20">
        <v>13.391999999999999</v>
      </c>
      <c r="E64" s="20">
        <v>1.1060000000000001</v>
      </c>
      <c r="F64">
        <v>0</v>
      </c>
      <c r="G64">
        <v>0</v>
      </c>
      <c r="H64">
        <v>24</v>
      </c>
      <c r="I64" s="20">
        <v>1</v>
      </c>
    </row>
    <row r="65" spans="1:18" x14ac:dyDescent="0.25">
      <c r="A65" s="6">
        <v>40786</v>
      </c>
      <c r="B65" s="20">
        <v>12.243</v>
      </c>
      <c r="C65" s="20">
        <v>13.545999999999999</v>
      </c>
      <c r="D65" s="20">
        <v>12.949</v>
      </c>
      <c r="E65" s="20">
        <v>1.3029999999999999</v>
      </c>
      <c r="F65">
        <v>0</v>
      </c>
      <c r="G65">
        <v>0</v>
      </c>
      <c r="H65">
        <v>24</v>
      </c>
      <c r="I65" s="20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11.224</v>
      </c>
      <c r="C69" s="11" t="s">
        <v>18</v>
      </c>
      <c r="D69" s="62">
        <v>40725.333333333336</v>
      </c>
      <c r="E69" s="62">
        <v>40725.375</v>
      </c>
      <c r="F69" s="62"/>
      <c r="G69" s="62"/>
      <c r="H69" s="62"/>
      <c r="I69" s="17"/>
      <c r="J69" s="14"/>
    </row>
    <row r="70" spans="1:18" x14ac:dyDescent="0.25">
      <c r="A70" s="9" t="s">
        <v>19</v>
      </c>
      <c r="B70" s="10">
        <f>MAX(C4:C65)</f>
        <v>14.673</v>
      </c>
      <c r="C70" s="11" t="s">
        <v>18</v>
      </c>
      <c r="D70" s="62">
        <v>40752.791666666664</v>
      </c>
      <c r="E70" s="62"/>
      <c r="F70" s="62"/>
      <c r="G70" s="62"/>
      <c r="H70" s="62"/>
      <c r="I70" s="17"/>
      <c r="J70" s="14"/>
    </row>
    <row r="71" spans="1:18" x14ac:dyDescent="0.25">
      <c r="A71" s="9" t="s">
        <v>20</v>
      </c>
      <c r="B71" s="10">
        <f>AVERAGE(D4:D65)</f>
        <v>13.152983870967738</v>
      </c>
      <c r="C71" s="11" t="s">
        <v>18</v>
      </c>
      <c r="D71" s="62"/>
      <c r="E71" s="62"/>
      <c r="F71" s="62"/>
      <c r="G71" s="62"/>
      <c r="H71" s="62"/>
      <c r="I71" s="17"/>
    </row>
    <row r="72" spans="1:18" x14ac:dyDescent="0.25">
      <c r="A72" s="9" t="s">
        <v>21</v>
      </c>
      <c r="B72" s="10">
        <f>MAX(E4:E65)</f>
        <v>2.2730000000000001</v>
      </c>
      <c r="C72" s="11" t="s">
        <v>18</v>
      </c>
      <c r="D72" s="63">
        <v>40725</v>
      </c>
      <c r="E72" s="63"/>
      <c r="F72" s="63"/>
      <c r="G72" s="63"/>
      <c r="H72" s="63"/>
      <c r="I72" s="18"/>
      <c r="J72" s="14"/>
      <c r="K72" s="18"/>
      <c r="L72" s="18"/>
      <c r="M72" s="18"/>
      <c r="N72" s="18"/>
      <c r="O72" s="18"/>
      <c r="P72" s="18"/>
      <c r="Q72" s="18"/>
      <c r="R72" s="18"/>
    </row>
    <row r="73" spans="1:18" x14ac:dyDescent="0.25">
      <c r="A73" s="9" t="s">
        <v>22</v>
      </c>
      <c r="B73" s="10">
        <f>MIN(E4:E65)</f>
        <v>0.38500000000000001</v>
      </c>
      <c r="C73" s="11" t="s">
        <v>18</v>
      </c>
      <c r="D73" s="63">
        <v>40741</v>
      </c>
      <c r="E73" s="63">
        <v>40762</v>
      </c>
      <c r="F73" s="63">
        <v>40763</v>
      </c>
      <c r="G73" s="63">
        <v>40767</v>
      </c>
      <c r="H73" s="63"/>
      <c r="I73" s="18"/>
      <c r="J73" s="14"/>
      <c r="K73" s="18"/>
      <c r="L73" s="18"/>
      <c r="M73" s="18"/>
      <c r="N73" s="18"/>
      <c r="O73" s="18"/>
      <c r="P73" s="18"/>
      <c r="Q73" s="18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58"/>
      <c r="E74" s="58"/>
      <c r="F74" s="58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58"/>
      <c r="E75" s="58"/>
      <c r="F75" s="58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prw11w1</v>
      </c>
      <c r="G1" t="str">
        <f>$F$1&amp;" - Daily Stream Temperature"</f>
        <v>prw11w1 - Daily Stream Temperature</v>
      </c>
      <c r="L1" t="str">
        <f>StatSummary!$B$4</f>
        <v>Water</v>
      </c>
    </row>
    <row r="2" spans="6:17" x14ac:dyDescent="0.25">
      <c r="G2" t="str">
        <f>$F$1&amp;" - Diurnal Range"</f>
        <v>prw11w1 - Diurnal Range</v>
      </c>
      <c r="L2" t="s">
        <v>123</v>
      </c>
      <c r="O2" s="25"/>
      <c r="P2" s="25"/>
      <c r="Q2" s="25"/>
    </row>
    <row r="3" spans="6:17" x14ac:dyDescent="0.25">
      <c r="G3" t="str">
        <f>$F$1&amp;" - MWMT and MWAT"</f>
        <v>prw11w1 - MWMT and MWAT</v>
      </c>
    </row>
    <row r="33" spans="17:19" x14ac:dyDescent="0.25">
      <c r="Q33" s="24"/>
      <c r="R33" s="2"/>
      <c r="S33" s="24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144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19">
        <f>MAX(B4:B65)</f>
        <v>13.7417916666667</v>
      </c>
      <c r="F4" s="6">
        <v>40782</v>
      </c>
      <c r="G4" s="37"/>
      <c r="H4" s="4"/>
    </row>
    <row r="5" spans="1:8" x14ac:dyDescent="0.25">
      <c r="A5" s="6">
        <v>40726</v>
      </c>
      <c r="F5" s="6">
        <v>40783</v>
      </c>
    </row>
    <row r="6" spans="1:8" x14ac:dyDescent="0.25">
      <c r="A6" s="6">
        <v>40727</v>
      </c>
      <c r="F6" s="6">
        <v>40784</v>
      </c>
    </row>
    <row r="7" spans="1:8" x14ac:dyDescent="0.25">
      <c r="A7" s="6">
        <v>40728</v>
      </c>
      <c r="F7" s="6">
        <v>40785</v>
      </c>
    </row>
    <row r="8" spans="1:8" x14ac:dyDescent="0.25">
      <c r="A8" s="6">
        <v>40729</v>
      </c>
      <c r="F8" s="23"/>
    </row>
    <row r="9" spans="1:8" x14ac:dyDescent="0.25">
      <c r="A9" s="6">
        <v>40730</v>
      </c>
      <c r="F9" s="23"/>
    </row>
    <row r="10" spans="1:8" x14ac:dyDescent="0.25">
      <c r="A10" s="6">
        <v>40731</v>
      </c>
      <c r="B10" s="20">
        <v>12.755967261904599</v>
      </c>
      <c r="F10" s="2"/>
    </row>
    <row r="11" spans="1:8" x14ac:dyDescent="0.25">
      <c r="A11" s="6">
        <v>40732</v>
      </c>
      <c r="B11" s="20">
        <v>12.833357142857</v>
      </c>
    </row>
    <row r="12" spans="1:8" x14ac:dyDescent="0.25">
      <c r="A12" s="6">
        <v>40733</v>
      </c>
      <c r="B12" s="20">
        <v>12.8325654761903</v>
      </c>
    </row>
    <row r="13" spans="1:8" x14ac:dyDescent="0.25">
      <c r="A13" s="6">
        <v>40734</v>
      </c>
      <c r="B13" s="20">
        <v>12.8079166666666</v>
      </c>
    </row>
    <row r="14" spans="1:8" x14ac:dyDescent="0.25">
      <c r="A14" s="6">
        <v>40735</v>
      </c>
      <c r="B14" s="20">
        <v>12.787336309523701</v>
      </c>
    </row>
    <row r="15" spans="1:8" x14ac:dyDescent="0.25">
      <c r="A15" s="6">
        <v>40736</v>
      </c>
      <c r="B15" s="20">
        <v>12.766523809523701</v>
      </c>
    </row>
    <row r="16" spans="1:8" x14ac:dyDescent="0.25">
      <c r="A16" s="6">
        <v>40737</v>
      </c>
      <c r="B16" s="20">
        <v>12.7765773809523</v>
      </c>
    </row>
    <row r="17" spans="1:2" x14ac:dyDescent="0.25">
      <c r="A17" s="6">
        <v>40738</v>
      </c>
      <c r="B17" s="20">
        <v>12.7269077380952</v>
      </c>
    </row>
    <row r="18" spans="1:2" x14ac:dyDescent="0.25">
      <c r="A18" s="6">
        <v>40739</v>
      </c>
      <c r="B18" s="20">
        <v>12.7266577380952</v>
      </c>
    </row>
    <row r="19" spans="1:2" x14ac:dyDescent="0.25">
      <c r="A19" s="6">
        <v>40740</v>
      </c>
      <c r="B19" s="20">
        <v>12.8088571428571</v>
      </c>
    </row>
    <row r="20" spans="1:2" x14ac:dyDescent="0.25">
      <c r="A20" s="6">
        <v>40741</v>
      </c>
      <c r="B20" s="20">
        <v>12.853196428571399</v>
      </c>
    </row>
    <row r="21" spans="1:2" x14ac:dyDescent="0.25">
      <c r="A21" s="6">
        <v>40742</v>
      </c>
      <c r="B21" s="20">
        <v>12.8402113095238</v>
      </c>
    </row>
    <row r="22" spans="1:2" x14ac:dyDescent="0.25">
      <c r="A22" s="6">
        <v>40743</v>
      </c>
      <c r="B22" s="20">
        <v>12.8618392857143</v>
      </c>
    </row>
    <row r="23" spans="1:2" x14ac:dyDescent="0.25">
      <c r="A23" s="6">
        <v>40744</v>
      </c>
      <c r="B23" s="20">
        <v>12.847324404761901</v>
      </c>
    </row>
    <row r="24" spans="1:2" x14ac:dyDescent="0.25">
      <c r="A24" s="6">
        <v>40745</v>
      </c>
      <c r="B24" s="20">
        <v>12.9591071428571</v>
      </c>
    </row>
    <row r="25" spans="1:2" x14ac:dyDescent="0.25">
      <c r="A25" s="6">
        <v>40746</v>
      </c>
      <c r="B25" s="20">
        <v>13.0974791666667</v>
      </c>
    </row>
    <row r="26" spans="1:2" x14ac:dyDescent="0.25">
      <c r="A26" s="6">
        <v>40747</v>
      </c>
      <c r="B26" s="20">
        <v>13.1436071428571</v>
      </c>
    </row>
    <row r="27" spans="1:2" x14ac:dyDescent="0.25">
      <c r="A27" s="6">
        <v>40748</v>
      </c>
      <c r="B27" s="20">
        <v>13.1988363095238</v>
      </c>
    </row>
    <row r="28" spans="1:2" x14ac:dyDescent="0.25">
      <c r="A28" s="6">
        <v>40749</v>
      </c>
      <c r="B28" s="20">
        <v>13.253383928571401</v>
      </c>
    </row>
    <row r="29" spans="1:2" x14ac:dyDescent="0.25">
      <c r="A29" s="6">
        <v>40750</v>
      </c>
      <c r="B29" s="20">
        <v>13.3083958333334</v>
      </c>
    </row>
    <row r="30" spans="1:2" x14ac:dyDescent="0.25">
      <c r="A30" s="6">
        <v>40751</v>
      </c>
      <c r="B30" s="20">
        <v>13.4009315476191</v>
      </c>
    </row>
    <row r="31" spans="1:2" x14ac:dyDescent="0.25">
      <c r="A31" s="6">
        <v>40752</v>
      </c>
      <c r="B31" s="20">
        <v>13.4132619047619</v>
      </c>
    </row>
    <row r="32" spans="1:2" x14ac:dyDescent="0.25">
      <c r="A32" s="6">
        <v>40753</v>
      </c>
      <c r="B32" s="20">
        <v>13.400437500000001</v>
      </c>
    </row>
    <row r="33" spans="1:2" x14ac:dyDescent="0.25">
      <c r="A33" s="6">
        <v>40754</v>
      </c>
      <c r="B33" s="20">
        <v>13.431880952380901</v>
      </c>
    </row>
    <row r="34" spans="1:2" x14ac:dyDescent="0.25">
      <c r="A34" s="6">
        <v>40755</v>
      </c>
      <c r="B34" s="20">
        <v>13.477726190476099</v>
      </c>
    </row>
    <row r="35" spans="1:2" x14ac:dyDescent="0.25">
      <c r="A35" s="6">
        <v>40756</v>
      </c>
      <c r="B35" s="20">
        <v>13.522663690476101</v>
      </c>
    </row>
    <row r="36" spans="1:2" x14ac:dyDescent="0.25">
      <c r="A36" s="6">
        <v>40757</v>
      </c>
      <c r="B36" s="20">
        <v>13.476223214285699</v>
      </c>
    </row>
    <row r="37" spans="1:2" x14ac:dyDescent="0.25">
      <c r="A37" s="6">
        <v>40758</v>
      </c>
      <c r="B37" s="20">
        <v>13.3656458333333</v>
      </c>
    </row>
    <row r="38" spans="1:2" x14ac:dyDescent="0.25">
      <c r="A38" s="6">
        <v>40759</v>
      </c>
      <c r="B38" s="20">
        <v>13.3306994047619</v>
      </c>
    </row>
    <row r="39" spans="1:2" x14ac:dyDescent="0.25">
      <c r="A39" s="6">
        <v>40760</v>
      </c>
      <c r="B39" s="20">
        <v>13.3045595238095</v>
      </c>
    </row>
    <row r="40" spans="1:2" x14ac:dyDescent="0.25">
      <c r="A40" s="6">
        <v>40761</v>
      </c>
      <c r="B40" s="20">
        <v>13.2821279761905</v>
      </c>
    </row>
    <row r="41" spans="1:2" x14ac:dyDescent="0.25">
      <c r="A41" s="6">
        <v>40762</v>
      </c>
      <c r="B41" s="20">
        <v>13.231476190476201</v>
      </c>
    </row>
    <row r="42" spans="1:2" x14ac:dyDescent="0.25">
      <c r="A42" s="6">
        <v>40763</v>
      </c>
      <c r="B42" s="20">
        <v>13.181449404761899</v>
      </c>
    </row>
    <row r="43" spans="1:2" x14ac:dyDescent="0.25">
      <c r="A43" s="6">
        <v>40764</v>
      </c>
      <c r="B43" s="20">
        <v>13.1704791666667</v>
      </c>
    </row>
    <row r="44" spans="1:2" x14ac:dyDescent="0.25">
      <c r="A44" s="6">
        <v>40765</v>
      </c>
      <c r="B44" s="20">
        <v>13.1555297619048</v>
      </c>
    </row>
    <row r="45" spans="1:2" x14ac:dyDescent="0.25">
      <c r="A45" s="6">
        <v>40766</v>
      </c>
      <c r="B45" s="20">
        <v>13.144755952380899</v>
      </c>
    </row>
    <row r="46" spans="1:2" x14ac:dyDescent="0.25">
      <c r="A46" s="6">
        <v>40767</v>
      </c>
      <c r="B46" s="20">
        <v>13.101523809523799</v>
      </c>
    </row>
    <row r="47" spans="1:2" x14ac:dyDescent="0.25">
      <c r="A47" s="6">
        <v>40768</v>
      </c>
      <c r="B47" s="20">
        <v>13.033872023809501</v>
      </c>
    </row>
    <row r="48" spans="1:2" x14ac:dyDescent="0.25">
      <c r="A48" s="6">
        <v>40769</v>
      </c>
      <c r="B48" s="20">
        <v>13.0060357142857</v>
      </c>
    </row>
    <row r="49" spans="1:2" x14ac:dyDescent="0.25">
      <c r="A49" s="6">
        <v>40770</v>
      </c>
      <c r="B49" s="20">
        <v>12.9931726190476</v>
      </c>
    </row>
    <row r="50" spans="1:2" x14ac:dyDescent="0.25">
      <c r="A50" s="6">
        <v>40771</v>
      </c>
      <c r="B50" s="20">
        <v>12.991494047619</v>
      </c>
    </row>
    <row r="51" spans="1:2" x14ac:dyDescent="0.25">
      <c r="A51" s="6">
        <v>40772</v>
      </c>
      <c r="B51" s="20">
        <v>13.055571428571399</v>
      </c>
    </row>
    <row r="52" spans="1:2" x14ac:dyDescent="0.25">
      <c r="A52" s="6">
        <v>40773</v>
      </c>
      <c r="B52" s="20">
        <v>13.0692738095238</v>
      </c>
    </row>
    <row r="53" spans="1:2" x14ac:dyDescent="0.25">
      <c r="A53" s="6">
        <v>40774</v>
      </c>
      <c r="B53" s="20">
        <v>13.0790386904761</v>
      </c>
    </row>
    <row r="54" spans="1:2" x14ac:dyDescent="0.25">
      <c r="A54" s="6">
        <v>40775</v>
      </c>
      <c r="B54" s="20">
        <v>13.122241071428499</v>
      </c>
    </row>
    <row r="55" spans="1:2" x14ac:dyDescent="0.25">
      <c r="A55" s="6">
        <v>40776</v>
      </c>
      <c r="B55" s="20">
        <v>13.163973214285599</v>
      </c>
    </row>
    <row r="56" spans="1:2" x14ac:dyDescent="0.25">
      <c r="A56" s="6">
        <v>40777</v>
      </c>
      <c r="B56" s="20">
        <v>13.242657738095099</v>
      </c>
    </row>
    <row r="57" spans="1:2" x14ac:dyDescent="0.25">
      <c r="A57" s="6">
        <v>40778</v>
      </c>
      <c r="B57" s="20">
        <v>13.304181547618899</v>
      </c>
    </row>
    <row r="58" spans="1:2" x14ac:dyDescent="0.25">
      <c r="A58" s="6">
        <v>40779</v>
      </c>
      <c r="B58" s="20">
        <v>13.420449404761801</v>
      </c>
    </row>
    <row r="59" spans="1:2" x14ac:dyDescent="0.25">
      <c r="A59" s="6">
        <v>40780</v>
      </c>
      <c r="B59" s="20">
        <v>13.500824404761801</v>
      </c>
    </row>
    <row r="60" spans="1:2" x14ac:dyDescent="0.25">
      <c r="A60" s="6">
        <v>40781</v>
      </c>
      <c r="B60" s="20">
        <v>13.603276785714201</v>
      </c>
    </row>
    <row r="61" spans="1:2" x14ac:dyDescent="0.25">
      <c r="A61" s="6">
        <v>40782</v>
      </c>
      <c r="B61" s="20">
        <v>13.678782738095199</v>
      </c>
    </row>
    <row r="62" spans="1:2" x14ac:dyDescent="0.25">
      <c r="A62" s="6">
        <v>40783</v>
      </c>
      <c r="B62" s="20">
        <v>13.721377976190499</v>
      </c>
    </row>
    <row r="63" spans="1:2" x14ac:dyDescent="0.25">
      <c r="A63" s="6">
        <v>40784</v>
      </c>
      <c r="B63" s="20">
        <v>13.7417916666667</v>
      </c>
    </row>
    <row r="64" spans="1:2" x14ac:dyDescent="0.25">
      <c r="A64" s="6">
        <v>40785</v>
      </c>
      <c r="B64" s="20">
        <v>13.7350386904762</v>
      </c>
    </row>
    <row r="65" spans="1:2" x14ac:dyDescent="0.25">
      <c r="A65" s="6">
        <v>40786</v>
      </c>
      <c r="B65" s="20">
        <v>13.5844346532092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19">
        <f>MAX(B4:B65)</f>
        <v>14.3372857142857</v>
      </c>
      <c r="F4" s="6">
        <v>40755</v>
      </c>
      <c r="G4" s="37"/>
    </row>
    <row r="5" spans="1:7" x14ac:dyDescent="0.25">
      <c r="A5" s="6">
        <v>40726</v>
      </c>
      <c r="F5" s="6">
        <v>40756</v>
      </c>
    </row>
    <row r="6" spans="1:7" x14ac:dyDescent="0.25">
      <c r="A6" s="6">
        <v>40727</v>
      </c>
      <c r="F6" s="23"/>
    </row>
    <row r="7" spans="1:7" x14ac:dyDescent="0.25">
      <c r="A7" s="6">
        <v>40728</v>
      </c>
      <c r="F7" s="23"/>
    </row>
    <row r="8" spans="1:7" x14ac:dyDescent="0.25">
      <c r="A8" s="6">
        <v>40729</v>
      </c>
      <c r="F8" s="23"/>
    </row>
    <row r="9" spans="1:7" x14ac:dyDescent="0.25">
      <c r="A9" s="6">
        <v>40730</v>
      </c>
      <c r="F9" s="23"/>
    </row>
    <row r="10" spans="1:7" x14ac:dyDescent="0.25">
      <c r="A10" s="6">
        <v>40731</v>
      </c>
      <c r="B10" s="20">
        <v>13.9125714285714</v>
      </c>
      <c r="F10" s="2"/>
    </row>
    <row r="11" spans="1:7" x14ac:dyDescent="0.25">
      <c r="A11" s="6">
        <v>40732</v>
      </c>
      <c r="B11" s="20">
        <v>13.981285714285701</v>
      </c>
    </row>
    <row r="12" spans="1:7" x14ac:dyDescent="0.25">
      <c r="A12" s="6">
        <v>40733</v>
      </c>
      <c r="B12" s="20">
        <v>14.015714285714299</v>
      </c>
    </row>
    <row r="13" spans="1:7" x14ac:dyDescent="0.25">
      <c r="A13" s="6">
        <v>40734</v>
      </c>
      <c r="B13" s="20">
        <v>13.960857142857099</v>
      </c>
    </row>
    <row r="14" spans="1:7" x14ac:dyDescent="0.25">
      <c r="A14" s="6">
        <v>40735</v>
      </c>
      <c r="B14" s="20">
        <v>13.8991428571429</v>
      </c>
    </row>
    <row r="15" spans="1:7" x14ac:dyDescent="0.25">
      <c r="A15" s="6">
        <v>40736</v>
      </c>
      <c r="B15" s="20">
        <v>13.761857142857099</v>
      </c>
    </row>
    <row r="16" spans="1:7" x14ac:dyDescent="0.25">
      <c r="A16" s="6">
        <v>40737</v>
      </c>
      <c r="B16" s="20">
        <v>13.724142857142899</v>
      </c>
    </row>
    <row r="17" spans="1:2" x14ac:dyDescent="0.25">
      <c r="A17" s="6">
        <v>40738</v>
      </c>
      <c r="B17" s="20">
        <v>13.579857142857101</v>
      </c>
    </row>
    <row r="18" spans="1:2" x14ac:dyDescent="0.25">
      <c r="A18" s="6">
        <v>40739</v>
      </c>
      <c r="B18" s="20">
        <v>13.535285714285701</v>
      </c>
    </row>
    <row r="19" spans="1:2" x14ac:dyDescent="0.25">
      <c r="A19" s="6">
        <v>40740</v>
      </c>
      <c r="B19" s="20">
        <v>13.524857142857099</v>
      </c>
    </row>
    <row r="20" spans="1:2" x14ac:dyDescent="0.25">
      <c r="A20" s="6">
        <v>40741</v>
      </c>
      <c r="B20" s="20">
        <v>13.456</v>
      </c>
    </row>
    <row r="21" spans="1:2" x14ac:dyDescent="0.25">
      <c r="A21" s="6">
        <v>40742</v>
      </c>
      <c r="B21" s="20">
        <v>13.363142857142901</v>
      </c>
    </row>
    <row r="22" spans="1:2" x14ac:dyDescent="0.25">
      <c r="A22" s="6">
        <v>40743</v>
      </c>
      <c r="B22" s="20">
        <v>13.4455714285714</v>
      </c>
    </row>
    <row r="23" spans="1:2" x14ac:dyDescent="0.25">
      <c r="A23" s="6">
        <v>40744</v>
      </c>
      <c r="B23" s="20">
        <v>13.431857142857099</v>
      </c>
    </row>
    <row r="24" spans="1:2" x14ac:dyDescent="0.25">
      <c r="A24" s="6">
        <v>40745</v>
      </c>
      <c r="B24" s="20">
        <v>13.620571428571401</v>
      </c>
    </row>
    <row r="25" spans="1:2" x14ac:dyDescent="0.25">
      <c r="A25" s="6">
        <v>40746</v>
      </c>
      <c r="B25" s="20">
        <v>13.743857142857101</v>
      </c>
    </row>
    <row r="26" spans="1:2" x14ac:dyDescent="0.25">
      <c r="A26" s="6">
        <v>40747</v>
      </c>
      <c r="B26" s="20">
        <v>13.881</v>
      </c>
    </row>
    <row r="27" spans="1:2" x14ac:dyDescent="0.25">
      <c r="A27" s="6">
        <v>40748</v>
      </c>
      <c r="B27" s="20">
        <v>13.9464285714286</v>
      </c>
    </row>
    <row r="28" spans="1:2" x14ac:dyDescent="0.25">
      <c r="A28" s="6">
        <v>40749</v>
      </c>
      <c r="B28" s="20">
        <v>14.001428571428599</v>
      </c>
    </row>
    <row r="29" spans="1:2" x14ac:dyDescent="0.25">
      <c r="A29" s="6">
        <v>40750</v>
      </c>
      <c r="B29" s="20">
        <v>14.059571428571401</v>
      </c>
    </row>
    <row r="30" spans="1:2" x14ac:dyDescent="0.25">
      <c r="A30" s="6">
        <v>40751</v>
      </c>
      <c r="B30" s="20">
        <v>14.1691428571429</v>
      </c>
    </row>
    <row r="31" spans="1:2" x14ac:dyDescent="0.25">
      <c r="A31" s="6">
        <v>40752</v>
      </c>
      <c r="B31" s="20">
        <v>14.203428571428599</v>
      </c>
    </row>
    <row r="32" spans="1:2" x14ac:dyDescent="0.25">
      <c r="A32" s="6">
        <v>40753</v>
      </c>
      <c r="B32" s="20">
        <v>14.193142857142901</v>
      </c>
    </row>
    <row r="33" spans="1:2" x14ac:dyDescent="0.25">
      <c r="A33" s="6">
        <v>40754</v>
      </c>
      <c r="B33" s="20">
        <v>14.172714285714299</v>
      </c>
    </row>
    <row r="34" spans="1:2" x14ac:dyDescent="0.25">
      <c r="A34" s="6">
        <v>40755</v>
      </c>
      <c r="B34" s="20">
        <v>14.285714285714301</v>
      </c>
    </row>
    <row r="35" spans="1:2" x14ac:dyDescent="0.25">
      <c r="A35" s="6">
        <v>40756</v>
      </c>
      <c r="B35" s="20">
        <v>14.3372857142857</v>
      </c>
    </row>
    <row r="36" spans="1:2" x14ac:dyDescent="0.25">
      <c r="A36" s="6">
        <v>40757</v>
      </c>
      <c r="B36" s="20">
        <v>14.224285714285701</v>
      </c>
    </row>
    <row r="37" spans="1:2" x14ac:dyDescent="0.25">
      <c r="A37" s="6">
        <v>40758</v>
      </c>
      <c r="B37" s="20">
        <v>14.097571428571401</v>
      </c>
    </row>
    <row r="38" spans="1:2" x14ac:dyDescent="0.25">
      <c r="A38" s="6">
        <v>40759</v>
      </c>
      <c r="B38" s="20">
        <v>13.9571428571429</v>
      </c>
    </row>
    <row r="39" spans="1:2" x14ac:dyDescent="0.25">
      <c r="A39" s="6">
        <v>40760</v>
      </c>
      <c r="B39" s="20">
        <v>13.8887142857143</v>
      </c>
    </row>
    <row r="40" spans="1:2" x14ac:dyDescent="0.25">
      <c r="A40" s="6">
        <v>40761</v>
      </c>
      <c r="B40" s="20">
        <v>13.8132857142857</v>
      </c>
    </row>
    <row r="41" spans="1:2" x14ac:dyDescent="0.25">
      <c r="A41" s="6">
        <v>40762</v>
      </c>
      <c r="B41" s="20">
        <v>13.6795714285714</v>
      </c>
    </row>
    <row r="42" spans="1:2" x14ac:dyDescent="0.25">
      <c r="A42" s="6">
        <v>40763</v>
      </c>
      <c r="B42" s="20">
        <v>13.6177142857143</v>
      </c>
    </row>
    <row r="43" spans="1:2" x14ac:dyDescent="0.25">
      <c r="A43" s="6">
        <v>40764</v>
      </c>
      <c r="B43" s="20">
        <v>13.6038571428571</v>
      </c>
    </row>
    <row r="44" spans="1:2" x14ac:dyDescent="0.25">
      <c r="A44" s="6">
        <v>40765</v>
      </c>
      <c r="B44" s="20">
        <v>13.5935714285714</v>
      </c>
    </row>
    <row r="45" spans="1:2" x14ac:dyDescent="0.25">
      <c r="A45" s="6">
        <v>40766</v>
      </c>
      <c r="B45" s="20">
        <v>13.6244285714286</v>
      </c>
    </row>
    <row r="46" spans="1:2" x14ac:dyDescent="0.25">
      <c r="A46" s="6">
        <v>40767</v>
      </c>
      <c r="B46" s="20">
        <v>13.531714285714299</v>
      </c>
    </row>
    <row r="47" spans="1:2" x14ac:dyDescent="0.25">
      <c r="A47" s="6">
        <v>40768</v>
      </c>
      <c r="B47" s="20">
        <v>13.459571428571399</v>
      </c>
    </row>
    <row r="48" spans="1:2" x14ac:dyDescent="0.25">
      <c r="A48" s="6">
        <v>40769</v>
      </c>
      <c r="B48" s="20">
        <v>13.459571428571399</v>
      </c>
    </row>
    <row r="49" spans="1:2" x14ac:dyDescent="0.25">
      <c r="A49" s="6">
        <v>40770</v>
      </c>
      <c r="B49" s="20">
        <v>13.5385714285714</v>
      </c>
    </row>
    <row r="50" spans="1:2" x14ac:dyDescent="0.25">
      <c r="A50" s="6">
        <v>40771</v>
      </c>
      <c r="B50" s="20">
        <v>13.6072857142857</v>
      </c>
    </row>
    <row r="51" spans="1:2" x14ac:dyDescent="0.25">
      <c r="A51" s="6">
        <v>40772</v>
      </c>
      <c r="B51" s="20">
        <v>13.634714285714301</v>
      </c>
    </row>
    <row r="52" spans="1:2" x14ac:dyDescent="0.25">
      <c r="A52" s="6">
        <v>40773</v>
      </c>
      <c r="B52" s="20">
        <v>13.631285714285699</v>
      </c>
    </row>
    <row r="53" spans="1:2" x14ac:dyDescent="0.25">
      <c r="A53" s="6">
        <v>40774</v>
      </c>
      <c r="B53" s="20">
        <v>13.7</v>
      </c>
    </row>
    <row r="54" spans="1:2" x14ac:dyDescent="0.25">
      <c r="A54" s="6">
        <v>40775</v>
      </c>
      <c r="B54" s="20">
        <v>13.768714285714299</v>
      </c>
    </row>
    <row r="55" spans="1:2" x14ac:dyDescent="0.25">
      <c r="A55" s="6">
        <v>40776</v>
      </c>
      <c r="B55" s="20">
        <v>13.7997142857143</v>
      </c>
    </row>
    <row r="56" spans="1:2" x14ac:dyDescent="0.25">
      <c r="A56" s="6">
        <v>40777</v>
      </c>
      <c r="B56" s="20">
        <v>13.827142857142899</v>
      </c>
    </row>
    <row r="57" spans="1:2" x14ac:dyDescent="0.25">
      <c r="A57" s="6">
        <v>40778</v>
      </c>
      <c r="B57" s="20">
        <v>13.871714285714299</v>
      </c>
    </row>
    <row r="58" spans="1:2" x14ac:dyDescent="0.25">
      <c r="A58" s="6">
        <v>40779</v>
      </c>
      <c r="B58" s="20">
        <v>13.984714285714301</v>
      </c>
    </row>
    <row r="59" spans="1:2" x14ac:dyDescent="0.25">
      <c r="A59" s="6">
        <v>40780</v>
      </c>
      <c r="B59" s="20">
        <v>14.06</v>
      </c>
    </row>
    <row r="60" spans="1:2" x14ac:dyDescent="0.25">
      <c r="A60" s="6">
        <v>40781</v>
      </c>
      <c r="B60" s="20">
        <v>14.125142857142899</v>
      </c>
    </row>
    <row r="61" spans="1:2" x14ac:dyDescent="0.25">
      <c r="A61" s="6">
        <v>40782</v>
      </c>
      <c r="B61" s="20">
        <v>14.1971428571429</v>
      </c>
    </row>
    <row r="62" spans="1:2" x14ac:dyDescent="0.25">
      <c r="A62" s="6">
        <v>40783</v>
      </c>
      <c r="B62" s="20">
        <v>14.2417142857143</v>
      </c>
    </row>
    <row r="63" spans="1:2" x14ac:dyDescent="0.25">
      <c r="A63" s="6">
        <v>40784</v>
      </c>
      <c r="B63" s="20">
        <v>14.2348571428571</v>
      </c>
    </row>
    <row r="64" spans="1:2" x14ac:dyDescent="0.25">
      <c r="A64" s="6">
        <v>40785</v>
      </c>
      <c r="B64" s="20">
        <v>14.204000000000001</v>
      </c>
    </row>
    <row r="65" spans="1:2" x14ac:dyDescent="0.25">
      <c r="A65" s="6">
        <v>40786</v>
      </c>
      <c r="B65" s="20">
        <v>14.046428571428599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9" customFormat="1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0" t="s">
        <v>53</v>
      </c>
      <c r="I1" s="40" t="s">
        <v>54</v>
      </c>
      <c r="J1" s="40" t="s">
        <v>55</v>
      </c>
      <c r="K1" s="40" t="s">
        <v>56</v>
      </c>
      <c r="L1" s="40" t="s">
        <v>57</v>
      </c>
      <c r="M1" s="40" t="s">
        <v>58</v>
      </c>
      <c r="N1" s="40" t="s">
        <v>59</v>
      </c>
      <c r="O1" s="40" t="s">
        <v>60</v>
      </c>
      <c r="P1" s="40" t="s">
        <v>61</v>
      </c>
      <c r="Q1" s="40" t="s">
        <v>62</v>
      </c>
      <c r="R1" s="40" t="s">
        <v>63</v>
      </c>
      <c r="S1" s="40" t="s">
        <v>64</v>
      </c>
      <c r="T1" s="40" t="s">
        <v>65</v>
      </c>
      <c r="U1" s="40" t="s">
        <v>66</v>
      </c>
      <c r="V1" s="40" t="s">
        <v>67</v>
      </c>
      <c r="W1" s="40" t="s">
        <v>68</v>
      </c>
      <c r="X1" s="40" t="s">
        <v>69</v>
      </c>
      <c r="Y1" s="40" t="s">
        <v>70</v>
      </c>
      <c r="Z1" s="40" t="s">
        <v>71</v>
      </c>
      <c r="AA1" s="40" t="s">
        <v>72</v>
      </c>
      <c r="AB1" s="40" t="s">
        <v>73</v>
      </c>
      <c r="AC1" s="40" t="s">
        <v>74</v>
      </c>
      <c r="AD1" s="40" t="s">
        <v>75</v>
      </c>
      <c r="AE1" s="40" t="s">
        <v>76</v>
      </c>
      <c r="AF1" s="40" t="s">
        <v>77</v>
      </c>
      <c r="AG1" s="40" t="s">
        <v>78</v>
      </c>
      <c r="AH1" s="40" t="s">
        <v>79</v>
      </c>
      <c r="AI1" s="40" t="s">
        <v>80</v>
      </c>
      <c r="AJ1" s="40" t="s">
        <v>81</v>
      </c>
      <c r="AK1" s="40" t="s">
        <v>82</v>
      </c>
      <c r="AL1" s="40" t="s">
        <v>83</v>
      </c>
      <c r="AM1" s="40" t="s">
        <v>84</v>
      </c>
      <c r="AN1" s="40" t="s">
        <v>85</v>
      </c>
      <c r="AO1" s="40" t="s">
        <v>86</v>
      </c>
      <c r="AP1" s="40" t="s">
        <v>87</v>
      </c>
      <c r="AQ1" s="40" t="s">
        <v>88</v>
      </c>
      <c r="AR1" s="40" t="s">
        <v>89</v>
      </c>
      <c r="AS1" s="40" t="s">
        <v>90</v>
      </c>
      <c r="AT1" s="40" t="s">
        <v>91</v>
      </c>
      <c r="AU1" s="40" t="s">
        <v>92</v>
      </c>
      <c r="AV1" s="40" t="s">
        <v>93</v>
      </c>
      <c r="AW1" s="40" t="s">
        <v>94</v>
      </c>
      <c r="AX1" s="40" t="s">
        <v>95</v>
      </c>
      <c r="AY1" s="40" t="s">
        <v>96</v>
      </c>
      <c r="AZ1" s="40" t="s">
        <v>97</v>
      </c>
      <c r="BA1" s="40" t="s">
        <v>98</v>
      </c>
      <c r="BB1" s="40" t="s">
        <v>99</v>
      </c>
      <c r="BC1" s="40" t="s">
        <v>100</v>
      </c>
      <c r="BD1" s="40" t="s">
        <v>101</v>
      </c>
      <c r="BE1" s="40" t="s">
        <v>102</v>
      </c>
      <c r="BF1" s="40" t="s">
        <v>103</v>
      </c>
      <c r="BG1" s="40" t="s">
        <v>104</v>
      </c>
      <c r="BH1" s="40" t="s">
        <v>105</v>
      </c>
      <c r="BI1" s="40" t="s">
        <v>106</v>
      </c>
      <c r="BJ1" s="40" t="s">
        <v>107</v>
      </c>
      <c r="BK1" s="40" t="s">
        <v>108</v>
      </c>
      <c r="BL1" s="40" t="s">
        <v>109</v>
      </c>
    </row>
    <row r="2" spans="1:64" s="55" customFormat="1" x14ac:dyDescent="0.25">
      <c r="A2" s="42" t="str">
        <f>StatSummary!$B$3</f>
        <v>prw</v>
      </c>
      <c r="B2" s="42" t="str">
        <f>StatSummary!$B$8</f>
        <v>prw11w1_2401073_Summary</v>
      </c>
      <c r="C2" s="42" t="str">
        <f>StatSummary!$B$2</f>
        <v>Prairie Creek at Wolf Creek Bridge</v>
      </c>
      <c r="D2" s="42">
        <f>StatSummary!$A$1</f>
        <v>2011</v>
      </c>
      <c r="E2" s="42" t="str">
        <f>StatSummary!$B$4</f>
        <v>Water</v>
      </c>
      <c r="F2" s="43">
        <f>StatSummary!$B$10</f>
        <v>40725</v>
      </c>
      <c r="G2" s="44">
        <f>StatSummary!$C$10</f>
        <v>40786</v>
      </c>
      <c r="H2" s="47">
        <f>StatSummary!$B$17</f>
        <v>13.152983870967738</v>
      </c>
      <c r="I2" s="47">
        <f>DailyStats!$B$70</f>
        <v>14.673</v>
      </c>
      <c r="J2" s="48">
        <f>DailyStats!$D$70</f>
        <v>40752.791666666664</v>
      </c>
      <c r="K2" s="49">
        <f>StatSummary!$E$16</f>
        <v>1</v>
      </c>
      <c r="L2" s="50">
        <f>DailyStats!$E$70</f>
        <v>0</v>
      </c>
      <c r="M2" s="50">
        <f>DailyStats!$F$70</f>
        <v>0</v>
      </c>
      <c r="N2" s="51">
        <f>DailyStats!$B$69</f>
        <v>11.224</v>
      </c>
      <c r="O2" s="52">
        <f>DailyStats!$D$69</f>
        <v>40725.333333333336</v>
      </c>
      <c r="P2" s="49">
        <f>StatSummary!$E$15</f>
        <v>2</v>
      </c>
      <c r="Q2" s="53">
        <f>DailyStats!$E$69</f>
        <v>40725.375</v>
      </c>
      <c r="R2" s="47">
        <f>DailyStats!$B$72</f>
        <v>2.2730000000000001</v>
      </c>
      <c r="S2" s="44">
        <f>DailyStats!$D$72</f>
        <v>40725</v>
      </c>
      <c r="T2" s="49">
        <f>StatSummary!$E$18</f>
        <v>1</v>
      </c>
      <c r="U2" s="47">
        <f>DailyStats!$B$73</f>
        <v>0.38500000000000001</v>
      </c>
      <c r="V2" s="22">
        <f>DailyStats!$D$73</f>
        <v>40741</v>
      </c>
      <c r="W2" s="49">
        <f>StatSummary!$E$19</f>
        <v>4</v>
      </c>
      <c r="X2" s="54">
        <f>DailyStats!$E$73</f>
        <v>40762</v>
      </c>
      <c r="Y2" s="45">
        <f>DailyStats!$F$73</f>
        <v>40763</v>
      </c>
      <c r="Z2" s="47">
        <f>StatSummary!$B$22</f>
        <v>13.7417916666667</v>
      </c>
      <c r="AB2" s="56">
        <f>MWAT!$F$4</f>
        <v>40782</v>
      </c>
      <c r="AC2" s="49">
        <f>StatSummary!$E$22</f>
        <v>4</v>
      </c>
      <c r="AD2" s="45">
        <f>MWAT!$F$5</f>
        <v>40783</v>
      </c>
      <c r="AE2" s="47">
        <f>StatSummary!$B$23</f>
        <v>14.3372857142857</v>
      </c>
      <c r="AF2" s="45"/>
      <c r="AG2" s="45">
        <f>MWMT!$F$4</f>
        <v>40755</v>
      </c>
      <c r="AH2" s="49">
        <f>StatSummary!$E$23</f>
        <v>2</v>
      </c>
      <c r="AI2" s="45">
        <f>MWMT!$F$5</f>
        <v>40756</v>
      </c>
      <c r="AJ2" s="57">
        <f>DailyStats!$B$75</f>
        <v>61.957999999999998</v>
      </c>
      <c r="AK2" s="57">
        <f>DailyStats!$B$74</f>
        <v>0</v>
      </c>
      <c r="AL2" s="42" t="s">
        <v>110</v>
      </c>
      <c r="AM2" s="57"/>
      <c r="AN2" s="42" t="s">
        <v>110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42" t="s">
        <v>110</v>
      </c>
      <c r="BI2" s="42" t="s">
        <v>110</v>
      </c>
      <c r="BJ2" s="57"/>
      <c r="BK2" s="57"/>
      <c r="BL2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1" t="s">
        <v>111</v>
      </c>
      <c r="I1" s="41" t="s">
        <v>112</v>
      </c>
      <c r="J1" s="41" t="s">
        <v>113</v>
      </c>
      <c r="K1" s="41" t="s">
        <v>135</v>
      </c>
      <c r="L1" s="41" t="s">
        <v>136</v>
      </c>
      <c r="M1" s="41" t="s">
        <v>137</v>
      </c>
      <c r="N1" s="41" t="s">
        <v>138</v>
      </c>
      <c r="O1" s="41" t="s">
        <v>139</v>
      </c>
      <c r="P1" s="41" t="s">
        <v>140</v>
      </c>
      <c r="Q1" s="41" t="s">
        <v>114</v>
      </c>
      <c r="R1" s="41" t="s">
        <v>115</v>
      </c>
      <c r="S1" s="41" t="s">
        <v>116</v>
      </c>
      <c r="T1" s="41" t="s">
        <v>120</v>
      </c>
      <c r="U1" s="41" t="s">
        <v>117</v>
      </c>
      <c r="V1" s="41" t="s">
        <v>118</v>
      </c>
      <c r="W1" s="41" t="s">
        <v>119</v>
      </c>
      <c r="X1" s="41" t="s">
        <v>121</v>
      </c>
    </row>
    <row r="2" spans="1:24" x14ac:dyDescent="0.25">
      <c r="A2" s="42" t="str">
        <f>StatSummary!$B$3</f>
        <v>prw</v>
      </c>
      <c r="B2" s="42" t="str">
        <f>StatSummary!$B$8</f>
        <v>prw11w1_2401073_Summary</v>
      </c>
      <c r="C2" s="42" t="str">
        <f>StatSummary!$B$2</f>
        <v>Prairie Creek at Wolf Creek Bridge</v>
      </c>
      <c r="D2" s="42">
        <f>StatSummary!$A$1</f>
        <v>2011</v>
      </c>
      <c r="E2" s="42" t="str">
        <f>StatSummary!$B$4</f>
        <v>Water</v>
      </c>
      <c r="F2" s="43">
        <f>StatSummary!$B$10</f>
        <v>40725</v>
      </c>
      <c r="G2" s="44">
        <f>StatSummary!$C$10</f>
        <v>40786</v>
      </c>
      <c r="H2" s="21">
        <f>DailyStats!$F$69</f>
        <v>0</v>
      </c>
      <c r="I2" s="38">
        <f>DailyStats!$E$72</f>
        <v>0</v>
      </c>
      <c r="J2" s="38">
        <f>DailyStats!$F$72</f>
        <v>0</v>
      </c>
      <c r="K2" s="38">
        <f>DailyStats!$G$72</f>
        <v>0</v>
      </c>
      <c r="L2" s="38">
        <f>DailyStats!$H$72</f>
        <v>0</v>
      </c>
      <c r="M2" s="38">
        <f>DailyStats!$I$72</f>
        <v>0</v>
      </c>
      <c r="N2" s="38">
        <f>DailyStats!$G$73</f>
        <v>40767</v>
      </c>
      <c r="O2" s="38">
        <f>DailyStats!$H$73</f>
        <v>0</v>
      </c>
      <c r="P2" s="38">
        <f>DailyStats!$I$73</f>
        <v>0</v>
      </c>
      <c r="Q2" s="45">
        <f>MWAT!$F$6</f>
        <v>40784</v>
      </c>
      <c r="R2" s="45">
        <f>MWAT!$F$7</f>
        <v>40785</v>
      </c>
      <c r="S2" s="45">
        <f>MWAT!$F$8</f>
        <v>0</v>
      </c>
      <c r="T2" s="45">
        <f>MWAT!$F$9</f>
        <v>0</v>
      </c>
      <c r="U2" s="46">
        <f>MWMT!$F$6</f>
        <v>0</v>
      </c>
      <c r="V2" s="45">
        <f>MWMT!$F$7</f>
        <v>0</v>
      </c>
      <c r="W2" s="45">
        <f>MWMT!$F$8</f>
        <v>0</v>
      </c>
      <c r="X2" s="45">
        <f>MWMT!$F$9</f>
        <v>0</v>
      </c>
    </row>
    <row r="3" spans="1:24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2017-04-20T17:40:20Z</dcterms:modified>
</cp:coreProperties>
</file>