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1" i="1" l="1"/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<sst xmlns="http://schemas.openxmlformats.org/spreadsheetml/2006/main" count="172" uniqueCount="148">
  <si>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</si>
  <si>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</si>
  <si>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</si>
  <si>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</si>
  <si>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</si>
  <si>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</si>
  <si>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</si>
  <si>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</si>
  <si>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</si>
  <si>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</si>
  <si>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</si>
  <si>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</si>
  <si>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</si>
  <si>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</si>
  <si>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</si>
  <si>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</si>
  <si>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</si>
  <si>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</si>
  <si>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</si>
  <si>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</si>
  <si>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</si>
  <si>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</si>
  <si>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</si>
  <si>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</si>
  <si>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</si>
  <si>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</si>
  <si>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</si>
  <si>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</si>
  <si>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</si>
  <si>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</si>
  <si>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</si>
  <si>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</si>
  <si>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</si>
  <si>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</si>
  <si>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</si>
  <si>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</si>
  <si>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</si>
  <si>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</si>
  <si>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</si>
  <si>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</si>
  <si>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</si>
  <si>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</si>
  <si>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</si>
  <si>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</si>
  <si>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</si>
  <si>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</si>
  <si>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</si>
  <si>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</si>
  <si>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</si>
  <si>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</si>
  <si>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</si>
  <si>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</si>
  <si>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</si>
  <si>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</si>
  <si>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</si>
  <si>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</si>
  <si>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</si>
  <si>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</si>
  <si>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</si>
  <si>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</si>
  <si>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</si>
  <si>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</si>
  <si>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</si>
  <si>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</si>
  <si>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</si>
  <si>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</si>
  <si>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</si>
  <si>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</si>
  <si>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</si>
  <si>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</si>
  <si>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</si>
  <si>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</si>
  <si>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</si>
  <si>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</si>
  <si>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</si>
  <si>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</si>
  <si>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</si>
  <si>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</si>
  <si>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</si>
  <si>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</si>
  <si>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</si>
  <si>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</si>
  <si>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</si>
  <si>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</si>
  <si>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</si>
  <si>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</si>
  <si>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</si>
  <si>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</si>
  <si>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</si>
  <si>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</si>
  <si>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</si>
  <si>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</si>
  <si>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</si>
  <si>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</si>
  <si>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</si>
  <si>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</si>
  <si>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</si>
  <si>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</si>
  <si>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</si>
  <si>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</si>
  <si>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</si>
  <si>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</si>
  <si>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</si>
  <si>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</si>
  <si>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</si>
  <si>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</si>
  <si>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</si>
  <si>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</si>
  <si>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</si>
  <si>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</si>
  <si>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</si>
  <si>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</si>
  <si>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</si>
  <si>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</si>
  <si>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</si>
  <si>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</si>
  <si>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</si>
  <si>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</si>
  <si>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</si>
  <si>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</si>
  <si>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</si>
  <si>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</si>
  <si>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</si>
  <si>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</si>
  <si>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</si>
  <si>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</si>
  <si>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</si>
  <si>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</si>
  <si>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</si>
  <si>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</si>
  <si>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</si>
  <si>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</si>
  <si>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</si>
  <si>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</si>
  <si>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</si>
  <si>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</si>
  <si>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</si>
  <si>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</si>
  <si>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</si>
  <si>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</si>
  <si>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</si>
  <si>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</si>
  <si>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UTC-07:00</t>
  </si>
  <si>
    <t>Lacks Creek</t>
  </si>
  <si>
    <t>lac</t>
  </si>
  <si>
    <t xml:space="preserve">UTC-07:00          </t>
  </si>
  <si>
    <t>Water Temperature Lac10w1_2401075.csv - [Corrected - Daily - Mean]</t>
  </si>
  <si>
    <t>Water Temperature Lac10w1_2401075.csv - [Corrected - Daily - Maximum]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</si>
</sst>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lac10w1 -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2.6360000000000001</c:v>
                </c:pt>
                <c:pt idx="1">
                  <c:v>2.3879999999999999</c:v>
                </c:pt>
                <c:pt idx="2">
                  <c:v>2.9159999999999999</c:v>
                </c:pt>
                <c:pt idx="3">
                  <c:v>3.343</c:v>
                </c:pt>
                <c:pt idx="4">
                  <c:v>3.2589999999999999</c:v>
                </c:pt>
                <c:pt idx="5">
                  <c:v>3.1829999999999998</c:v>
                </c:pt>
                <c:pt idx="6">
                  <c:v>3.2250000000000001</c:v>
                </c:pt>
                <c:pt idx="7">
                  <c:v>2.2229999999999999</c:v>
                </c:pt>
                <c:pt idx="8">
                  <c:v>3.7229999999999999</c:v>
                </c:pt>
                <c:pt idx="9">
                  <c:v>3.286</c:v>
                </c:pt>
                <c:pt idx="10">
                  <c:v>3.4540000000000002</c:v>
                </c:pt>
                <c:pt idx="11">
                  <c:v>3.2589999999999999</c:v>
                </c:pt>
                <c:pt idx="12">
                  <c:v>3.1920000000000002</c:v>
                </c:pt>
                <c:pt idx="13">
                  <c:v>3.62</c:v>
                </c:pt>
                <c:pt idx="14">
                  <c:v>3.6179999999999999</c:v>
                </c:pt>
                <c:pt idx="15">
                  <c:v>3.569</c:v>
                </c:pt>
                <c:pt idx="16">
                  <c:v>3.5449999999999999</c:v>
                </c:pt>
                <c:pt idx="17">
                  <c:v>3.3820000000000001</c:v>
                </c:pt>
                <c:pt idx="18">
                  <c:v>3.5019999999999998</c:v>
                </c:pt>
                <c:pt idx="19">
                  <c:v>3.55</c:v>
                </c:pt>
                <c:pt idx="20">
                  <c:v>3.4820000000000002</c:v>
                </c:pt>
                <c:pt idx="21">
                  <c:v>4.2190000000000003</c:v>
                </c:pt>
                <c:pt idx="22">
                  <c:v>3.8559999999999999</c:v>
                </c:pt>
                <c:pt idx="23">
                  <c:v>3.9260000000000002</c:v>
                </c:pt>
                <c:pt idx="24">
                  <c:v>3.7349999999999999</c:v>
                </c:pt>
                <c:pt idx="25">
                  <c:v>3.4729999999999999</c:v>
                </c:pt>
                <c:pt idx="26">
                  <c:v>3.4279999999999999</c:v>
                </c:pt>
                <c:pt idx="27">
                  <c:v>3.476</c:v>
                </c:pt>
                <c:pt idx="28">
                  <c:v>3.9079999999999999</c:v>
                </c:pt>
                <c:pt idx="29">
                  <c:v>3.407</c:v>
                </c:pt>
                <c:pt idx="30">
                  <c:v>3.0030000000000001</c:v>
                </c:pt>
                <c:pt idx="31">
                  <c:v>3.6749999999999998</c:v>
                </c:pt>
                <c:pt idx="32">
                  <c:v>3.5510000000000002</c:v>
                </c:pt>
                <c:pt idx="33">
                  <c:v>3.8839999999999999</c:v>
                </c:pt>
                <c:pt idx="34">
                  <c:v>3.3839999999999999</c:v>
                </c:pt>
                <c:pt idx="35">
                  <c:v>3.625</c:v>
                </c:pt>
                <c:pt idx="36">
                  <c:v>3.7170000000000001</c:v>
                </c:pt>
                <c:pt idx="37">
                  <c:v>3.5760000000000001</c:v>
                </c:pt>
                <c:pt idx="38">
                  <c:v>3.4049999999999998</c:v>
                </c:pt>
                <c:pt idx="39">
                  <c:v>3.3839999999999999</c:v>
                </c:pt>
                <c:pt idx="40">
                  <c:v>2.9079999999999999</c:v>
                </c:pt>
                <c:pt idx="41">
                  <c:v>3.2170000000000001</c:v>
                </c:pt>
                <c:pt idx="42">
                  <c:v>3.8620000000000001</c:v>
                </c:pt>
                <c:pt idx="43">
                  <c:v>3.5960000000000001</c:v>
                </c:pt>
                <c:pt idx="44">
                  <c:v>3.4790000000000001</c:v>
                </c:pt>
                <c:pt idx="45">
                  <c:v>3.4079999999999999</c:v>
                </c:pt>
                <c:pt idx="46">
                  <c:v>3.669</c:v>
                </c:pt>
                <c:pt idx="47">
                  <c:v>2.7389999999999999</c:v>
                </c:pt>
                <c:pt idx="48">
                  <c:v>2.7629999999999999</c:v>
                </c:pt>
                <c:pt idx="49">
                  <c:v>3.4060000000000001</c:v>
                </c:pt>
                <c:pt idx="50">
                  <c:v>3.72</c:v>
                </c:pt>
                <c:pt idx="51">
                  <c:v>2.077</c:v>
                </c:pt>
                <c:pt idx="52">
                  <c:v>2.8380000000000001</c:v>
                </c:pt>
                <c:pt idx="53">
                  <c:v>3.8690000000000002</c:v>
                </c:pt>
                <c:pt idx="54">
                  <c:v>3.766</c:v>
                </c:pt>
                <c:pt idx="55">
                  <c:v>3.7149999999999999</c:v>
                </c:pt>
                <c:pt idx="56">
                  <c:v>2.9060000000000001</c:v>
                </c:pt>
                <c:pt idx="57">
                  <c:v>2.7909999999999999</c:v>
                </c:pt>
                <c:pt idx="58">
                  <c:v>1.5760000000000001</c:v>
                </c:pt>
                <c:pt idx="59">
                  <c:v>2.081</c:v>
                </c:pt>
                <c:pt idx="60">
                  <c:v>1.49</c:v>
                </c:pt>
                <c:pt idx="61">
                  <c:v>2.7250000000000001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91456"/>
        <c:axId val="49434624"/>
      </c:scatterChart>
      <c:valAx>
        <c:axId val="48691456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434624"/>
        <c:crosses val="autoZero"/>
        <c:crossBetween val="midCat"/>
      </c:valAx>
      <c:valAx>
        <c:axId val="4943462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86914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lac10w1 -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15.2824285714286</c:v>
                </c:pt>
                <c:pt idx="1">
                  <c:v>15.627428571428601</c:v>
                </c:pt>
                <c:pt idx="2">
                  <c:v>16.149000000000001</c:v>
                </c:pt>
                <c:pt idx="3">
                  <c:v>16.7107142857143</c:v>
                </c:pt>
                <c:pt idx="4">
                  <c:v>17.183571428571401</c:v>
                </c:pt>
                <c:pt idx="5">
                  <c:v>17.628714285714299</c:v>
                </c:pt>
                <c:pt idx="6">
                  <c:v>17.8835714285714</c:v>
                </c:pt>
                <c:pt idx="7">
                  <c:v>18.114571428571399</c:v>
                </c:pt>
                <c:pt idx="8">
                  <c:v>18.566714285714301</c:v>
                </c:pt>
                <c:pt idx="9">
                  <c:v>18.8758571428571</c:v>
                </c:pt>
                <c:pt idx="10">
                  <c:v>19.021999999999998</c:v>
                </c:pt>
                <c:pt idx="11">
                  <c:v>19.042428571428601</c:v>
                </c:pt>
                <c:pt idx="12">
                  <c:v>18.9235714285714</c:v>
                </c:pt>
                <c:pt idx="13">
                  <c:v>18.940571428571399</c:v>
                </c:pt>
                <c:pt idx="14">
                  <c:v>18.8251428571429</c:v>
                </c:pt>
                <c:pt idx="15">
                  <c:v>18.7231428571429</c:v>
                </c:pt>
                <c:pt idx="16">
                  <c:v>18.634714285714299</c:v>
                </c:pt>
                <c:pt idx="17">
                  <c:v>18.682285714285701</c:v>
                </c:pt>
                <c:pt idx="18">
                  <c:v>18.872571428571401</c:v>
                </c:pt>
                <c:pt idx="19">
                  <c:v>19.021999999999998</c:v>
                </c:pt>
                <c:pt idx="20">
                  <c:v>19.110285714285698</c:v>
                </c:pt>
                <c:pt idx="21">
                  <c:v>19.2358571428571</c:v>
                </c:pt>
                <c:pt idx="22">
                  <c:v>19.232571428571401</c:v>
                </c:pt>
                <c:pt idx="23">
                  <c:v>19.100142857142899</c:v>
                </c:pt>
                <c:pt idx="24">
                  <c:v>18.811285714285699</c:v>
                </c:pt>
                <c:pt idx="25">
                  <c:v>18.4851428571429</c:v>
                </c:pt>
                <c:pt idx="26">
                  <c:v>18.301714285714301</c:v>
                </c:pt>
                <c:pt idx="27">
                  <c:v>18.2405714285714</c:v>
                </c:pt>
                <c:pt idx="28">
                  <c:v>18.1591428571429</c:v>
                </c:pt>
                <c:pt idx="29">
                  <c:v>18.0775714285714</c:v>
                </c:pt>
                <c:pt idx="30">
                  <c:v>18.084285714285699</c:v>
                </c:pt>
                <c:pt idx="31">
                  <c:v>18.121714285714301</c:v>
                </c:pt>
                <c:pt idx="32">
                  <c:v>18.260857142857098</c:v>
                </c:pt>
                <c:pt idx="33">
                  <c:v>18.264285714285698</c:v>
                </c:pt>
                <c:pt idx="34">
                  <c:v>18.158999999999999</c:v>
                </c:pt>
                <c:pt idx="35">
                  <c:v>18.158999999999999</c:v>
                </c:pt>
                <c:pt idx="36">
                  <c:v>18.206571428571401</c:v>
                </c:pt>
                <c:pt idx="37">
                  <c:v>18.2405714285714</c:v>
                </c:pt>
                <c:pt idx="38">
                  <c:v>18.254142857142899</c:v>
                </c:pt>
                <c:pt idx="39">
                  <c:v>18.189714285714299</c:v>
                </c:pt>
                <c:pt idx="40">
                  <c:v>18.223714285714301</c:v>
                </c:pt>
                <c:pt idx="41">
                  <c:v>18.2815714285714</c:v>
                </c:pt>
                <c:pt idx="42">
                  <c:v>18.2815714285714</c:v>
                </c:pt>
                <c:pt idx="43">
                  <c:v>18.301857142857099</c:v>
                </c:pt>
                <c:pt idx="44">
                  <c:v>18.210142857142898</c:v>
                </c:pt>
                <c:pt idx="45">
                  <c:v>17.9858571428571</c:v>
                </c:pt>
                <c:pt idx="46">
                  <c:v>17.8668571428571</c:v>
                </c:pt>
                <c:pt idx="47">
                  <c:v>17.727571428571402</c:v>
                </c:pt>
                <c:pt idx="48">
                  <c:v>17.7478571428571</c:v>
                </c:pt>
                <c:pt idx="49">
                  <c:v>17.836142857142899</c:v>
                </c:pt>
                <c:pt idx="50">
                  <c:v>17.798857142857099</c:v>
                </c:pt>
                <c:pt idx="51">
                  <c:v>17.707142857142902</c:v>
                </c:pt>
                <c:pt idx="52">
                  <c:v>17.6527142857143</c:v>
                </c:pt>
                <c:pt idx="53">
                  <c:v>17.428142857142898</c:v>
                </c:pt>
                <c:pt idx="54">
                  <c:v>16.988428571428599</c:v>
                </c:pt>
                <c:pt idx="55">
                  <c:v>16.736999999999998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13.714714285714289</c:v>
                </c:pt>
                <c:pt idx="1">
                  <c:v>14.092714285714285</c:v>
                </c:pt>
                <c:pt idx="2">
                  <c:v>14.521857142857144</c:v>
                </c:pt>
                <c:pt idx="3">
                  <c:v>15.054000000000002</c:v>
                </c:pt>
                <c:pt idx="4">
                  <c:v>15.517999999999999</c:v>
                </c:pt>
                <c:pt idx="5">
                  <c:v>15.946571428571428</c:v>
                </c:pt>
                <c:pt idx="6">
                  <c:v>16.204142857142859</c:v>
                </c:pt>
                <c:pt idx="7">
                  <c:v>16.400285714285715</c:v>
                </c:pt>
                <c:pt idx="8">
                  <c:v>16.731142857142856</c:v>
                </c:pt>
                <c:pt idx="9">
                  <c:v>17.046857142857142</c:v>
                </c:pt>
                <c:pt idx="10">
                  <c:v>17.181857142857144</c:v>
                </c:pt>
                <c:pt idx="11">
                  <c:v>17.203285714285716</c:v>
                </c:pt>
                <c:pt idx="12">
                  <c:v>17.069142857142857</c:v>
                </c:pt>
                <c:pt idx="13">
                  <c:v>17.024428571428572</c:v>
                </c:pt>
                <c:pt idx="14">
                  <c:v>16.911857142857141</c:v>
                </c:pt>
                <c:pt idx="15">
                  <c:v>16.768000000000004</c:v>
                </c:pt>
                <c:pt idx="16">
                  <c:v>16.661857142857144</c:v>
                </c:pt>
                <c:pt idx="17">
                  <c:v>16.673428571428573</c:v>
                </c:pt>
                <c:pt idx="18">
                  <c:v>16.834428571428571</c:v>
                </c:pt>
                <c:pt idx="19">
                  <c:v>17.006285714285713</c:v>
                </c:pt>
                <c:pt idx="20">
                  <c:v>17.116857142857143</c:v>
                </c:pt>
                <c:pt idx="21">
                  <c:v>17.24285714285714</c:v>
                </c:pt>
                <c:pt idx="22">
                  <c:v>17.263999999999999</c:v>
                </c:pt>
                <c:pt idx="23">
                  <c:v>17.151571428571426</c:v>
                </c:pt>
                <c:pt idx="24">
                  <c:v>16.914285714285715</c:v>
                </c:pt>
                <c:pt idx="25">
                  <c:v>16.587857142857143</c:v>
                </c:pt>
                <c:pt idx="26">
                  <c:v>16.387857142857143</c:v>
                </c:pt>
                <c:pt idx="27">
                  <c:v>16.297999999999998</c:v>
                </c:pt>
                <c:pt idx="28">
                  <c:v>16.221</c:v>
                </c:pt>
                <c:pt idx="29">
                  <c:v>16.156571428571429</c:v>
                </c:pt>
                <c:pt idx="30">
                  <c:v>16.145428571428567</c:v>
                </c:pt>
                <c:pt idx="31">
                  <c:v>16.163428571428572</c:v>
                </c:pt>
                <c:pt idx="32">
                  <c:v>16.302</c:v>
                </c:pt>
                <c:pt idx="33">
                  <c:v>16.326000000000001</c:v>
                </c:pt>
                <c:pt idx="34">
                  <c:v>16.290571428571429</c:v>
                </c:pt>
                <c:pt idx="35">
                  <c:v>16.299428571428571</c:v>
                </c:pt>
                <c:pt idx="36">
                  <c:v>16.336571428571428</c:v>
                </c:pt>
                <c:pt idx="37">
                  <c:v>16.397571428571428</c:v>
                </c:pt>
                <c:pt idx="38">
                  <c:v>16.427714285714284</c:v>
                </c:pt>
                <c:pt idx="39">
                  <c:v>16.390142857142855</c:v>
                </c:pt>
                <c:pt idx="40">
                  <c:v>16.413571428571426</c:v>
                </c:pt>
                <c:pt idx="41">
                  <c:v>16.480285714285717</c:v>
                </c:pt>
                <c:pt idx="42">
                  <c:v>16.512428571428572</c:v>
                </c:pt>
                <c:pt idx="43">
                  <c:v>16.553142857142859</c:v>
                </c:pt>
                <c:pt idx="44">
                  <c:v>16.474857142857143</c:v>
                </c:pt>
                <c:pt idx="45">
                  <c:v>16.349428571428572</c:v>
                </c:pt>
                <c:pt idx="46">
                  <c:v>16.258285714285716</c:v>
                </c:pt>
                <c:pt idx="47">
                  <c:v>16.11957142857143</c:v>
                </c:pt>
                <c:pt idx="48">
                  <c:v>16.089142857142857</c:v>
                </c:pt>
                <c:pt idx="49">
                  <c:v>16.146285714285714</c:v>
                </c:pt>
                <c:pt idx="50">
                  <c:v>16.172000000000001</c:v>
                </c:pt>
                <c:pt idx="51">
                  <c:v>16.120571428571427</c:v>
                </c:pt>
                <c:pt idx="52">
                  <c:v>16.094571428571427</c:v>
                </c:pt>
                <c:pt idx="53">
                  <c:v>15.938428571428572</c:v>
                </c:pt>
                <c:pt idx="54">
                  <c:v>15.664428571428573</c:v>
                </c:pt>
                <c:pt idx="55">
                  <c:v>15.450857142857144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53888"/>
        <c:axId val="54035584"/>
      </c:scatterChart>
      <c:valAx>
        <c:axId val="50453888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4035584"/>
        <c:crosses val="autoZero"/>
        <c:crossBetween val="midCat"/>
      </c:valAx>
      <c:valAx>
        <c:axId val="54035584"/>
        <c:scaling>
          <c:orientation val="minMax"/>
          <c:max val="19.5"/>
          <c:min val="13.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45388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lac10w1 -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13.714</c:v>
                </c:pt>
                <c:pt idx="1">
                  <c:v>14.05</c:v>
                </c:pt>
                <c:pt idx="2">
                  <c:v>14.553000000000001</c:v>
                </c:pt>
                <c:pt idx="3">
                  <c:v>15.199</c:v>
                </c:pt>
                <c:pt idx="4">
                  <c:v>16.106000000000002</c:v>
                </c:pt>
                <c:pt idx="5">
                  <c:v>16.367999999999999</c:v>
                </c:pt>
                <c:pt idx="6">
                  <c:v>16.986999999999998</c:v>
                </c:pt>
                <c:pt idx="7">
                  <c:v>16.129000000000001</c:v>
                </c:pt>
                <c:pt idx="8">
                  <c:v>17.701000000000001</c:v>
                </c:pt>
                <c:pt idx="9">
                  <c:v>18.484999999999999</c:v>
                </c:pt>
                <c:pt idx="10">
                  <c:v>18.509</c:v>
                </c:pt>
                <c:pt idx="11">
                  <c:v>19.222000000000001</c:v>
                </c:pt>
                <c:pt idx="12">
                  <c:v>18.152000000000001</c:v>
                </c:pt>
                <c:pt idx="13">
                  <c:v>18.603999999999999</c:v>
                </c:pt>
                <c:pt idx="14">
                  <c:v>19.294</c:v>
                </c:pt>
                <c:pt idx="15">
                  <c:v>19.864999999999998</c:v>
                </c:pt>
                <c:pt idx="16">
                  <c:v>19.507999999999999</c:v>
                </c:pt>
                <c:pt idx="17">
                  <c:v>18.652000000000001</c:v>
                </c:pt>
                <c:pt idx="18">
                  <c:v>18.39</c:v>
                </c:pt>
                <c:pt idx="19">
                  <c:v>18.271000000000001</c:v>
                </c:pt>
                <c:pt idx="20">
                  <c:v>17.795999999999999</c:v>
                </c:pt>
                <c:pt idx="21">
                  <c:v>18.579999999999998</c:v>
                </c:pt>
                <c:pt idx="22">
                  <c:v>19.245999999999999</c:v>
                </c:pt>
                <c:pt idx="23">
                  <c:v>19.841000000000001</c:v>
                </c:pt>
                <c:pt idx="24">
                  <c:v>19.984000000000002</c:v>
                </c:pt>
                <c:pt idx="25">
                  <c:v>19.436</c:v>
                </c:pt>
                <c:pt idx="26">
                  <c:v>18.888999999999999</c:v>
                </c:pt>
                <c:pt idx="27">
                  <c:v>18.675000000000001</c:v>
                </c:pt>
                <c:pt idx="28">
                  <c:v>18.556999999999999</c:v>
                </c:pt>
                <c:pt idx="29">
                  <c:v>18.318999999999999</c:v>
                </c:pt>
                <c:pt idx="30">
                  <c:v>17.818999999999999</c:v>
                </c:pt>
                <c:pt idx="31">
                  <c:v>17.701000000000001</c:v>
                </c:pt>
                <c:pt idx="32">
                  <c:v>18.152000000000001</c:v>
                </c:pt>
                <c:pt idx="33">
                  <c:v>18.460999999999999</c:v>
                </c:pt>
                <c:pt idx="34">
                  <c:v>18.105</c:v>
                </c:pt>
                <c:pt idx="35">
                  <c:v>17.986000000000001</c:v>
                </c:pt>
                <c:pt idx="36">
                  <c:v>18.366</c:v>
                </c:pt>
                <c:pt idx="37">
                  <c:v>18.081</c:v>
                </c:pt>
                <c:pt idx="38">
                  <c:v>18.675000000000001</c:v>
                </c:pt>
                <c:pt idx="39">
                  <c:v>18.175999999999998</c:v>
                </c:pt>
                <c:pt idx="40">
                  <c:v>17.724</c:v>
                </c:pt>
                <c:pt idx="41">
                  <c:v>18.105</c:v>
                </c:pt>
                <c:pt idx="42">
                  <c:v>18.318999999999999</c:v>
                </c:pt>
                <c:pt idx="43">
                  <c:v>18.603999999999999</c:v>
                </c:pt>
                <c:pt idx="44">
                  <c:v>18.175999999999998</c:v>
                </c:pt>
                <c:pt idx="45">
                  <c:v>18.224</c:v>
                </c:pt>
                <c:pt idx="46">
                  <c:v>18.414000000000001</c:v>
                </c:pt>
                <c:pt idx="47">
                  <c:v>18.129000000000001</c:v>
                </c:pt>
                <c:pt idx="48">
                  <c:v>18.105</c:v>
                </c:pt>
                <c:pt idx="49">
                  <c:v>18.460999999999999</c:v>
                </c:pt>
                <c:pt idx="50">
                  <c:v>17.962</c:v>
                </c:pt>
                <c:pt idx="51">
                  <c:v>16.606000000000002</c:v>
                </c:pt>
                <c:pt idx="52">
                  <c:v>17.390999999999998</c:v>
                </c:pt>
                <c:pt idx="53">
                  <c:v>17.439</c:v>
                </c:pt>
                <c:pt idx="54">
                  <c:v>18.271000000000001</c:v>
                </c:pt>
                <c:pt idx="55">
                  <c:v>18.722999999999999</c:v>
                </c:pt>
                <c:pt idx="56">
                  <c:v>18.2</c:v>
                </c:pt>
                <c:pt idx="57">
                  <c:v>17.32</c:v>
                </c:pt>
                <c:pt idx="58">
                  <c:v>16.225000000000001</c:v>
                </c:pt>
                <c:pt idx="59">
                  <c:v>15.819000000000001</c:v>
                </c:pt>
                <c:pt idx="60">
                  <c:v>14.361000000000001</c:v>
                </c:pt>
                <c:pt idx="61">
                  <c:v>16.510999999999999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12.409000000000001</c:v>
                </c:pt>
                <c:pt idx="1">
                  <c:v>12.714</c:v>
                </c:pt>
                <c:pt idx="2">
                  <c:v>12.976000000000001</c:v>
                </c:pt>
                <c:pt idx="3">
                  <c:v>13.462999999999999</c:v>
                </c:pt>
                <c:pt idx="4">
                  <c:v>14.363</c:v>
                </c:pt>
                <c:pt idx="5">
                  <c:v>14.763</c:v>
                </c:pt>
                <c:pt idx="6">
                  <c:v>15.315</c:v>
                </c:pt>
                <c:pt idx="7">
                  <c:v>15.055</c:v>
                </c:pt>
                <c:pt idx="8">
                  <c:v>15.718</c:v>
                </c:pt>
                <c:pt idx="9">
                  <c:v>16.701000000000001</c:v>
                </c:pt>
                <c:pt idx="10">
                  <c:v>16.710999999999999</c:v>
                </c:pt>
                <c:pt idx="11">
                  <c:v>17.363</c:v>
                </c:pt>
                <c:pt idx="12">
                  <c:v>16.565999999999999</c:v>
                </c:pt>
                <c:pt idx="13">
                  <c:v>16.687999999999999</c:v>
                </c:pt>
                <c:pt idx="14">
                  <c:v>17.370999999999999</c:v>
                </c:pt>
                <c:pt idx="15">
                  <c:v>17.928000000000001</c:v>
                </c:pt>
                <c:pt idx="16">
                  <c:v>17.646000000000001</c:v>
                </c:pt>
                <c:pt idx="17">
                  <c:v>16.861000000000001</c:v>
                </c:pt>
                <c:pt idx="18">
                  <c:v>16.423999999999999</c:v>
                </c:pt>
                <c:pt idx="19">
                  <c:v>16.253</c:v>
                </c:pt>
                <c:pt idx="20">
                  <c:v>15.9</c:v>
                </c:pt>
                <c:pt idx="21">
                  <c:v>16.364000000000001</c:v>
                </c:pt>
                <c:pt idx="22">
                  <c:v>17.184999999999999</c:v>
                </c:pt>
                <c:pt idx="23">
                  <c:v>17.727</c:v>
                </c:pt>
                <c:pt idx="24">
                  <c:v>17.988</c:v>
                </c:pt>
                <c:pt idx="25">
                  <c:v>17.626999999999999</c:v>
                </c:pt>
                <c:pt idx="26">
                  <c:v>17.027000000000001</c:v>
                </c:pt>
                <c:pt idx="27">
                  <c:v>16.782</c:v>
                </c:pt>
                <c:pt idx="28">
                  <c:v>16.512</c:v>
                </c:pt>
                <c:pt idx="29">
                  <c:v>16.398</c:v>
                </c:pt>
                <c:pt idx="30">
                  <c:v>16.065999999999999</c:v>
                </c:pt>
                <c:pt idx="31">
                  <c:v>15.702999999999999</c:v>
                </c:pt>
                <c:pt idx="32">
                  <c:v>16.227</c:v>
                </c:pt>
                <c:pt idx="33">
                  <c:v>16.398</c:v>
                </c:pt>
                <c:pt idx="34">
                  <c:v>16.242999999999999</c:v>
                </c:pt>
                <c:pt idx="35">
                  <c:v>16.061</c:v>
                </c:pt>
                <c:pt idx="36">
                  <c:v>16.32</c:v>
                </c:pt>
                <c:pt idx="37">
                  <c:v>16.192</c:v>
                </c:pt>
                <c:pt idx="38">
                  <c:v>16.672999999999998</c:v>
                </c:pt>
                <c:pt idx="39">
                  <c:v>16.395</c:v>
                </c:pt>
                <c:pt idx="40">
                  <c:v>16.149999999999999</c:v>
                </c:pt>
                <c:pt idx="41">
                  <c:v>16.305</c:v>
                </c:pt>
                <c:pt idx="42">
                  <c:v>16.321000000000002</c:v>
                </c:pt>
                <c:pt idx="43">
                  <c:v>16.747</c:v>
                </c:pt>
                <c:pt idx="44">
                  <c:v>16.402999999999999</c:v>
                </c:pt>
                <c:pt idx="45">
                  <c:v>16.41</c:v>
                </c:pt>
                <c:pt idx="46">
                  <c:v>16.559000000000001</c:v>
                </c:pt>
                <c:pt idx="47">
                  <c:v>16.617000000000001</c:v>
                </c:pt>
                <c:pt idx="48">
                  <c:v>16.53</c:v>
                </c:pt>
                <c:pt idx="49">
                  <c:v>16.606000000000002</c:v>
                </c:pt>
                <c:pt idx="50">
                  <c:v>16.199000000000002</c:v>
                </c:pt>
                <c:pt idx="51">
                  <c:v>15.525</c:v>
                </c:pt>
                <c:pt idx="52">
                  <c:v>15.772</c:v>
                </c:pt>
                <c:pt idx="53">
                  <c:v>15.587999999999999</c:v>
                </c:pt>
                <c:pt idx="54">
                  <c:v>16.404</c:v>
                </c:pt>
                <c:pt idx="55">
                  <c:v>16.93</c:v>
                </c:pt>
                <c:pt idx="56">
                  <c:v>16.786000000000001</c:v>
                </c:pt>
                <c:pt idx="57">
                  <c:v>15.839</c:v>
                </c:pt>
                <c:pt idx="58">
                  <c:v>15.343</c:v>
                </c:pt>
                <c:pt idx="59">
                  <c:v>14.679</c:v>
                </c:pt>
                <c:pt idx="60">
                  <c:v>13.67</c:v>
                </c:pt>
                <c:pt idx="61">
                  <c:v>14.909000000000001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11.077999999999999</c:v>
                </c:pt>
                <c:pt idx="1">
                  <c:v>11.662000000000001</c:v>
                </c:pt>
                <c:pt idx="2">
                  <c:v>11.637</c:v>
                </c:pt>
                <c:pt idx="3">
                  <c:v>11.856</c:v>
                </c:pt>
                <c:pt idx="4">
                  <c:v>12.847</c:v>
                </c:pt>
                <c:pt idx="5">
                  <c:v>13.185</c:v>
                </c:pt>
                <c:pt idx="6">
                  <c:v>13.762</c:v>
                </c:pt>
                <c:pt idx="7">
                  <c:v>13.906000000000001</c:v>
                </c:pt>
                <c:pt idx="8">
                  <c:v>13.978</c:v>
                </c:pt>
                <c:pt idx="9">
                  <c:v>15.199</c:v>
                </c:pt>
                <c:pt idx="10">
                  <c:v>15.055</c:v>
                </c:pt>
                <c:pt idx="11">
                  <c:v>15.962999999999999</c:v>
                </c:pt>
                <c:pt idx="12">
                  <c:v>14.96</c:v>
                </c:pt>
                <c:pt idx="13">
                  <c:v>14.984</c:v>
                </c:pt>
                <c:pt idx="14">
                  <c:v>15.676</c:v>
                </c:pt>
                <c:pt idx="15">
                  <c:v>16.295999999999999</c:v>
                </c:pt>
                <c:pt idx="16">
                  <c:v>15.962999999999999</c:v>
                </c:pt>
                <c:pt idx="17">
                  <c:v>15.27</c:v>
                </c:pt>
                <c:pt idx="18">
                  <c:v>14.888</c:v>
                </c:pt>
                <c:pt idx="19">
                  <c:v>14.721</c:v>
                </c:pt>
                <c:pt idx="20">
                  <c:v>14.314</c:v>
                </c:pt>
                <c:pt idx="21">
                  <c:v>14.361000000000001</c:v>
                </c:pt>
                <c:pt idx="22">
                  <c:v>15.39</c:v>
                </c:pt>
                <c:pt idx="23">
                  <c:v>15.914999999999999</c:v>
                </c:pt>
                <c:pt idx="24">
                  <c:v>16.248999999999999</c:v>
                </c:pt>
                <c:pt idx="25">
                  <c:v>15.962999999999999</c:v>
                </c:pt>
                <c:pt idx="26">
                  <c:v>15.461</c:v>
                </c:pt>
                <c:pt idx="27">
                  <c:v>15.199</c:v>
                </c:pt>
                <c:pt idx="28">
                  <c:v>14.648999999999999</c:v>
                </c:pt>
                <c:pt idx="29">
                  <c:v>14.912000000000001</c:v>
                </c:pt>
                <c:pt idx="30">
                  <c:v>14.816000000000001</c:v>
                </c:pt>
                <c:pt idx="31">
                  <c:v>14.026</c:v>
                </c:pt>
                <c:pt idx="32">
                  <c:v>14.601000000000001</c:v>
                </c:pt>
                <c:pt idx="33">
                  <c:v>14.577</c:v>
                </c:pt>
                <c:pt idx="34">
                  <c:v>14.721</c:v>
                </c:pt>
                <c:pt idx="35">
                  <c:v>14.361000000000001</c:v>
                </c:pt>
                <c:pt idx="36">
                  <c:v>14.648999999999999</c:v>
                </c:pt>
                <c:pt idx="37">
                  <c:v>14.505000000000001</c:v>
                </c:pt>
                <c:pt idx="38">
                  <c:v>15.27</c:v>
                </c:pt>
                <c:pt idx="39">
                  <c:v>14.792</c:v>
                </c:pt>
                <c:pt idx="40">
                  <c:v>14.816000000000001</c:v>
                </c:pt>
                <c:pt idx="41">
                  <c:v>14.888</c:v>
                </c:pt>
                <c:pt idx="42">
                  <c:v>14.457000000000001</c:v>
                </c:pt>
                <c:pt idx="43">
                  <c:v>15.007999999999999</c:v>
                </c:pt>
                <c:pt idx="44">
                  <c:v>14.696999999999999</c:v>
                </c:pt>
                <c:pt idx="45">
                  <c:v>14.816000000000001</c:v>
                </c:pt>
                <c:pt idx="46">
                  <c:v>14.744999999999999</c:v>
                </c:pt>
                <c:pt idx="47">
                  <c:v>15.39</c:v>
                </c:pt>
                <c:pt idx="48">
                  <c:v>15.342000000000001</c:v>
                </c:pt>
                <c:pt idx="49">
                  <c:v>15.055</c:v>
                </c:pt>
                <c:pt idx="50">
                  <c:v>14.242000000000001</c:v>
                </c:pt>
                <c:pt idx="51">
                  <c:v>14.529</c:v>
                </c:pt>
                <c:pt idx="52">
                  <c:v>14.553000000000001</c:v>
                </c:pt>
                <c:pt idx="53">
                  <c:v>13.57</c:v>
                </c:pt>
                <c:pt idx="54">
                  <c:v>14.505000000000001</c:v>
                </c:pt>
                <c:pt idx="55">
                  <c:v>15.007999999999999</c:v>
                </c:pt>
                <c:pt idx="56">
                  <c:v>15.294</c:v>
                </c:pt>
                <c:pt idx="57">
                  <c:v>14.529</c:v>
                </c:pt>
                <c:pt idx="58">
                  <c:v>14.648999999999999</c:v>
                </c:pt>
                <c:pt idx="59">
                  <c:v>13.738</c:v>
                </c:pt>
                <c:pt idx="60">
                  <c:v>12.871</c:v>
                </c:pt>
                <c:pt idx="61">
                  <c:v>13.786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16992"/>
        <c:axId val="55121408"/>
      </c:scatterChart>
      <c:valAx>
        <c:axId val="54916992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5121408"/>
        <c:crosses val="autoZero"/>
        <c:crossBetween val="midCat"/>
      </c:valAx>
      <c:valAx>
        <c:axId val="55121408"/>
        <c:scaling>
          <c:orientation val="minMax"/>
          <c:max val="21"/>
          <c:min val="11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491699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352425</xdr:colOff>
      <xdr:row>40</xdr:row>
      <xdr:rowOff>66675</xdr:rowOff>
    </xdr:to>
    <xdr:pic>
      <xdr:nvPicPr>
        <xdr:cNvPr id="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8200"/>
          <a:ext cx="5133975" cy="3114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>
      <selection activeCell="A11" sqref="A11"/>
    </sheetView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59" t="s">
        <v>135</v>
      </c>
      <c r="C1" s="59"/>
      <c r="D1" s="59"/>
      <c r="E1" s="59"/>
      <c r="F1" s="59"/>
      <c r="G1" s="59"/>
    </row>
    <row r="2" spans="1:7" x14ac:dyDescent="0.25">
      <c r="A2" s="1" t="s">
        <v>0</v>
      </c>
      <c r="B2" s="28" t="s">
        <v>143</v>
      </c>
      <c r="C2" s="32"/>
    </row>
    <row r="3" spans="1:7" x14ac:dyDescent="0.25">
      <c r="A3" s="1" t="s">
        <v>1</v>
      </c>
      <c r="B3" s="28" t="s">
        <v>144</v>
      </c>
      <c r="C3" s="32"/>
    </row>
    <row r="4" spans="1:7" x14ac:dyDescent="0.25">
      <c r="A4" s="1" t="s">
        <v>2</v>
      </c>
      <c r="B4" s="28" t="s">
        <v>134</v>
      </c>
      <c r="C4" s="32"/>
    </row>
    <row r="5" spans="1:7" x14ac:dyDescent="0.25">
      <c r="A5" s="1" t="s">
        <v>3</v>
      </c>
      <c r="B5" s="28">
        <v>2401075</v>
      </c>
      <c r="C5" s="32"/>
    </row>
    <row r="6" spans="1:7" x14ac:dyDescent="0.25">
      <c r="A6" s="1" t="s">
        <v>125</v>
      </c>
      <c r="B6" s="28">
        <v>1</v>
      </c>
      <c r="C6" s="32"/>
    </row>
    <row r="7" spans="1:7" x14ac:dyDescent="0.25">
      <c r="A7" s="1" t="s">
        <v>4</v>
      </c>
      <c r="B7" s="28">
        <v>641046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lac10w1_2401075_Summary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3">
        <f>DATE(A1,7,1)</f>
        <v>40360</v>
      </c>
      <c r="C10" s="63">
        <f>DATE(A1,8,31)</f>
        <v>40421</v>
      </c>
      <c r="F10" s="14"/>
    </row>
    <row r="11" spans="1:7" x14ac:dyDescent="0.25">
      <c r="B11" s="4" t="s">
        <v>122</v>
      </c>
      <c r="D11" s="25">
        <f>B10</f>
        <v>40360</v>
      </c>
      <c r="E11" s="2" t="s">
        <v>123</v>
      </c>
      <c r="F11" s="25">
        <f>C10</f>
        <v>40421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4" t="s">
        <v>36</v>
      </c>
      <c r="F14" s="14"/>
    </row>
    <row r="15" spans="1:7" x14ac:dyDescent="0.25">
      <c r="A15" s="5" t="s">
        <v>39</v>
      </c>
      <c r="B15" s="20">
        <f>DailyStats!B69</f>
        <v>11.077999999999999</v>
      </c>
      <c r="C15" s="31">
        <f>DailyStats!D69</f>
        <v>40360.333333333336</v>
      </c>
      <c r="D15" s="32"/>
      <c r="E15" s="33">
        <f>COUNT(DailyStats!D69:W69)</f>
        <v>2</v>
      </c>
      <c r="F15" s="14"/>
    </row>
    <row r="16" spans="1:7" x14ac:dyDescent="0.25">
      <c r="A16" s="5" t="s">
        <v>43</v>
      </c>
      <c r="B16" s="20">
        <f>DailyStats!B70</f>
        <v>19.984000000000002</v>
      </c>
      <c r="C16" s="31">
        <f>DailyStats!D70</f>
        <v>40384.666666666664</v>
      </c>
      <c r="D16" s="32"/>
      <c r="E16" s="33">
        <f>COUNT(DailyStats!D70:W70)</f>
        <v>1</v>
      </c>
      <c r="F16" s="14"/>
    </row>
    <row r="17" spans="1:6" x14ac:dyDescent="0.25">
      <c r="A17" s="5" t="s">
        <v>42</v>
      </c>
      <c r="B17" s="20">
        <f>DailyStats!B71</f>
        <v>16.086580645161284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4.2190000000000003</v>
      </c>
      <c r="C18" s="35">
        <f>DailyStats!D72</f>
        <v>40381</v>
      </c>
      <c r="D18" s="32"/>
      <c r="E18" s="33">
        <f>COUNT(DailyStats!D72:W72)</f>
        <v>1</v>
      </c>
      <c r="F18" s="14"/>
    </row>
    <row r="19" spans="1:6" x14ac:dyDescent="0.25">
      <c r="A19" s="5" t="s">
        <v>40</v>
      </c>
      <c r="B19" s="20">
        <f>DailyStats!B73</f>
        <v>1.49</v>
      </c>
      <c r="C19" s="35">
        <f>DailyStats!D73</f>
        <v>40420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17.263999999999999</v>
      </c>
      <c r="C22" s="36">
        <f>MWAT!F4</f>
        <v>40388</v>
      </c>
      <c r="D22" s="32"/>
      <c r="E22" s="37">
        <f>COUNT(MWAT!F4:F104)</f>
        <v>1</v>
      </c>
      <c r="F22" s="14"/>
    </row>
    <row r="23" spans="1:6" x14ac:dyDescent="0.25">
      <c r="A23" s="5" t="s">
        <v>45</v>
      </c>
      <c r="B23" s="20">
        <f>MWMT!E4</f>
        <v>19.2358571428571</v>
      </c>
      <c r="C23" s="36">
        <f>MWMT!F4</f>
        <v>40387</v>
      </c>
      <c r="D23" s="32"/>
      <c r="E23" s="37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0" t="s">
        <v>37</v>
      </c>
      <c r="B1" s="60"/>
      <c r="C1" s="60"/>
      <c r="D1" s="60"/>
    </row>
    <row r="2" spans="1:9" x14ac:dyDescent="0.25">
      <c r="A2" s="27" t="str">
        <f>LEFT(StatSummary!B8, LEN(StatSummary!B8)-8)&amp;"_DailyStats.csv"</f>
        <v>lac10w1_2401075_DailyStats.csv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126</v>
      </c>
      <c r="C3" s="29" t="s">
        <v>127</v>
      </c>
      <c r="D3" s="29" t="s">
        <v>128</v>
      </c>
      <c r="E3" s="29" t="s">
        <v>129</v>
      </c>
      <c r="F3" s="16" t="s">
        <v>130</v>
      </c>
      <c r="G3" s="16" t="s">
        <v>131</v>
      </c>
      <c r="H3" s="16" t="s">
        <v>132</v>
      </c>
      <c r="I3" s="16" t="s">
        <v>133</v>
      </c>
    </row>
    <row r="4" spans="1:9" x14ac:dyDescent="0.25">
      <c r="A4" s="6">
        <v>40360</v>
      </c>
      <c r="B4" s="21">
        <v>11.077999999999999</v>
      </c>
      <c r="C4" s="21">
        <v>13.714</v>
      </c>
      <c r="D4" s="21">
        <v>12.409000000000001</v>
      </c>
      <c r="E4" s="21">
        <v>2.6360000000000001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40361</v>
      </c>
      <c r="B5" s="21">
        <v>11.662000000000001</v>
      </c>
      <c r="C5" s="21">
        <v>14.05</v>
      </c>
      <c r="D5" s="21">
        <v>12.714</v>
      </c>
      <c r="E5" s="21">
        <v>2.3879999999999999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40362</v>
      </c>
      <c r="B6" s="21">
        <v>11.637</v>
      </c>
      <c r="C6" s="21">
        <v>14.553000000000001</v>
      </c>
      <c r="D6" s="21">
        <v>12.976000000000001</v>
      </c>
      <c r="E6" s="21">
        <v>2.9159999999999999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40363</v>
      </c>
      <c r="B7" s="21">
        <v>11.856</v>
      </c>
      <c r="C7" s="21">
        <v>15.199</v>
      </c>
      <c r="D7" s="21">
        <v>13.462999999999999</v>
      </c>
      <c r="E7" s="21">
        <v>3.343</v>
      </c>
      <c r="F7">
        <v>0</v>
      </c>
      <c r="G7">
        <v>0</v>
      </c>
      <c r="H7">
        <v>21</v>
      </c>
      <c r="I7" s="21">
        <v>0.86699999999999999</v>
      </c>
    </row>
    <row r="8" spans="1:9" x14ac:dyDescent="0.25">
      <c r="A8" s="6">
        <v>40364</v>
      </c>
      <c r="B8" s="21">
        <v>12.847</v>
      </c>
      <c r="C8" s="21">
        <v>16.106000000000002</v>
      </c>
      <c r="D8" s="21">
        <v>14.363</v>
      </c>
      <c r="E8" s="21">
        <v>3.2589999999999999</v>
      </c>
      <c r="F8">
        <v>0</v>
      </c>
      <c r="G8">
        <v>0</v>
      </c>
      <c r="H8">
        <v>16</v>
      </c>
      <c r="I8" s="21">
        <v>0.65</v>
      </c>
    </row>
    <row r="9" spans="1:9" x14ac:dyDescent="0.25">
      <c r="A9" s="6">
        <v>40365</v>
      </c>
      <c r="B9" s="21">
        <v>13.185</v>
      </c>
      <c r="C9" s="21">
        <v>16.367999999999999</v>
      </c>
      <c r="D9" s="21">
        <v>14.763</v>
      </c>
      <c r="E9" s="21">
        <v>3.1829999999999998</v>
      </c>
      <c r="F9">
        <v>0</v>
      </c>
      <c r="G9">
        <v>0</v>
      </c>
      <c r="H9">
        <v>13</v>
      </c>
      <c r="I9" s="21">
        <v>0.53</v>
      </c>
    </row>
    <row r="10" spans="1:9" x14ac:dyDescent="0.25">
      <c r="A10" s="6">
        <v>40366</v>
      </c>
      <c r="B10" s="21">
        <v>13.762</v>
      </c>
      <c r="C10" s="21">
        <v>16.986999999999998</v>
      </c>
      <c r="D10" s="21">
        <v>15.315</v>
      </c>
      <c r="E10" s="21">
        <v>3.2250000000000001</v>
      </c>
      <c r="F10">
        <v>0</v>
      </c>
      <c r="G10">
        <v>0</v>
      </c>
      <c r="H10">
        <v>11</v>
      </c>
      <c r="I10" s="21">
        <v>0.46500000000000002</v>
      </c>
    </row>
    <row r="11" spans="1:9" x14ac:dyDescent="0.25">
      <c r="A11" s="6">
        <v>40367</v>
      </c>
      <c r="B11" s="21">
        <v>13.906000000000001</v>
      </c>
      <c r="C11" s="21">
        <v>16.129000000000001</v>
      </c>
      <c r="D11" s="21">
        <v>15.055</v>
      </c>
      <c r="E11" s="21">
        <v>2.2229999999999999</v>
      </c>
      <c r="F11">
        <v>0</v>
      </c>
      <c r="G11">
        <v>0</v>
      </c>
      <c r="H11">
        <v>10</v>
      </c>
      <c r="I11" s="21">
        <v>0.443</v>
      </c>
    </row>
    <row r="12" spans="1:9" x14ac:dyDescent="0.25">
      <c r="A12" s="6">
        <v>40368</v>
      </c>
      <c r="B12" s="21">
        <v>13.978</v>
      </c>
      <c r="C12" s="21">
        <v>17.701000000000001</v>
      </c>
      <c r="D12" s="21">
        <v>15.718</v>
      </c>
      <c r="E12" s="21">
        <v>3.7229999999999999</v>
      </c>
      <c r="F12">
        <v>0</v>
      </c>
      <c r="G12">
        <v>0</v>
      </c>
      <c r="H12">
        <v>11</v>
      </c>
      <c r="I12" s="21">
        <v>0.44</v>
      </c>
    </row>
    <row r="13" spans="1:9" x14ac:dyDescent="0.25">
      <c r="A13" s="6">
        <v>40369</v>
      </c>
      <c r="B13" s="21">
        <v>15.199</v>
      </c>
      <c r="C13" s="21">
        <v>18.484999999999999</v>
      </c>
      <c r="D13" s="21">
        <v>16.701000000000001</v>
      </c>
      <c r="E13" s="21">
        <v>3.286</v>
      </c>
      <c r="F13">
        <v>0</v>
      </c>
      <c r="G13">
        <v>0</v>
      </c>
      <c r="H13">
        <v>0</v>
      </c>
      <c r="I13" s="21">
        <v>0</v>
      </c>
    </row>
    <row r="14" spans="1:9" x14ac:dyDescent="0.25">
      <c r="A14" s="6">
        <v>40370</v>
      </c>
      <c r="B14" s="21">
        <v>15.055</v>
      </c>
      <c r="C14" s="21">
        <v>18.509</v>
      </c>
      <c r="D14" s="21">
        <v>16.710999999999999</v>
      </c>
      <c r="E14" s="21">
        <v>3.4540000000000002</v>
      </c>
      <c r="F14">
        <v>0</v>
      </c>
      <c r="G14">
        <v>0</v>
      </c>
      <c r="H14">
        <v>0</v>
      </c>
      <c r="I14" s="21">
        <v>0</v>
      </c>
    </row>
    <row r="15" spans="1:9" x14ac:dyDescent="0.25">
      <c r="A15" s="6">
        <v>40371</v>
      </c>
      <c r="B15" s="21">
        <v>15.962999999999999</v>
      </c>
      <c r="C15" s="21">
        <v>19.222000000000001</v>
      </c>
      <c r="D15" s="21">
        <v>17.363</v>
      </c>
      <c r="E15" s="21">
        <v>3.2589999999999999</v>
      </c>
      <c r="F15">
        <v>0</v>
      </c>
      <c r="G15">
        <v>0</v>
      </c>
      <c r="H15">
        <v>0</v>
      </c>
      <c r="I15" s="21">
        <v>0</v>
      </c>
    </row>
    <row r="16" spans="1:9" x14ac:dyDescent="0.25">
      <c r="A16" s="6">
        <v>40372</v>
      </c>
      <c r="B16" s="21">
        <v>14.96</v>
      </c>
      <c r="C16" s="21">
        <v>18.152000000000001</v>
      </c>
      <c r="D16" s="21">
        <v>16.565999999999999</v>
      </c>
      <c r="E16" s="21">
        <v>3.1920000000000002</v>
      </c>
      <c r="F16">
        <v>0</v>
      </c>
      <c r="G16">
        <v>0</v>
      </c>
      <c r="H16">
        <v>1</v>
      </c>
      <c r="I16" s="21">
        <v>4.2000000000000003E-2</v>
      </c>
    </row>
    <row r="17" spans="1:9" x14ac:dyDescent="0.25">
      <c r="A17" s="6">
        <v>40373</v>
      </c>
      <c r="B17" s="21">
        <v>14.984</v>
      </c>
      <c r="C17" s="21">
        <v>18.603999999999999</v>
      </c>
      <c r="D17" s="21">
        <v>16.687999999999999</v>
      </c>
      <c r="E17" s="21">
        <v>3.62</v>
      </c>
      <c r="F17">
        <v>0</v>
      </c>
      <c r="G17">
        <v>0</v>
      </c>
      <c r="H17">
        <v>1</v>
      </c>
      <c r="I17" s="21">
        <v>2.4E-2</v>
      </c>
    </row>
    <row r="18" spans="1:9" x14ac:dyDescent="0.25">
      <c r="A18" s="6">
        <v>40374</v>
      </c>
      <c r="B18" s="21">
        <v>15.676</v>
      </c>
      <c r="C18" s="21">
        <v>19.294</v>
      </c>
      <c r="D18" s="21">
        <v>17.370999999999999</v>
      </c>
      <c r="E18" s="21">
        <v>3.6179999999999999</v>
      </c>
      <c r="F18">
        <v>0</v>
      </c>
      <c r="G18">
        <v>0</v>
      </c>
      <c r="H18">
        <v>0</v>
      </c>
      <c r="I18" s="21">
        <v>0</v>
      </c>
    </row>
    <row r="19" spans="1:9" x14ac:dyDescent="0.25">
      <c r="A19" s="6">
        <v>40375</v>
      </c>
      <c r="B19" s="21">
        <v>16.295999999999999</v>
      </c>
      <c r="C19" s="21">
        <v>19.864999999999998</v>
      </c>
      <c r="D19" s="21">
        <v>17.928000000000001</v>
      </c>
      <c r="E19" s="21">
        <v>3.569</v>
      </c>
      <c r="F19">
        <v>0</v>
      </c>
      <c r="G19">
        <v>0</v>
      </c>
      <c r="H19">
        <v>0</v>
      </c>
      <c r="I19" s="21">
        <v>0</v>
      </c>
    </row>
    <row r="20" spans="1:9" x14ac:dyDescent="0.25">
      <c r="A20" s="6">
        <v>40376</v>
      </c>
      <c r="B20" s="21">
        <v>15.962999999999999</v>
      </c>
      <c r="C20" s="21">
        <v>19.507999999999999</v>
      </c>
      <c r="D20" s="21">
        <v>17.646000000000001</v>
      </c>
      <c r="E20" s="21">
        <v>3.5449999999999999</v>
      </c>
      <c r="F20">
        <v>0</v>
      </c>
      <c r="G20">
        <v>0</v>
      </c>
      <c r="H20">
        <v>0</v>
      </c>
      <c r="I20" s="21">
        <v>0</v>
      </c>
    </row>
    <row r="21" spans="1:9" x14ac:dyDescent="0.25">
      <c r="A21" s="6">
        <v>40377</v>
      </c>
      <c r="B21" s="21">
        <v>15.27</v>
      </c>
      <c r="C21" s="21">
        <v>18.652000000000001</v>
      </c>
      <c r="D21" s="21">
        <v>16.861000000000001</v>
      </c>
      <c r="E21" s="21">
        <v>3.3820000000000001</v>
      </c>
      <c r="F21">
        <v>0</v>
      </c>
      <c r="G21">
        <v>0</v>
      </c>
      <c r="H21">
        <v>0</v>
      </c>
      <c r="I21" s="21">
        <v>0</v>
      </c>
    </row>
    <row r="22" spans="1:9" x14ac:dyDescent="0.25">
      <c r="A22" s="6">
        <v>40378</v>
      </c>
      <c r="B22" s="21">
        <v>14.888</v>
      </c>
      <c r="C22" s="21">
        <v>18.39</v>
      </c>
      <c r="D22" s="21">
        <v>16.423999999999999</v>
      </c>
      <c r="E22" s="21">
        <v>3.5019999999999998</v>
      </c>
      <c r="F22">
        <v>0</v>
      </c>
      <c r="G22">
        <v>0</v>
      </c>
      <c r="H22">
        <v>3</v>
      </c>
      <c r="I22" s="21">
        <v>0.13900000000000001</v>
      </c>
    </row>
    <row r="23" spans="1:9" x14ac:dyDescent="0.25">
      <c r="A23" s="6">
        <v>40379</v>
      </c>
      <c r="B23" s="21">
        <v>14.721</v>
      </c>
      <c r="C23" s="21">
        <v>18.271000000000001</v>
      </c>
      <c r="D23" s="21">
        <v>16.253</v>
      </c>
      <c r="E23" s="21">
        <v>3.55</v>
      </c>
      <c r="F23">
        <v>0</v>
      </c>
      <c r="G23">
        <v>0</v>
      </c>
      <c r="H23">
        <v>5</v>
      </c>
      <c r="I23" s="21">
        <v>0.20799999999999999</v>
      </c>
    </row>
    <row r="24" spans="1:9" x14ac:dyDescent="0.25">
      <c r="A24" s="6">
        <v>40380</v>
      </c>
      <c r="B24" s="21">
        <v>14.314</v>
      </c>
      <c r="C24" s="21">
        <v>17.795999999999999</v>
      </c>
      <c r="D24" s="21">
        <v>15.9</v>
      </c>
      <c r="E24" s="21">
        <v>3.4820000000000002</v>
      </c>
      <c r="F24">
        <v>0</v>
      </c>
      <c r="G24">
        <v>0</v>
      </c>
      <c r="H24">
        <v>8</v>
      </c>
      <c r="I24" s="21">
        <v>0.33400000000000002</v>
      </c>
    </row>
    <row r="25" spans="1:9" x14ac:dyDescent="0.25">
      <c r="A25" s="6">
        <v>40381</v>
      </c>
      <c r="B25" s="21">
        <v>14.361000000000001</v>
      </c>
      <c r="C25" s="21">
        <v>18.579999999999998</v>
      </c>
      <c r="D25" s="21">
        <v>16.364000000000001</v>
      </c>
      <c r="E25" s="21">
        <v>4.2190000000000003</v>
      </c>
      <c r="F25">
        <v>0</v>
      </c>
      <c r="G25">
        <v>0</v>
      </c>
      <c r="H25">
        <v>7</v>
      </c>
      <c r="I25" s="21">
        <v>0.27400000000000002</v>
      </c>
    </row>
    <row r="26" spans="1:9" x14ac:dyDescent="0.25">
      <c r="A26" s="6">
        <v>40382</v>
      </c>
      <c r="B26" s="21">
        <v>15.39</v>
      </c>
      <c r="C26" s="21">
        <v>19.245999999999999</v>
      </c>
      <c r="D26" s="21">
        <v>17.184999999999999</v>
      </c>
      <c r="E26" s="21">
        <v>3.8559999999999999</v>
      </c>
      <c r="F26">
        <v>0</v>
      </c>
      <c r="G26">
        <v>0</v>
      </c>
      <c r="H26">
        <v>0</v>
      </c>
      <c r="I26" s="21">
        <v>0</v>
      </c>
    </row>
    <row r="27" spans="1:9" x14ac:dyDescent="0.25">
      <c r="A27" s="6">
        <v>40383</v>
      </c>
      <c r="B27" s="21">
        <v>15.914999999999999</v>
      </c>
      <c r="C27" s="21">
        <v>19.841000000000001</v>
      </c>
      <c r="D27" s="21">
        <v>17.727</v>
      </c>
      <c r="E27" s="21">
        <v>3.9260000000000002</v>
      </c>
      <c r="F27">
        <v>0</v>
      </c>
      <c r="G27">
        <v>0</v>
      </c>
      <c r="H27">
        <v>0</v>
      </c>
      <c r="I27" s="21">
        <v>0</v>
      </c>
    </row>
    <row r="28" spans="1:9" x14ac:dyDescent="0.25">
      <c r="A28" s="6">
        <v>40384</v>
      </c>
      <c r="B28" s="21">
        <v>16.248999999999999</v>
      </c>
      <c r="C28" s="21">
        <v>19.984000000000002</v>
      </c>
      <c r="D28" s="21">
        <v>17.988</v>
      </c>
      <c r="E28" s="21">
        <v>3.7349999999999999</v>
      </c>
      <c r="F28">
        <v>0</v>
      </c>
      <c r="G28">
        <v>0</v>
      </c>
      <c r="H28">
        <v>0</v>
      </c>
      <c r="I28" s="21">
        <v>0</v>
      </c>
    </row>
    <row r="29" spans="1:9" x14ac:dyDescent="0.25">
      <c r="A29" s="6">
        <v>40385</v>
      </c>
      <c r="B29" s="21">
        <v>15.962999999999999</v>
      </c>
      <c r="C29" s="21">
        <v>19.436</v>
      </c>
      <c r="D29" s="21">
        <v>17.626999999999999</v>
      </c>
      <c r="E29" s="21">
        <v>3.4729999999999999</v>
      </c>
      <c r="F29">
        <v>0</v>
      </c>
      <c r="G29">
        <v>0</v>
      </c>
      <c r="H29">
        <v>0</v>
      </c>
      <c r="I29" s="21">
        <v>0</v>
      </c>
    </row>
    <row r="30" spans="1:9" x14ac:dyDescent="0.25">
      <c r="A30" s="6">
        <v>40386</v>
      </c>
      <c r="B30" s="21">
        <v>15.461</v>
      </c>
      <c r="C30" s="21">
        <v>18.888999999999999</v>
      </c>
      <c r="D30" s="21">
        <v>17.027000000000001</v>
      </c>
      <c r="E30" s="21">
        <v>3.4279999999999999</v>
      </c>
      <c r="F30">
        <v>0</v>
      </c>
      <c r="G30">
        <v>0</v>
      </c>
      <c r="H30">
        <v>0</v>
      </c>
      <c r="I30" s="21">
        <v>0</v>
      </c>
    </row>
    <row r="31" spans="1:9" x14ac:dyDescent="0.25">
      <c r="A31" s="6">
        <v>40387</v>
      </c>
      <c r="B31" s="21">
        <v>15.199</v>
      </c>
      <c r="C31" s="21">
        <v>18.675000000000001</v>
      </c>
      <c r="D31" s="21">
        <v>16.782</v>
      </c>
      <c r="E31" s="21">
        <v>3.476</v>
      </c>
      <c r="F31">
        <v>0</v>
      </c>
      <c r="G31">
        <v>0</v>
      </c>
      <c r="H31">
        <v>0</v>
      </c>
      <c r="I31" s="21">
        <v>0</v>
      </c>
    </row>
    <row r="32" spans="1:9" x14ac:dyDescent="0.25">
      <c r="A32" s="6">
        <v>40388</v>
      </c>
      <c r="B32" s="21">
        <v>14.648999999999999</v>
      </c>
      <c r="C32" s="21">
        <v>18.556999999999999</v>
      </c>
      <c r="D32" s="21">
        <v>16.512</v>
      </c>
      <c r="E32" s="21">
        <v>3.9079999999999999</v>
      </c>
      <c r="F32">
        <v>0</v>
      </c>
      <c r="G32">
        <v>0</v>
      </c>
      <c r="H32">
        <v>5</v>
      </c>
      <c r="I32" s="21">
        <v>0.17699999999999999</v>
      </c>
    </row>
    <row r="33" spans="1:9" x14ac:dyDescent="0.25">
      <c r="A33" s="6">
        <v>40389</v>
      </c>
      <c r="B33" s="21">
        <v>14.912000000000001</v>
      </c>
      <c r="C33" s="21">
        <v>18.318999999999999</v>
      </c>
      <c r="D33" s="21">
        <v>16.398</v>
      </c>
      <c r="E33" s="21">
        <v>3.407</v>
      </c>
      <c r="F33">
        <v>0</v>
      </c>
      <c r="G33">
        <v>0</v>
      </c>
      <c r="H33">
        <v>3</v>
      </c>
      <c r="I33" s="21">
        <v>0.11899999999999999</v>
      </c>
    </row>
    <row r="34" spans="1:9" x14ac:dyDescent="0.25">
      <c r="A34" s="6">
        <v>40390</v>
      </c>
      <c r="B34" s="21">
        <v>14.816000000000001</v>
      </c>
      <c r="C34" s="21">
        <v>17.818999999999999</v>
      </c>
      <c r="D34" s="21">
        <v>16.065999999999999</v>
      </c>
      <c r="E34" s="21">
        <v>3.0030000000000001</v>
      </c>
      <c r="F34">
        <v>0</v>
      </c>
      <c r="G34">
        <v>0</v>
      </c>
      <c r="H34">
        <v>4</v>
      </c>
      <c r="I34" s="21">
        <v>0.16600000000000001</v>
      </c>
    </row>
    <row r="35" spans="1:9" x14ac:dyDescent="0.25">
      <c r="A35" s="6">
        <v>40391</v>
      </c>
      <c r="B35" s="21">
        <v>14.026</v>
      </c>
      <c r="C35" s="21">
        <v>17.701000000000001</v>
      </c>
      <c r="D35" s="21">
        <v>15.702999999999999</v>
      </c>
      <c r="E35" s="21">
        <v>3.6749999999999998</v>
      </c>
      <c r="F35">
        <v>0</v>
      </c>
      <c r="G35">
        <v>0</v>
      </c>
      <c r="H35">
        <v>9</v>
      </c>
      <c r="I35" s="21">
        <v>0.39800000000000002</v>
      </c>
    </row>
    <row r="36" spans="1:9" x14ac:dyDescent="0.25">
      <c r="A36" s="6">
        <v>40392</v>
      </c>
      <c r="B36" s="21">
        <v>14.601000000000001</v>
      </c>
      <c r="C36" s="21">
        <v>18.152000000000001</v>
      </c>
      <c r="D36" s="21">
        <v>16.227</v>
      </c>
      <c r="E36" s="21">
        <v>3.5510000000000002</v>
      </c>
      <c r="F36">
        <v>0</v>
      </c>
      <c r="G36">
        <v>0</v>
      </c>
      <c r="H36">
        <v>6</v>
      </c>
      <c r="I36" s="21">
        <v>0.247</v>
      </c>
    </row>
    <row r="37" spans="1:9" x14ac:dyDescent="0.25">
      <c r="A37" s="6">
        <v>40393</v>
      </c>
      <c r="B37" s="21">
        <v>14.577</v>
      </c>
      <c r="C37" s="21">
        <v>18.460999999999999</v>
      </c>
      <c r="D37" s="21">
        <v>16.398</v>
      </c>
      <c r="E37" s="21">
        <v>3.8839999999999999</v>
      </c>
      <c r="F37">
        <v>0</v>
      </c>
      <c r="G37">
        <v>0</v>
      </c>
      <c r="H37">
        <v>5</v>
      </c>
      <c r="I37" s="21">
        <v>0.218</v>
      </c>
    </row>
    <row r="38" spans="1:9" x14ac:dyDescent="0.25">
      <c r="A38" s="6">
        <v>40394</v>
      </c>
      <c r="B38" s="21">
        <v>14.721</v>
      </c>
      <c r="C38" s="21">
        <v>18.105</v>
      </c>
      <c r="D38" s="21">
        <v>16.242999999999999</v>
      </c>
      <c r="E38" s="21">
        <v>3.3839999999999999</v>
      </c>
      <c r="F38">
        <v>0</v>
      </c>
      <c r="G38">
        <v>0</v>
      </c>
      <c r="H38">
        <v>5</v>
      </c>
      <c r="I38" s="21">
        <v>0.185</v>
      </c>
    </row>
    <row r="39" spans="1:9" x14ac:dyDescent="0.25">
      <c r="A39" s="6">
        <v>40395</v>
      </c>
      <c r="B39" s="21">
        <v>14.361000000000001</v>
      </c>
      <c r="C39" s="21">
        <v>17.986000000000001</v>
      </c>
      <c r="D39" s="21">
        <v>16.061</v>
      </c>
      <c r="E39" s="21">
        <v>3.625</v>
      </c>
      <c r="F39">
        <v>0</v>
      </c>
      <c r="G39">
        <v>0</v>
      </c>
      <c r="H39">
        <v>7</v>
      </c>
      <c r="I39" s="21">
        <v>0.28799999999999998</v>
      </c>
    </row>
    <row r="40" spans="1:9" x14ac:dyDescent="0.25">
      <c r="A40" s="6">
        <v>40396</v>
      </c>
      <c r="B40" s="21">
        <v>14.648999999999999</v>
      </c>
      <c r="C40" s="21">
        <v>18.366</v>
      </c>
      <c r="D40" s="21">
        <v>16.32</v>
      </c>
      <c r="E40" s="21">
        <v>3.7170000000000001</v>
      </c>
      <c r="F40">
        <v>0</v>
      </c>
      <c r="G40">
        <v>0</v>
      </c>
      <c r="H40">
        <v>6</v>
      </c>
      <c r="I40" s="21">
        <v>0.24099999999999999</v>
      </c>
    </row>
    <row r="41" spans="1:9" x14ac:dyDescent="0.25">
      <c r="A41" s="6">
        <v>40397</v>
      </c>
      <c r="B41" s="21">
        <v>14.505000000000001</v>
      </c>
      <c r="C41" s="21">
        <v>18.081</v>
      </c>
      <c r="D41" s="21">
        <v>16.192</v>
      </c>
      <c r="E41" s="21">
        <v>3.5760000000000001</v>
      </c>
      <c r="F41">
        <v>0</v>
      </c>
      <c r="G41">
        <v>0</v>
      </c>
      <c r="H41">
        <v>6</v>
      </c>
      <c r="I41" s="21">
        <v>0.251</v>
      </c>
    </row>
    <row r="42" spans="1:9" x14ac:dyDescent="0.25">
      <c r="A42" s="6">
        <v>40398</v>
      </c>
      <c r="B42" s="21">
        <v>15.27</v>
      </c>
      <c r="C42" s="21">
        <v>18.675000000000001</v>
      </c>
      <c r="D42" s="21">
        <v>16.672999999999998</v>
      </c>
      <c r="E42" s="21">
        <v>3.4049999999999998</v>
      </c>
      <c r="F42">
        <v>0</v>
      </c>
      <c r="G42">
        <v>0</v>
      </c>
      <c r="H42">
        <v>0</v>
      </c>
      <c r="I42" s="21">
        <v>0</v>
      </c>
    </row>
    <row r="43" spans="1:9" x14ac:dyDescent="0.25">
      <c r="A43" s="6">
        <v>40399</v>
      </c>
      <c r="B43" s="21">
        <v>14.792</v>
      </c>
      <c r="C43" s="21">
        <v>18.175999999999998</v>
      </c>
      <c r="D43" s="21">
        <v>16.395</v>
      </c>
      <c r="E43" s="21">
        <v>3.3839999999999999</v>
      </c>
      <c r="F43">
        <v>0</v>
      </c>
      <c r="G43">
        <v>0</v>
      </c>
      <c r="H43">
        <v>4</v>
      </c>
      <c r="I43" s="21">
        <v>0.14199999999999999</v>
      </c>
    </row>
    <row r="44" spans="1:9" x14ac:dyDescent="0.25">
      <c r="A44" s="6">
        <v>40400</v>
      </c>
      <c r="B44" s="21">
        <v>14.816000000000001</v>
      </c>
      <c r="C44" s="21">
        <v>17.724</v>
      </c>
      <c r="D44" s="21">
        <v>16.149999999999999</v>
      </c>
      <c r="E44" s="21">
        <v>2.9079999999999999</v>
      </c>
      <c r="F44">
        <v>0</v>
      </c>
      <c r="G44">
        <v>0</v>
      </c>
      <c r="H44">
        <v>4</v>
      </c>
      <c r="I44" s="21">
        <v>0.16700000000000001</v>
      </c>
    </row>
    <row r="45" spans="1:9" x14ac:dyDescent="0.25">
      <c r="A45" s="6">
        <v>40401</v>
      </c>
      <c r="B45" s="21">
        <v>14.888</v>
      </c>
      <c r="C45" s="21">
        <v>18.105</v>
      </c>
      <c r="D45" s="21">
        <v>16.305</v>
      </c>
      <c r="E45" s="21">
        <v>3.2170000000000001</v>
      </c>
      <c r="F45">
        <v>0</v>
      </c>
      <c r="G45">
        <v>0</v>
      </c>
      <c r="H45">
        <v>2</v>
      </c>
      <c r="I45" s="21">
        <v>0.112</v>
      </c>
    </row>
    <row r="46" spans="1:9" x14ac:dyDescent="0.25">
      <c r="A46" s="6">
        <v>40402</v>
      </c>
      <c r="B46" s="21">
        <v>14.457000000000001</v>
      </c>
      <c r="C46" s="21">
        <v>18.318999999999999</v>
      </c>
      <c r="D46" s="21">
        <v>16.321000000000002</v>
      </c>
      <c r="E46" s="21">
        <v>3.8620000000000001</v>
      </c>
      <c r="F46">
        <v>0</v>
      </c>
      <c r="G46">
        <v>0</v>
      </c>
      <c r="H46">
        <v>6</v>
      </c>
      <c r="I46" s="21">
        <v>0.27500000000000002</v>
      </c>
    </row>
    <row r="47" spans="1:9" x14ac:dyDescent="0.25">
      <c r="A47" s="6">
        <v>40403</v>
      </c>
      <c r="B47" s="21">
        <v>15.007999999999999</v>
      </c>
      <c r="C47" s="21">
        <v>18.603999999999999</v>
      </c>
      <c r="D47" s="21">
        <v>16.747</v>
      </c>
      <c r="E47" s="21">
        <v>3.5960000000000001</v>
      </c>
      <c r="F47">
        <v>0</v>
      </c>
      <c r="G47">
        <v>0</v>
      </c>
      <c r="H47">
        <v>0</v>
      </c>
      <c r="I47" s="21">
        <v>0</v>
      </c>
    </row>
    <row r="48" spans="1:9" x14ac:dyDescent="0.25">
      <c r="A48" s="6">
        <v>40404</v>
      </c>
      <c r="B48" s="21">
        <v>14.696999999999999</v>
      </c>
      <c r="C48" s="21">
        <v>18.175999999999998</v>
      </c>
      <c r="D48" s="21">
        <v>16.402999999999999</v>
      </c>
      <c r="E48" s="21">
        <v>3.4790000000000001</v>
      </c>
      <c r="F48">
        <v>0</v>
      </c>
      <c r="G48">
        <v>0</v>
      </c>
      <c r="H48">
        <v>4</v>
      </c>
      <c r="I48" s="21">
        <v>0.17299999999999999</v>
      </c>
    </row>
    <row r="49" spans="1:9" x14ac:dyDescent="0.25">
      <c r="A49" s="6">
        <v>40405</v>
      </c>
      <c r="B49" s="21">
        <v>14.816000000000001</v>
      </c>
      <c r="C49" s="21">
        <v>18.224</v>
      </c>
      <c r="D49" s="21">
        <v>16.41</v>
      </c>
      <c r="E49" s="21">
        <v>3.4079999999999999</v>
      </c>
      <c r="F49">
        <v>0</v>
      </c>
      <c r="G49">
        <v>0</v>
      </c>
      <c r="H49">
        <v>4</v>
      </c>
      <c r="I49" s="21">
        <v>0.16600000000000001</v>
      </c>
    </row>
    <row r="50" spans="1:9" x14ac:dyDescent="0.25">
      <c r="A50" s="6">
        <v>40406</v>
      </c>
      <c r="B50" s="21">
        <v>14.744999999999999</v>
      </c>
      <c r="C50" s="21">
        <v>18.414000000000001</v>
      </c>
      <c r="D50" s="21">
        <v>16.559000000000001</v>
      </c>
      <c r="E50" s="21">
        <v>3.669</v>
      </c>
      <c r="F50">
        <v>0</v>
      </c>
      <c r="G50">
        <v>0</v>
      </c>
      <c r="H50">
        <v>4</v>
      </c>
      <c r="I50" s="21">
        <v>0.152</v>
      </c>
    </row>
    <row r="51" spans="1:9" x14ac:dyDescent="0.25">
      <c r="A51" s="6">
        <v>40407</v>
      </c>
      <c r="B51" s="21">
        <v>15.39</v>
      </c>
      <c r="C51" s="21">
        <v>18.129000000000001</v>
      </c>
      <c r="D51" s="21">
        <v>16.617000000000001</v>
      </c>
      <c r="E51" s="21">
        <v>2.7389999999999999</v>
      </c>
      <c r="F51">
        <v>0</v>
      </c>
      <c r="G51">
        <v>0</v>
      </c>
      <c r="H51">
        <v>0</v>
      </c>
      <c r="I51" s="21">
        <v>0</v>
      </c>
    </row>
    <row r="52" spans="1:9" x14ac:dyDescent="0.25">
      <c r="A52" s="6">
        <v>40408</v>
      </c>
      <c r="B52" s="21">
        <v>15.342000000000001</v>
      </c>
      <c r="C52" s="21">
        <v>18.105</v>
      </c>
      <c r="D52" s="21">
        <v>16.53</v>
      </c>
      <c r="E52" s="21">
        <v>2.7629999999999999</v>
      </c>
      <c r="F52">
        <v>0</v>
      </c>
      <c r="G52">
        <v>0</v>
      </c>
      <c r="H52">
        <v>0</v>
      </c>
      <c r="I52" s="21">
        <v>0</v>
      </c>
    </row>
    <row r="53" spans="1:9" x14ac:dyDescent="0.25">
      <c r="A53" s="6">
        <v>40409</v>
      </c>
      <c r="B53" s="21">
        <v>15.055</v>
      </c>
      <c r="C53" s="21">
        <v>18.460999999999999</v>
      </c>
      <c r="D53" s="21">
        <v>16.606000000000002</v>
      </c>
      <c r="E53" s="21">
        <v>3.4060000000000001</v>
      </c>
      <c r="F53">
        <v>0</v>
      </c>
      <c r="G53">
        <v>0</v>
      </c>
      <c r="H53">
        <v>0</v>
      </c>
      <c r="I53" s="21">
        <v>0</v>
      </c>
    </row>
    <row r="54" spans="1:9" x14ac:dyDescent="0.25">
      <c r="A54" s="6">
        <v>40410</v>
      </c>
      <c r="B54" s="21">
        <v>14.242000000000001</v>
      </c>
      <c r="C54" s="21">
        <v>17.962</v>
      </c>
      <c r="D54" s="21">
        <v>16.199000000000002</v>
      </c>
      <c r="E54" s="21">
        <v>3.72</v>
      </c>
      <c r="F54">
        <v>0</v>
      </c>
      <c r="G54">
        <v>0</v>
      </c>
      <c r="H54">
        <v>6</v>
      </c>
      <c r="I54" s="21">
        <v>0.249</v>
      </c>
    </row>
    <row r="55" spans="1:9" x14ac:dyDescent="0.25">
      <c r="A55" s="6">
        <v>40411</v>
      </c>
      <c r="B55" s="21">
        <v>14.529</v>
      </c>
      <c r="C55" s="21">
        <v>16.606000000000002</v>
      </c>
      <c r="D55" s="21">
        <v>15.525</v>
      </c>
      <c r="E55" s="21">
        <v>2.077</v>
      </c>
      <c r="F55">
        <v>0</v>
      </c>
      <c r="G55">
        <v>0</v>
      </c>
      <c r="H55">
        <v>7</v>
      </c>
      <c r="I55" s="21">
        <v>0.29799999999999999</v>
      </c>
    </row>
    <row r="56" spans="1:9" x14ac:dyDescent="0.25">
      <c r="A56" s="6">
        <v>40412</v>
      </c>
      <c r="B56" s="21">
        <v>14.553000000000001</v>
      </c>
      <c r="C56" s="21">
        <v>17.390999999999998</v>
      </c>
      <c r="D56" s="21">
        <v>15.772</v>
      </c>
      <c r="E56" s="21">
        <v>2.8380000000000001</v>
      </c>
      <c r="F56">
        <v>0</v>
      </c>
      <c r="G56">
        <v>0</v>
      </c>
      <c r="H56">
        <v>9</v>
      </c>
      <c r="I56" s="21">
        <v>0.34200000000000003</v>
      </c>
    </row>
    <row r="57" spans="1:9" x14ac:dyDescent="0.25">
      <c r="A57" s="6">
        <v>40413</v>
      </c>
      <c r="B57" s="21">
        <v>13.57</v>
      </c>
      <c r="C57" s="21">
        <v>17.439</v>
      </c>
      <c r="D57" s="21">
        <v>15.587999999999999</v>
      </c>
      <c r="E57" s="21">
        <v>3.8690000000000002</v>
      </c>
      <c r="F57">
        <v>0</v>
      </c>
      <c r="G57">
        <v>0</v>
      </c>
      <c r="H57">
        <v>10</v>
      </c>
      <c r="I57" s="21">
        <v>0.41199999999999998</v>
      </c>
    </row>
    <row r="58" spans="1:9" x14ac:dyDescent="0.25">
      <c r="A58" s="6">
        <v>40414</v>
      </c>
      <c r="B58" s="21">
        <v>14.505000000000001</v>
      </c>
      <c r="C58" s="21">
        <v>18.271000000000001</v>
      </c>
      <c r="D58" s="21">
        <v>16.404</v>
      </c>
      <c r="E58" s="21">
        <v>3.766</v>
      </c>
      <c r="F58">
        <v>0</v>
      </c>
      <c r="G58">
        <v>0</v>
      </c>
      <c r="H58">
        <v>5</v>
      </c>
      <c r="I58" s="21">
        <v>0.221</v>
      </c>
    </row>
    <row r="59" spans="1:9" x14ac:dyDescent="0.25">
      <c r="A59" s="6">
        <v>40415</v>
      </c>
      <c r="B59" s="21">
        <v>15.007999999999999</v>
      </c>
      <c r="C59" s="21">
        <v>18.722999999999999</v>
      </c>
      <c r="D59" s="21">
        <v>16.93</v>
      </c>
      <c r="E59" s="21">
        <v>3.7149999999999999</v>
      </c>
      <c r="F59">
        <v>0</v>
      </c>
      <c r="G59">
        <v>0</v>
      </c>
      <c r="H59">
        <v>0</v>
      </c>
      <c r="I59" s="21">
        <v>0</v>
      </c>
    </row>
    <row r="60" spans="1:9" x14ac:dyDescent="0.25">
      <c r="A60" s="6">
        <v>40416</v>
      </c>
      <c r="B60" s="21">
        <v>15.294</v>
      </c>
      <c r="C60" s="21">
        <v>18.2</v>
      </c>
      <c r="D60" s="21">
        <v>16.786000000000001</v>
      </c>
      <c r="E60" s="21">
        <v>2.9060000000000001</v>
      </c>
      <c r="F60">
        <v>0</v>
      </c>
      <c r="G60">
        <v>0</v>
      </c>
      <c r="H60">
        <v>0</v>
      </c>
      <c r="I60" s="21">
        <v>0</v>
      </c>
    </row>
    <row r="61" spans="1:9" x14ac:dyDescent="0.25">
      <c r="A61" s="6">
        <v>40417</v>
      </c>
      <c r="B61" s="21">
        <v>14.529</v>
      </c>
      <c r="C61" s="21">
        <v>17.32</v>
      </c>
      <c r="D61" s="21">
        <v>15.839</v>
      </c>
      <c r="E61" s="21">
        <v>2.7909999999999999</v>
      </c>
      <c r="F61">
        <v>0</v>
      </c>
      <c r="G61">
        <v>0</v>
      </c>
      <c r="H61">
        <v>7</v>
      </c>
      <c r="I61" s="21">
        <v>0.26300000000000001</v>
      </c>
    </row>
    <row r="62" spans="1:9" x14ac:dyDescent="0.25">
      <c r="A62" s="6">
        <v>40418</v>
      </c>
      <c r="B62" s="21">
        <v>14.648999999999999</v>
      </c>
      <c r="C62" s="21">
        <v>16.225000000000001</v>
      </c>
      <c r="D62" s="21">
        <v>15.343</v>
      </c>
      <c r="E62" s="21">
        <v>1.5760000000000001</v>
      </c>
      <c r="F62">
        <v>0</v>
      </c>
      <c r="G62">
        <v>0</v>
      </c>
      <c r="H62">
        <v>7</v>
      </c>
      <c r="I62" s="21">
        <v>0.32500000000000001</v>
      </c>
    </row>
    <row r="63" spans="1:9" x14ac:dyDescent="0.25">
      <c r="A63" s="6">
        <v>40419</v>
      </c>
      <c r="B63" s="21">
        <v>13.738</v>
      </c>
      <c r="C63" s="21">
        <v>15.819000000000001</v>
      </c>
      <c r="D63" s="21">
        <v>14.679</v>
      </c>
      <c r="E63" s="21">
        <v>2.081</v>
      </c>
      <c r="F63">
        <v>0</v>
      </c>
      <c r="G63">
        <v>0</v>
      </c>
      <c r="H63">
        <v>16</v>
      </c>
      <c r="I63" s="21">
        <v>0.67100000000000004</v>
      </c>
    </row>
    <row r="64" spans="1:9" x14ac:dyDescent="0.25">
      <c r="A64" s="6">
        <v>40420</v>
      </c>
      <c r="B64" s="21">
        <v>12.871</v>
      </c>
      <c r="C64" s="21">
        <v>14.361000000000001</v>
      </c>
      <c r="D64" s="21">
        <v>13.67</v>
      </c>
      <c r="E64" s="21">
        <v>1.49</v>
      </c>
      <c r="F64">
        <v>0</v>
      </c>
      <c r="G64">
        <v>0</v>
      </c>
      <c r="H64">
        <v>24</v>
      </c>
      <c r="I64" s="21">
        <v>1</v>
      </c>
    </row>
    <row r="65" spans="1:18" x14ac:dyDescent="0.25">
      <c r="A65" s="6">
        <v>40421</v>
      </c>
      <c r="B65" s="21">
        <v>13.786</v>
      </c>
      <c r="C65" s="21">
        <v>16.510999999999999</v>
      </c>
      <c r="D65" s="21">
        <v>14.909000000000001</v>
      </c>
      <c r="E65" s="21">
        <v>2.7250000000000001</v>
      </c>
      <c r="F65">
        <v>0</v>
      </c>
      <c r="G65">
        <v>0</v>
      </c>
      <c r="H65">
        <v>13</v>
      </c>
      <c r="I65" s="21">
        <v>0.51700000000000002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15.190999999999999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11.077999999999999</v>
      </c>
      <c r="C69" s="11" t="s">
        <v>18</v>
      </c>
      <c r="D69" s="61">
        <v>40360.333333333336</v>
      </c>
      <c r="E69" s="61">
        <v>40360.375</v>
      </c>
      <c r="F69" s="61"/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19.984000000000002</v>
      </c>
      <c r="C70" s="11" t="s">
        <v>18</v>
      </c>
      <c r="D70" s="61">
        <v>40384.666666666664</v>
      </c>
      <c r="E70" s="61"/>
      <c r="F70" s="61"/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16.086580645161284</v>
      </c>
      <c r="C71" s="11" t="s">
        <v>18</v>
      </c>
      <c r="D71" s="61"/>
      <c r="E71" s="61"/>
      <c r="F71" s="61"/>
      <c r="G71" s="17"/>
      <c r="H71" s="18"/>
      <c r="I71" s="18"/>
    </row>
    <row r="72" spans="1:18" x14ac:dyDescent="0.25">
      <c r="A72" s="9" t="s">
        <v>21</v>
      </c>
      <c r="B72" s="10">
        <f>MAX(E4:E65)</f>
        <v>4.2190000000000003</v>
      </c>
      <c r="C72" s="11" t="s">
        <v>18</v>
      </c>
      <c r="D72" s="62">
        <v>40381</v>
      </c>
      <c r="E72" s="62"/>
      <c r="F72" s="62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1.49</v>
      </c>
      <c r="C73" s="11" t="s">
        <v>18</v>
      </c>
      <c r="D73" s="62">
        <v>40420</v>
      </c>
      <c r="E73" s="62"/>
      <c r="F73" s="62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12"/>
      <c r="E74" s="12"/>
      <c r="F74" s="12"/>
      <c r="G74" s="12"/>
      <c r="H74" s="12"/>
      <c r="I74" s="12"/>
    </row>
    <row r="75" spans="1:18" x14ac:dyDescent="0.25">
      <c r="A75" s="9" t="s">
        <v>25</v>
      </c>
      <c r="B75" s="10">
        <f>SUM(I4:I65)</f>
        <v>15.190999999999999</v>
      </c>
      <c r="C75" s="9" t="s">
        <v>24</v>
      </c>
      <c r="D75" s="12"/>
      <c r="E75" s="12"/>
      <c r="F75" s="12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StatSummary!B3&amp;RIGHT(StatSummary!A1,2)&amp;"w"&amp;StatSummary!B6</f>
        <v>lac10w1</v>
      </c>
      <c r="G1" t="str">
        <f>$F$1&amp;" - Daily Stream Temperature"</f>
        <v>lac10w1 - Daily Stream Temperature</v>
      </c>
      <c r="L1" t="str">
        <f>StatSummary!$B$4</f>
        <v>Water</v>
      </c>
    </row>
    <row r="2" spans="6:17" x14ac:dyDescent="0.25">
      <c r="G2" t="str">
        <f>$F$1&amp;" - Diurnal Range"</f>
        <v>lac10w1 - Diurnal Range</v>
      </c>
      <c r="L2" t="s">
        <v>124</v>
      </c>
      <c r="O2" s="26"/>
      <c r="P2" s="26"/>
      <c r="Q2" s="26"/>
    </row>
    <row r="3" spans="6:17" x14ac:dyDescent="0.25">
      <c r="G3" t="str">
        <f>$F$1&amp;" - MWMT and MWAT"</f>
        <v>lac10w1 -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145</v>
      </c>
      <c r="B2" t="s">
        <v>146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17.263999999999999</v>
      </c>
      <c r="F4" s="6">
        <v>40388</v>
      </c>
      <c r="G4" s="38"/>
      <c r="H4" s="4"/>
    </row>
    <row r="5" spans="1:8" x14ac:dyDescent="0.25">
      <c r="A5" s="6">
        <v>40361</v>
      </c>
      <c r="F5" s="6"/>
    </row>
    <row r="6" spans="1:8" x14ac:dyDescent="0.25">
      <c r="A6" s="6">
        <v>40362</v>
      </c>
      <c r="F6" s="6"/>
    </row>
    <row r="7" spans="1:8" x14ac:dyDescent="0.25">
      <c r="A7" s="6">
        <v>40363</v>
      </c>
      <c r="F7" s="24"/>
    </row>
    <row r="8" spans="1:8" x14ac:dyDescent="0.25">
      <c r="A8" s="6">
        <v>40364</v>
      </c>
      <c r="F8" s="24"/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13.714714285714289</v>
      </c>
      <c r="F10" s="2"/>
    </row>
    <row r="11" spans="1:8" x14ac:dyDescent="0.25">
      <c r="A11" s="6">
        <v>40367</v>
      </c>
      <c r="B11" s="21">
        <v>14.092714285714285</v>
      </c>
    </row>
    <row r="12" spans="1:8" x14ac:dyDescent="0.25">
      <c r="A12" s="6">
        <v>40368</v>
      </c>
      <c r="B12" s="21">
        <v>14.521857142857144</v>
      </c>
    </row>
    <row r="13" spans="1:8" x14ac:dyDescent="0.25">
      <c r="A13" s="6">
        <v>40369</v>
      </c>
      <c r="B13" s="21">
        <v>15.054000000000002</v>
      </c>
    </row>
    <row r="14" spans="1:8" x14ac:dyDescent="0.25">
      <c r="A14" s="6">
        <v>40370</v>
      </c>
      <c r="B14" s="21">
        <v>15.517999999999999</v>
      </c>
    </row>
    <row r="15" spans="1:8" x14ac:dyDescent="0.25">
      <c r="A15" s="6">
        <v>40371</v>
      </c>
      <c r="B15" s="21">
        <v>15.946571428571428</v>
      </c>
    </row>
    <row r="16" spans="1:8" x14ac:dyDescent="0.25">
      <c r="A16" s="6">
        <v>40372</v>
      </c>
      <c r="B16" s="21">
        <v>16.204142857142859</v>
      </c>
    </row>
    <row r="17" spans="1:2" x14ac:dyDescent="0.25">
      <c r="A17" s="6">
        <v>40373</v>
      </c>
      <c r="B17" s="21">
        <v>16.400285714285715</v>
      </c>
    </row>
    <row r="18" spans="1:2" x14ac:dyDescent="0.25">
      <c r="A18" s="6">
        <v>40374</v>
      </c>
      <c r="B18" s="21">
        <v>16.731142857142856</v>
      </c>
    </row>
    <row r="19" spans="1:2" x14ac:dyDescent="0.25">
      <c r="A19" s="6">
        <v>40375</v>
      </c>
      <c r="B19" s="21">
        <v>17.046857142857142</v>
      </c>
    </row>
    <row r="20" spans="1:2" x14ac:dyDescent="0.25">
      <c r="A20" s="6">
        <v>40376</v>
      </c>
      <c r="B20" s="21">
        <v>17.181857142857144</v>
      </c>
    </row>
    <row r="21" spans="1:2" x14ac:dyDescent="0.25">
      <c r="A21" s="6">
        <v>40377</v>
      </c>
      <c r="B21" s="21">
        <v>17.203285714285716</v>
      </c>
    </row>
    <row r="22" spans="1:2" x14ac:dyDescent="0.25">
      <c r="A22" s="6">
        <v>40378</v>
      </c>
      <c r="B22" s="21">
        <v>17.069142857142857</v>
      </c>
    </row>
    <row r="23" spans="1:2" x14ac:dyDescent="0.25">
      <c r="A23" s="6">
        <v>40379</v>
      </c>
      <c r="B23" s="21">
        <v>17.024428571428572</v>
      </c>
    </row>
    <row r="24" spans="1:2" x14ac:dyDescent="0.25">
      <c r="A24" s="6">
        <v>40380</v>
      </c>
      <c r="B24" s="21">
        <v>16.911857142857141</v>
      </c>
    </row>
    <row r="25" spans="1:2" x14ac:dyDescent="0.25">
      <c r="A25" s="6">
        <v>40381</v>
      </c>
      <c r="B25" s="21">
        <v>16.768000000000004</v>
      </c>
    </row>
    <row r="26" spans="1:2" x14ac:dyDescent="0.25">
      <c r="A26" s="6">
        <v>40382</v>
      </c>
      <c r="B26" s="21">
        <v>16.661857142857144</v>
      </c>
    </row>
    <row r="27" spans="1:2" x14ac:dyDescent="0.25">
      <c r="A27" s="6">
        <v>40383</v>
      </c>
      <c r="B27" s="21">
        <v>16.673428571428573</v>
      </c>
    </row>
    <row r="28" spans="1:2" x14ac:dyDescent="0.25">
      <c r="A28" s="6">
        <v>40384</v>
      </c>
      <c r="B28" s="21">
        <v>16.834428571428571</v>
      </c>
    </row>
    <row r="29" spans="1:2" x14ac:dyDescent="0.25">
      <c r="A29" s="6">
        <v>40385</v>
      </c>
      <c r="B29" s="21">
        <v>17.006285714285713</v>
      </c>
    </row>
    <row r="30" spans="1:2" x14ac:dyDescent="0.25">
      <c r="A30" s="6">
        <v>40386</v>
      </c>
      <c r="B30" s="21">
        <v>17.116857142857143</v>
      </c>
    </row>
    <row r="31" spans="1:2" x14ac:dyDescent="0.25">
      <c r="A31" s="6">
        <v>40387</v>
      </c>
      <c r="B31" s="21">
        <v>17.24285714285714</v>
      </c>
    </row>
    <row r="32" spans="1:2" x14ac:dyDescent="0.25">
      <c r="A32" s="6">
        <v>40388</v>
      </c>
      <c r="B32" s="21">
        <v>17.263999999999999</v>
      </c>
    </row>
    <row r="33" spans="1:2" x14ac:dyDescent="0.25">
      <c r="A33" s="6">
        <v>40389</v>
      </c>
      <c r="B33" s="21">
        <v>17.151571428571426</v>
      </c>
    </row>
    <row r="34" spans="1:2" x14ac:dyDescent="0.25">
      <c r="A34" s="6">
        <v>40390</v>
      </c>
      <c r="B34" s="21">
        <v>16.914285714285715</v>
      </c>
    </row>
    <row r="35" spans="1:2" x14ac:dyDescent="0.25">
      <c r="A35" s="6">
        <v>40391</v>
      </c>
      <c r="B35" s="21">
        <v>16.587857142857143</v>
      </c>
    </row>
    <row r="36" spans="1:2" x14ac:dyDescent="0.25">
      <c r="A36" s="6">
        <v>40392</v>
      </c>
      <c r="B36" s="21">
        <v>16.387857142857143</v>
      </c>
    </row>
    <row r="37" spans="1:2" x14ac:dyDescent="0.25">
      <c r="A37" s="6">
        <v>40393</v>
      </c>
      <c r="B37" s="21">
        <v>16.297999999999998</v>
      </c>
    </row>
    <row r="38" spans="1:2" x14ac:dyDescent="0.25">
      <c r="A38" s="6">
        <v>40394</v>
      </c>
      <c r="B38" s="21">
        <v>16.221</v>
      </c>
    </row>
    <row r="39" spans="1:2" x14ac:dyDescent="0.25">
      <c r="A39" s="6">
        <v>40395</v>
      </c>
      <c r="B39" s="21">
        <v>16.156571428571429</v>
      </c>
    </row>
    <row r="40" spans="1:2" x14ac:dyDescent="0.25">
      <c r="A40" s="6">
        <v>40396</v>
      </c>
      <c r="B40" s="21">
        <v>16.145428571428567</v>
      </c>
    </row>
    <row r="41" spans="1:2" x14ac:dyDescent="0.25">
      <c r="A41" s="6">
        <v>40397</v>
      </c>
      <c r="B41" s="21">
        <v>16.163428571428572</v>
      </c>
    </row>
    <row r="42" spans="1:2" x14ac:dyDescent="0.25">
      <c r="A42" s="6">
        <v>40398</v>
      </c>
      <c r="B42" s="21">
        <v>16.302</v>
      </c>
    </row>
    <row r="43" spans="1:2" x14ac:dyDescent="0.25">
      <c r="A43" s="6">
        <v>40399</v>
      </c>
      <c r="B43" s="21">
        <v>16.326000000000001</v>
      </c>
    </row>
    <row r="44" spans="1:2" x14ac:dyDescent="0.25">
      <c r="A44" s="6">
        <v>40400</v>
      </c>
      <c r="B44" s="21">
        <v>16.290571428571429</v>
      </c>
    </row>
    <row r="45" spans="1:2" x14ac:dyDescent="0.25">
      <c r="A45" s="6">
        <v>40401</v>
      </c>
      <c r="B45" s="21">
        <v>16.299428571428571</v>
      </c>
    </row>
    <row r="46" spans="1:2" x14ac:dyDescent="0.25">
      <c r="A46" s="6">
        <v>40402</v>
      </c>
      <c r="B46" s="21">
        <v>16.336571428571428</v>
      </c>
    </row>
    <row r="47" spans="1:2" x14ac:dyDescent="0.25">
      <c r="A47" s="6">
        <v>40403</v>
      </c>
      <c r="B47" s="21">
        <v>16.397571428571428</v>
      </c>
    </row>
    <row r="48" spans="1:2" x14ac:dyDescent="0.25">
      <c r="A48" s="6">
        <v>40404</v>
      </c>
      <c r="B48" s="21">
        <v>16.427714285714284</v>
      </c>
    </row>
    <row r="49" spans="1:2" x14ac:dyDescent="0.25">
      <c r="A49" s="6">
        <v>40405</v>
      </c>
      <c r="B49" s="21">
        <v>16.390142857142855</v>
      </c>
    </row>
    <row r="50" spans="1:2" x14ac:dyDescent="0.25">
      <c r="A50" s="6">
        <v>40406</v>
      </c>
      <c r="B50" s="21">
        <v>16.413571428571426</v>
      </c>
    </row>
    <row r="51" spans="1:2" x14ac:dyDescent="0.25">
      <c r="A51" s="6">
        <v>40407</v>
      </c>
      <c r="B51" s="21">
        <v>16.480285714285717</v>
      </c>
    </row>
    <row r="52" spans="1:2" x14ac:dyDescent="0.25">
      <c r="A52" s="6">
        <v>40408</v>
      </c>
      <c r="B52" s="21">
        <v>16.512428571428572</v>
      </c>
    </row>
    <row r="53" spans="1:2" x14ac:dyDescent="0.25">
      <c r="A53" s="6">
        <v>40409</v>
      </c>
      <c r="B53" s="21">
        <v>16.553142857142859</v>
      </c>
    </row>
    <row r="54" spans="1:2" x14ac:dyDescent="0.25">
      <c r="A54" s="6">
        <v>40410</v>
      </c>
      <c r="B54" s="21">
        <v>16.474857142857143</v>
      </c>
    </row>
    <row r="55" spans="1:2" x14ac:dyDescent="0.25">
      <c r="A55" s="6">
        <v>40411</v>
      </c>
      <c r="B55" s="21">
        <v>16.349428571428572</v>
      </c>
    </row>
    <row r="56" spans="1:2" x14ac:dyDescent="0.25">
      <c r="A56" s="6">
        <v>40412</v>
      </c>
      <c r="B56" s="21">
        <v>16.258285714285716</v>
      </c>
    </row>
    <row r="57" spans="1:2" x14ac:dyDescent="0.25">
      <c r="A57" s="6">
        <v>40413</v>
      </c>
      <c r="B57" s="21">
        <v>16.11957142857143</v>
      </c>
    </row>
    <row r="58" spans="1:2" x14ac:dyDescent="0.25">
      <c r="A58" s="6">
        <v>40414</v>
      </c>
      <c r="B58" s="21">
        <v>16.089142857142857</v>
      </c>
    </row>
    <row r="59" spans="1:2" x14ac:dyDescent="0.25">
      <c r="A59" s="6">
        <v>40415</v>
      </c>
      <c r="B59" s="21">
        <v>16.146285714285714</v>
      </c>
    </row>
    <row r="60" spans="1:2" x14ac:dyDescent="0.25">
      <c r="A60" s="6">
        <v>40416</v>
      </c>
      <c r="B60" s="21">
        <v>16.172000000000001</v>
      </c>
    </row>
    <row r="61" spans="1:2" x14ac:dyDescent="0.25">
      <c r="A61" s="6">
        <v>40417</v>
      </c>
      <c r="B61" s="21">
        <v>16.120571428571427</v>
      </c>
    </row>
    <row r="62" spans="1:2" x14ac:dyDescent="0.25">
      <c r="A62" s="6">
        <v>40418</v>
      </c>
      <c r="B62" s="21">
        <v>16.094571428571427</v>
      </c>
    </row>
    <row r="63" spans="1:2" x14ac:dyDescent="0.25">
      <c r="A63" s="6">
        <v>40419</v>
      </c>
      <c r="B63" s="21">
        <v>15.938428571428572</v>
      </c>
    </row>
    <row r="64" spans="1:2" x14ac:dyDescent="0.25">
      <c r="A64" s="6">
        <v>40420</v>
      </c>
      <c r="B64" s="21">
        <v>15.664428571428573</v>
      </c>
    </row>
    <row r="65" spans="1:2" x14ac:dyDescent="0.25">
      <c r="A65" s="6">
        <v>40421</v>
      </c>
      <c r="B65" s="21">
        <v>15.450857142857144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9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142</v>
      </c>
      <c r="B2" t="s">
        <v>147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19.2358571428571</v>
      </c>
      <c r="F4" s="6">
        <v>40387</v>
      </c>
      <c r="G4" s="38"/>
    </row>
    <row r="5" spans="1:7" x14ac:dyDescent="0.25">
      <c r="A5" s="6">
        <v>40361</v>
      </c>
      <c r="F5" s="6">
        <v>40388</v>
      </c>
    </row>
    <row r="6" spans="1:7" x14ac:dyDescent="0.25">
      <c r="A6" s="6">
        <v>40362</v>
      </c>
      <c r="F6" s="24"/>
    </row>
    <row r="7" spans="1:7" x14ac:dyDescent="0.25">
      <c r="A7" s="6">
        <v>40363</v>
      </c>
      <c r="F7" s="24"/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15.2824285714286</v>
      </c>
      <c r="F10" s="2"/>
    </row>
    <row r="11" spans="1:7" x14ac:dyDescent="0.25">
      <c r="A11" s="6">
        <v>40367</v>
      </c>
      <c r="B11" s="21">
        <v>15.627428571428601</v>
      </c>
    </row>
    <row r="12" spans="1:7" x14ac:dyDescent="0.25">
      <c r="A12" s="6">
        <v>40368</v>
      </c>
      <c r="B12" s="21">
        <v>16.149000000000001</v>
      </c>
    </row>
    <row r="13" spans="1:7" x14ac:dyDescent="0.25">
      <c r="A13" s="6">
        <v>40369</v>
      </c>
      <c r="B13" s="21">
        <v>16.7107142857143</v>
      </c>
    </row>
    <row r="14" spans="1:7" x14ac:dyDescent="0.25">
      <c r="A14" s="6">
        <v>40370</v>
      </c>
      <c r="B14" s="21">
        <v>17.183571428571401</v>
      </c>
    </row>
    <row r="15" spans="1:7" x14ac:dyDescent="0.25">
      <c r="A15" s="6">
        <v>40371</v>
      </c>
      <c r="B15" s="21">
        <v>17.628714285714299</v>
      </c>
    </row>
    <row r="16" spans="1:7" x14ac:dyDescent="0.25">
      <c r="A16" s="6">
        <v>40372</v>
      </c>
      <c r="B16" s="21">
        <v>17.8835714285714</v>
      </c>
    </row>
    <row r="17" spans="1:2" x14ac:dyDescent="0.25">
      <c r="A17" s="6">
        <v>40373</v>
      </c>
      <c r="B17" s="21">
        <v>18.114571428571399</v>
      </c>
    </row>
    <row r="18" spans="1:2" x14ac:dyDescent="0.25">
      <c r="A18" s="6">
        <v>40374</v>
      </c>
      <c r="B18" s="21">
        <v>18.566714285714301</v>
      </c>
    </row>
    <row r="19" spans="1:2" x14ac:dyDescent="0.25">
      <c r="A19" s="6">
        <v>40375</v>
      </c>
      <c r="B19" s="21">
        <v>18.8758571428571</v>
      </c>
    </row>
    <row r="20" spans="1:2" x14ac:dyDescent="0.25">
      <c r="A20" s="6">
        <v>40376</v>
      </c>
      <c r="B20" s="21">
        <v>19.021999999999998</v>
      </c>
    </row>
    <row r="21" spans="1:2" x14ac:dyDescent="0.25">
      <c r="A21" s="6">
        <v>40377</v>
      </c>
      <c r="B21" s="21">
        <v>19.042428571428601</v>
      </c>
    </row>
    <row r="22" spans="1:2" x14ac:dyDescent="0.25">
      <c r="A22" s="6">
        <v>40378</v>
      </c>
      <c r="B22" s="21">
        <v>18.9235714285714</v>
      </c>
    </row>
    <row r="23" spans="1:2" x14ac:dyDescent="0.25">
      <c r="A23" s="6">
        <v>40379</v>
      </c>
      <c r="B23" s="21">
        <v>18.940571428571399</v>
      </c>
    </row>
    <row r="24" spans="1:2" x14ac:dyDescent="0.25">
      <c r="A24" s="6">
        <v>40380</v>
      </c>
      <c r="B24" s="21">
        <v>18.8251428571429</v>
      </c>
    </row>
    <row r="25" spans="1:2" x14ac:dyDescent="0.25">
      <c r="A25" s="6">
        <v>40381</v>
      </c>
      <c r="B25" s="21">
        <v>18.7231428571429</v>
      </c>
    </row>
    <row r="26" spans="1:2" x14ac:dyDescent="0.25">
      <c r="A26" s="6">
        <v>40382</v>
      </c>
      <c r="B26" s="21">
        <v>18.634714285714299</v>
      </c>
    </row>
    <row r="27" spans="1:2" x14ac:dyDescent="0.25">
      <c r="A27" s="6">
        <v>40383</v>
      </c>
      <c r="B27" s="21">
        <v>18.682285714285701</v>
      </c>
    </row>
    <row r="28" spans="1:2" x14ac:dyDescent="0.25">
      <c r="A28" s="6">
        <v>40384</v>
      </c>
      <c r="B28" s="21">
        <v>18.872571428571401</v>
      </c>
    </row>
    <row r="29" spans="1:2" x14ac:dyDescent="0.25">
      <c r="A29" s="6">
        <v>40385</v>
      </c>
      <c r="B29" s="21">
        <v>19.021999999999998</v>
      </c>
    </row>
    <row r="30" spans="1:2" x14ac:dyDescent="0.25">
      <c r="A30" s="6">
        <v>40386</v>
      </c>
      <c r="B30" s="21">
        <v>19.110285714285698</v>
      </c>
    </row>
    <row r="31" spans="1:2" x14ac:dyDescent="0.25">
      <c r="A31" s="6">
        <v>40387</v>
      </c>
      <c r="B31" s="21">
        <v>19.2358571428571</v>
      </c>
    </row>
    <row r="32" spans="1:2" x14ac:dyDescent="0.25">
      <c r="A32" s="6">
        <v>40388</v>
      </c>
      <c r="B32" s="21">
        <v>19.232571428571401</v>
      </c>
    </row>
    <row r="33" spans="1:2" x14ac:dyDescent="0.25">
      <c r="A33" s="6">
        <v>40389</v>
      </c>
      <c r="B33" s="21">
        <v>19.100142857142899</v>
      </c>
    </row>
    <row r="34" spans="1:2" x14ac:dyDescent="0.25">
      <c r="A34" s="6">
        <v>40390</v>
      </c>
      <c r="B34" s="21">
        <v>18.811285714285699</v>
      </c>
    </row>
    <row r="35" spans="1:2" x14ac:dyDescent="0.25">
      <c r="A35" s="6">
        <v>40391</v>
      </c>
      <c r="B35" s="21">
        <v>18.4851428571429</v>
      </c>
    </row>
    <row r="36" spans="1:2" x14ac:dyDescent="0.25">
      <c r="A36" s="6">
        <v>40392</v>
      </c>
      <c r="B36" s="21">
        <v>18.301714285714301</v>
      </c>
    </row>
    <row r="37" spans="1:2" x14ac:dyDescent="0.25">
      <c r="A37" s="6">
        <v>40393</v>
      </c>
      <c r="B37" s="21">
        <v>18.2405714285714</v>
      </c>
    </row>
    <row r="38" spans="1:2" x14ac:dyDescent="0.25">
      <c r="A38" s="6">
        <v>40394</v>
      </c>
      <c r="B38" s="21">
        <v>18.1591428571429</v>
      </c>
    </row>
    <row r="39" spans="1:2" x14ac:dyDescent="0.25">
      <c r="A39" s="6">
        <v>40395</v>
      </c>
      <c r="B39" s="21">
        <v>18.0775714285714</v>
      </c>
    </row>
    <row r="40" spans="1:2" x14ac:dyDescent="0.25">
      <c r="A40" s="6">
        <v>40396</v>
      </c>
      <c r="B40" s="21">
        <v>18.084285714285699</v>
      </c>
    </row>
    <row r="41" spans="1:2" x14ac:dyDescent="0.25">
      <c r="A41" s="6">
        <v>40397</v>
      </c>
      <c r="B41" s="21">
        <v>18.121714285714301</v>
      </c>
    </row>
    <row r="42" spans="1:2" x14ac:dyDescent="0.25">
      <c r="A42" s="6">
        <v>40398</v>
      </c>
      <c r="B42" s="21">
        <v>18.260857142857098</v>
      </c>
    </row>
    <row r="43" spans="1:2" x14ac:dyDescent="0.25">
      <c r="A43" s="6">
        <v>40399</v>
      </c>
      <c r="B43" s="21">
        <v>18.264285714285698</v>
      </c>
    </row>
    <row r="44" spans="1:2" x14ac:dyDescent="0.25">
      <c r="A44" s="6">
        <v>40400</v>
      </c>
      <c r="B44" s="21">
        <v>18.158999999999999</v>
      </c>
    </row>
    <row r="45" spans="1:2" x14ac:dyDescent="0.25">
      <c r="A45" s="6">
        <v>40401</v>
      </c>
      <c r="B45" s="21">
        <v>18.158999999999999</v>
      </c>
    </row>
    <row r="46" spans="1:2" x14ac:dyDescent="0.25">
      <c r="A46" s="6">
        <v>40402</v>
      </c>
      <c r="B46" s="21">
        <v>18.206571428571401</v>
      </c>
    </row>
    <row r="47" spans="1:2" x14ac:dyDescent="0.25">
      <c r="A47" s="6">
        <v>40403</v>
      </c>
      <c r="B47" s="21">
        <v>18.2405714285714</v>
      </c>
    </row>
    <row r="48" spans="1:2" x14ac:dyDescent="0.25">
      <c r="A48" s="6">
        <v>40404</v>
      </c>
      <c r="B48" s="21">
        <v>18.254142857142899</v>
      </c>
    </row>
    <row r="49" spans="1:2" x14ac:dyDescent="0.25">
      <c r="A49" s="6">
        <v>40405</v>
      </c>
      <c r="B49" s="21">
        <v>18.189714285714299</v>
      </c>
    </row>
    <row r="50" spans="1:2" x14ac:dyDescent="0.25">
      <c r="A50" s="6">
        <v>40406</v>
      </c>
      <c r="B50" s="21">
        <v>18.223714285714301</v>
      </c>
    </row>
    <row r="51" spans="1:2" x14ac:dyDescent="0.25">
      <c r="A51" s="6">
        <v>40407</v>
      </c>
      <c r="B51" s="21">
        <v>18.2815714285714</v>
      </c>
    </row>
    <row r="52" spans="1:2" x14ac:dyDescent="0.25">
      <c r="A52" s="6">
        <v>40408</v>
      </c>
      <c r="B52" s="21">
        <v>18.2815714285714</v>
      </c>
    </row>
    <row r="53" spans="1:2" x14ac:dyDescent="0.25">
      <c r="A53" s="6">
        <v>40409</v>
      </c>
      <c r="B53" s="21">
        <v>18.301857142857099</v>
      </c>
    </row>
    <row r="54" spans="1:2" x14ac:dyDescent="0.25">
      <c r="A54" s="6">
        <v>40410</v>
      </c>
      <c r="B54" s="21">
        <v>18.210142857142898</v>
      </c>
    </row>
    <row r="55" spans="1:2" x14ac:dyDescent="0.25">
      <c r="A55" s="6">
        <v>40411</v>
      </c>
      <c r="B55" s="21">
        <v>17.9858571428571</v>
      </c>
    </row>
    <row r="56" spans="1:2" x14ac:dyDescent="0.25">
      <c r="A56" s="6">
        <v>40412</v>
      </c>
      <c r="B56" s="21">
        <v>17.8668571428571</v>
      </c>
    </row>
    <row r="57" spans="1:2" x14ac:dyDescent="0.25">
      <c r="A57" s="6">
        <v>40413</v>
      </c>
      <c r="B57" s="21">
        <v>17.727571428571402</v>
      </c>
    </row>
    <row r="58" spans="1:2" x14ac:dyDescent="0.25">
      <c r="A58" s="6">
        <v>40414</v>
      </c>
      <c r="B58" s="21">
        <v>17.7478571428571</v>
      </c>
    </row>
    <row r="59" spans="1:2" x14ac:dyDescent="0.25">
      <c r="A59" s="6">
        <v>40415</v>
      </c>
      <c r="B59" s="21">
        <v>17.836142857142899</v>
      </c>
    </row>
    <row r="60" spans="1:2" x14ac:dyDescent="0.25">
      <c r="A60" s="6">
        <v>40416</v>
      </c>
      <c r="B60" s="21">
        <v>17.798857142857099</v>
      </c>
    </row>
    <row r="61" spans="1:2" x14ac:dyDescent="0.25">
      <c r="A61" s="6">
        <v>40417</v>
      </c>
      <c r="B61" s="21">
        <v>17.707142857142902</v>
      </c>
    </row>
    <row r="62" spans="1:2" x14ac:dyDescent="0.25">
      <c r="A62" s="6">
        <v>40418</v>
      </c>
      <c r="B62" s="21">
        <v>17.6527142857143</v>
      </c>
    </row>
    <row r="63" spans="1:2" x14ac:dyDescent="0.25">
      <c r="A63" s="6">
        <v>40419</v>
      </c>
      <c r="B63" s="21">
        <v>17.428142857142898</v>
      </c>
    </row>
    <row r="64" spans="1:2" x14ac:dyDescent="0.25">
      <c r="A64" s="6">
        <v>40420</v>
      </c>
      <c r="B64" s="21">
        <v>16.988428571428599</v>
      </c>
    </row>
    <row r="65" spans="1:2" x14ac:dyDescent="0.25">
      <c r="A65" s="6">
        <v>40421</v>
      </c>
      <c r="B65" s="21">
        <v>16.736999999999998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lac</v>
      </c>
      <c r="B2" s="43" t="str">
        <f>StatSummary!$B$8</f>
        <v>lac10w1_2401075_Summary</v>
      </c>
      <c r="C2" s="43" t="str">
        <f>StatSummary!$B$2</f>
        <v>Lacks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16.086580645161284</v>
      </c>
      <c r="I2" s="48">
        <f>DailyStats!$B$70</f>
        <v>19.984000000000002</v>
      </c>
      <c r="J2" s="49">
        <f>DailyStats!$D$70</f>
        <v>40384.666666666664</v>
      </c>
      <c r="K2" s="50">
        <f>StatSummary!$E$16</f>
        <v>1</v>
      </c>
      <c r="L2" s="51">
        <f>DailyStats!$E$70</f>
        <v>0</v>
      </c>
      <c r="M2" s="51">
        <f>DailyStats!$F$70</f>
        <v>0</v>
      </c>
      <c r="N2" s="52">
        <f>DailyStats!$B$69</f>
        <v>11.077999999999999</v>
      </c>
      <c r="O2" s="53">
        <f>DailyStats!$D$69</f>
        <v>40360.333333333336</v>
      </c>
      <c r="P2" s="50">
        <f>StatSummary!$E$15</f>
        <v>2</v>
      </c>
      <c r="Q2" s="54">
        <f>DailyStats!$E$69</f>
        <v>40360.375</v>
      </c>
      <c r="R2" s="48">
        <f>DailyStats!$B$72</f>
        <v>4.2190000000000003</v>
      </c>
      <c r="S2" s="45">
        <f>DailyStats!$D$72</f>
        <v>40381</v>
      </c>
      <c r="T2" s="50">
        <f>StatSummary!$E$18</f>
        <v>1</v>
      </c>
      <c r="U2" s="48">
        <f>DailyStats!$B$73</f>
        <v>1.49</v>
      </c>
      <c r="V2" s="23">
        <f>DailyStats!$D$73</f>
        <v>40420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17.263999999999999</v>
      </c>
      <c r="AB2" s="57">
        <f>MWAT!$F$4</f>
        <v>40388</v>
      </c>
      <c r="AC2" s="50">
        <f>StatSummary!$E$22</f>
        <v>1</v>
      </c>
      <c r="AD2" s="46">
        <f>MWAT!$F$5</f>
        <v>0</v>
      </c>
      <c r="AE2" s="48">
        <f>StatSummary!$B$23</f>
        <v>19.2358571428571</v>
      </c>
      <c r="AF2" s="46"/>
      <c r="AG2" s="46">
        <f>MWMT!$F$4</f>
        <v>40387</v>
      </c>
      <c r="AH2" s="50">
        <f>StatSummary!$E$23</f>
        <v>2</v>
      </c>
      <c r="AI2" s="46">
        <f>MWMT!$F$5</f>
        <v>40388</v>
      </c>
      <c r="AJ2" s="58">
        <f>DailyStats!$B$75</f>
        <v>15.190999999999999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136</v>
      </c>
      <c r="L1" s="42" t="s">
        <v>137</v>
      </c>
      <c r="M1" s="42" t="s">
        <v>138</v>
      </c>
      <c r="N1" s="42" t="s">
        <v>139</v>
      </c>
      <c r="O1" s="42" t="s">
        <v>140</v>
      </c>
      <c r="P1" s="42" t="s">
        <v>141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lac</v>
      </c>
      <c r="B2" s="43" t="str">
        <f>StatSummary!$B$8</f>
        <v>lac10w1_2401075_Summary</v>
      </c>
      <c r="C2" s="43" t="str">
        <f>StatSummary!$B$2</f>
        <v>Lacks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0</v>
      </c>
      <c r="I2" s="39">
        <f>DailyStats!$E$72</f>
        <v>0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0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2017-04-18T16:29:31Z</dcterms:modified>
</cp:coreProperties>
</file>