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440" windowWidth="14265" windowHeight="772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J2" i="9" l="1"/>
  <c r="H2" i="9"/>
  <c r="AK2" i="8"/>
  <c r="AJ2" i="8"/>
  <c r="Y2" i="8"/>
  <c r="M2" i="8"/>
  <c r="A2" i="8"/>
  <c r="C2" i="8"/>
  <c r="D2" i="8"/>
  <c r="E2" i="8"/>
  <c r="F2" i="8"/>
  <c r="G2" i="8"/>
  <c r="J2" i="8"/>
  <c r="L2" i="8"/>
  <c r="O2" i="8"/>
  <c r="Q2" i="8"/>
  <c r="S2" i="8"/>
  <c r="V2" i="8"/>
  <c r="X2" i="8"/>
  <c r="H2" i="3" l="1"/>
  <c r="H3" i="3"/>
  <c r="H1" i="3"/>
  <c r="B7" i="1"/>
  <c r="B2" i="8" s="1"/>
  <c r="A2" i="2" l="1"/>
  <c r="E17" i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<sst xmlns="http://schemas.openxmlformats.org/spreadsheetml/2006/main" count="151" uniqueCount="130">
  <si>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</si>
  <si>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</si>
  <si>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</si>
  <si>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</si>
  <si>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</si>
  <si>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</si>
  <si>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</si>
  <si>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</si>
  <si>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</si>
  <si>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</si>
  <si>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</si>
  <si>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</si>
  <si>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</si>
  <si>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</si>
  <si>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</si>
  <si>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</si>
  <si>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</si>
  <si>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</si>
  <si>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</si>
  <si>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</si>
  <si>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</si>
  <si>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</si>
  <si>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</si>
  <si>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</si>
  <si>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</si>
  <si>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</si>
  <si>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</si>
  <si>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</si>
  <si>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</si>
  <si>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</si>
  <si>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</si>
  <si>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</si>
  <si>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</si>
  <si>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</si>
  <si>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</si>
  <si>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</si>
  <si>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</si>
  <si>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</si>
  <si>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</si>
  <si>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</si>
  <si>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</si>
  <si>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</si>
  <si>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</si>
  <si>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</si>
  <si>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</si>
  <si>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</si>
  <si>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</si>
  <si>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</si>
  <si>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</si>
  <si>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</si>
  <si>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</si>
  <si>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</si>
  <si>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</si>
  <si>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</si>
  <si>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</si>
  <si>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</si>
  <si>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</si>
  <si>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</si>
  <si>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</si>
  <si>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</si>
  <si>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</si>
  <si>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</si>
  <si>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</si>
  <si>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</si>
  <si>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</si>
  <si>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</si>
  <si>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</si>
  <si>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</si>
  <si>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</si>
  <si>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</si>
  <si>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</si>
  <si>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</si>
  <si>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</si>
  <si>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</si>
  <si>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</si>
  <si>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</si>
  <si>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</si>
  <si>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</si>
  <si>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</si>
  <si>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</si>
  <si>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</si>
  <si>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</si>
  <si>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</si>
  <si>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</si>
  <si>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</si>
  <si>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</si>
  <si>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</si>
  <si>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</si>
  <si>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</si>
  <si>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</si>
  <si>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</si>
  <si>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</si>
  <si>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</si>
  <si>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</si>
  <si>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</si>
  <si>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</si>
  <si>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</si>
  <si>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</si>
  <si>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</si>
  <si>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</si>
  <si>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</si>
  <si>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</si>
  <si>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</si>
  <si>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</si>
  <si>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</si>
  <si>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</si>
  <si>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</si>
  <si>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</si>
  <si>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</si>
  <si>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</si>
  <si>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</si>
  <si>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</si>
  <si>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</si>
  <si>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</si>
  <si>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</si>
  <si>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</si>
  <si>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</si>
  <si>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</si>
  <si>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</si>
  <si>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</si>
  <si>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</si>
  <si>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</si>
  <si>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</si>
  <si>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</si>
  <si>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</si>
  <si>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</si>
  <si>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</si>
  <si>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</si>
  <si>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Prairie Creek at Wolf Creek Bridge</t>
  </si>
  <si>
    <t>prw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</si>
</sst>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5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14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prw15a - Daily Air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18.8</c:v>
                </c:pt>
                <c:pt idx="1">
                  <c:v>18.2</c:v>
                </c:pt>
                <c:pt idx="2">
                  <c:v>16.899999999999999</c:v>
                </c:pt>
                <c:pt idx="3">
                  <c:v>19.100000000000001</c:v>
                </c:pt>
                <c:pt idx="4">
                  <c:v>16.100000000000001</c:v>
                </c:pt>
                <c:pt idx="5">
                  <c:v>15.9</c:v>
                </c:pt>
                <c:pt idx="6">
                  <c:v>16.899999999999999</c:v>
                </c:pt>
                <c:pt idx="7">
                  <c:v>16.2</c:v>
                </c:pt>
                <c:pt idx="8">
                  <c:v>15.7</c:v>
                </c:pt>
                <c:pt idx="9">
                  <c:v>15.1</c:v>
                </c:pt>
                <c:pt idx="10">
                  <c:v>15.9</c:v>
                </c:pt>
                <c:pt idx="11">
                  <c:v>18.2</c:v>
                </c:pt>
                <c:pt idx="12">
                  <c:v>18.3</c:v>
                </c:pt>
                <c:pt idx="13">
                  <c:v>17.100000000000001</c:v>
                </c:pt>
                <c:pt idx="14">
                  <c:v>19.2</c:v>
                </c:pt>
                <c:pt idx="15">
                  <c:v>20.5</c:v>
                </c:pt>
                <c:pt idx="16">
                  <c:v>20</c:v>
                </c:pt>
                <c:pt idx="17">
                  <c:v>18.2</c:v>
                </c:pt>
                <c:pt idx="18">
                  <c:v>20.2</c:v>
                </c:pt>
                <c:pt idx="19">
                  <c:v>17.7</c:v>
                </c:pt>
                <c:pt idx="20">
                  <c:v>17.2</c:v>
                </c:pt>
                <c:pt idx="21">
                  <c:v>17.3</c:v>
                </c:pt>
                <c:pt idx="22">
                  <c:v>18.2</c:v>
                </c:pt>
                <c:pt idx="23">
                  <c:v>18.5</c:v>
                </c:pt>
                <c:pt idx="24">
                  <c:v>17.8</c:v>
                </c:pt>
                <c:pt idx="25">
                  <c:v>18.100000000000001</c:v>
                </c:pt>
                <c:pt idx="26">
                  <c:v>20</c:v>
                </c:pt>
                <c:pt idx="27">
                  <c:v>25.1</c:v>
                </c:pt>
                <c:pt idx="28">
                  <c:v>23.4</c:v>
                </c:pt>
                <c:pt idx="29">
                  <c:v>18.600000000000001</c:v>
                </c:pt>
                <c:pt idx="30">
                  <c:v>18.399999999999999</c:v>
                </c:pt>
                <c:pt idx="31">
                  <c:v>16.8</c:v>
                </c:pt>
                <c:pt idx="32">
                  <c:v>17.100000000000001</c:v>
                </c:pt>
                <c:pt idx="33">
                  <c:v>16.8</c:v>
                </c:pt>
                <c:pt idx="34">
                  <c:v>16.399999999999999</c:v>
                </c:pt>
                <c:pt idx="35">
                  <c:v>17.399999999999999</c:v>
                </c:pt>
                <c:pt idx="36">
                  <c:v>18.100000000000001</c:v>
                </c:pt>
                <c:pt idx="37">
                  <c:v>17.5</c:v>
                </c:pt>
                <c:pt idx="38">
                  <c:v>18.3</c:v>
                </c:pt>
                <c:pt idx="39">
                  <c:v>19.3</c:v>
                </c:pt>
                <c:pt idx="40">
                  <c:v>18.5</c:v>
                </c:pt>
                <c:pt idx="41">
                  <c:v>17</c:v>
                </c:pt>
                <c:pt idx="42">
                  <c:v>18.100000000000001</c:v>
                </c:pt>
                <c:pt idx="43">
                  <c:v>17.3</c:v>
                </c:pt>
                <c:pt idx="44">
                  <c:v>19.100000000000001</c:v>
                </c:pt>
                <c:pt idx="45">
                  <c:v>19.600000000000001</c:v>
                </c:pt>
                <c:pt idx="46">
                  <c:v>19.100000000000001</c:v>
                </c:pt>
                <c:pt idx="47">
                  <c:v>18</c:v>
                </c:pt>
                <c:pt idx="48">
                  <c:v>15.8</c:v>
                </c:pt>
                <c:pt idx="49">
                  <c:v>15</c:v>
                </c:pt>
                <c:pt idx="50">
                  <c:v>16.2</c:v>
                </c:pt>
                <c:pt idx="51">
                  <c:v>17.2</c:v>
                </c:pt>
                <c:pt idx="52">
                  <c:v>17.2</c:v>
                </c:pt>
                <c:pt idx="53">
                  <c:v>16.3</c:v>
                </c:pt>
                <c:pt idx="54">
                  <c:v>15.3</c:v>
                </c:pt>
                <c:pt idx="55">
                  <c:v>16.600000000000001</c:v>
                </c:pt>
                <c:pt idx="56">
                  <c:v>17.8</c:v>
                </c:pt>
                <c:pt idx="57">
                  <c:v>18.100000000000001</c:v>
                </c:pt>
                <c:pt idx="58">
                  <c:v>19</c:v>
                </c:pt>
                <c:pt idx="59">
                  <c:v>17.7</c:v>
                </c:pt>
                <c:pt idx="60">
                  <c:v>17.600000000000001</c:v>
                </c:pt>
                <c:pt idx="61">
                  <c:v>16.899999999999999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14.867000000000001</c:v>
                </c:pt>
                <c:pt idx="1">
                  <c:v>14.606</c:v>
                </c:pt>
                <c:pt idx="2">
                  <c:v>13.942</c:v>
                </c:pt>
                <c:pt idx="3">
                  <c:v>14.996</c:v>
                </c:pt>
                <c:pt idx="4">
                  <c:v>14.414999999999999</c:v>
                </c:pt>
                <c:pt idx="5">
                  <c:v>14.573</c:v>
                </c:pt>
                <c:pt idx="6">
                  <c:v>14.473000000000001</c:v>
                </c:pt>
                <c:pt idx="7">
                  <c:v>14.532999999999999</c:v>
                </c:pt>
                <c:pt idx="8">
                  <c:v>14.365</c:v>
                </c:pt>
                <c:pt idx="9">
                  <c:v>14.473000000000001</c:v>
                </c:pt>
                <c:pt idx="10">
                  <c:v>14.856</c:v>
                </c:pt>
                <c:pt idx="11">
                  <c:v>15.294</c:v>
                </c:pt>
                <c:pt idx="12">
                  <c:v>14.925000000000001</c:v>
                </c:pt>
                <c:pt idx="13">
                  <c:v>15.282999999999999</c:v>
                </c:pt>
                <c:pt idx="14">
                  <c:v>15.215</c:v>
                </c:pt>
                <c:pt idx="15">
                  <c:v>15.073</c:v>
                </c:pt>
                <c:pt idx="16">
                  <c:v>15.132999999999999</c:v>
                </c:pt>
                <c:pt idx="17">
                  <c:v>14.137</c:v>
                </c:pt>
                <c:pt idx="18">
                  <c:v>15.206</c:v>
                </c:pt>
                <c:pt idx="19">
                  <c:v>15.323</c:v>
                </c:pt>
                <c:pt idx="20">
                  <c:v>14.648</c:v>
                </c:pt>
                <c:pt idx="21">
                  <c:v>13.555999999999999</c:v>
                </c:pt>
                <c:pt idx="22">
                  <c:v>14.708</c:v>
                </c:pt>
                <c:pt idx="23">
                  <c:v>13.9</c:v>
                </c:pt>
                <c:pt idx="24">
                  <c:v>14.968999999999999</c:v>
                </c:pt>
                <c:pt idx="25">
                  <c:v>15.087999999999999</c:v>
                </c:pt>
                <c:pt idx="26">
                  <c:v>15.103999999999999</c:v>
                </c:pt>
                <c:pt idx="27">
                  <c:v>16.475000000000001</c:v>
                </c:pt>
                <c:pt idx="28">
                  <c:v>16.86</c:v>
                </c:pt>
                <c:pt idx="29">
                  <c:v>15.233000000000001</c:v>
                </c:pt>
                <c:pt idx="30">
                  <c:v>14.894</c:v>
                </c:pt>
                <c:pt idx="31">
                  <c:v>15.41</c:v>
                </c:pt>
                <c:pt idx="32">
                  <c:v>15.846</c:v>
                </c:pt>
                <c:pt idx="33">
                  <c:v>15.688000000000001</c:v>
                </c:pt>
                <c:pt idx="34">
                  <c:v>15.294</c:v>
                </c:pt>
                <c:pt idx="35">
                  <c:v>14.96</c:v>
                </c:pt>
                <c:pt idx="36">
                  <c:v>14.01</c:v>
                </c:pt>
                <c:pt idx="37">
                  <c:v>14.058</c:v>
                </c:pt>
                <c:pt idx="38">
                  <c:v>14.438000000000001</c:v>
                </c:pt>
                <c:pt idx="39">
                  <c:v>15.657999999999999</c:v>
                </c:pt>
                <c:pt idx="40">
                  <c:v>14.887</c:v>
                </c:pt>
                <c:pt idx="41">
                  <c:v>15.984999999999999</c:v>
                </c:pt>
                <c:pt idx="42">
                  <c:v>15.063000000000001</c:v>
                </c:pt>
                <c:pt idx="43">
                  <c:v>14.146000000000001</c:v>
                </c:pt>
                <c:pt idx="44">
                  <c:v>15.64</c:v>
                </c:pt>
                <c:pt idx="45">
                  <c:v>15.379</c:v>
                </c:pt>
                <c:pt idx="46">
                  <c:v>14.407999999999999</c:v>
                </c:pt>
                <c:pt idx="47">
                  <c:v>14.079000000000001</c:v>
                </c:pt>
                <c:pt idx="48">
                  <c:v>13.596</c:v>
                </c:pt>
                <c:pt idx="49">
                  <c:v>13.86</c:v>
                </c:pt>
                <c:pt idx="50">
                  <c:v>13.946</c:v>
                </c:pt>
                <c:pt idx="51">
                  <c:v>13.5</c:v>
                </c:pt>
                <c:pt idx="52">
                  <c:v>13.598000000000001</c:v>
                </c:pt>
                <c:pt idx="53">
                  <c:v>14.515000000000001</c:v>
                </c:pt>
                <c:pt idx="54">
                  <c:v>14.377000000000001</c:v>
                </c:pt>
                <c:pt idx="55">
                  <c:v>14.202</c:v>
                </c:pt>
                <c:pt idx="56">
                  <c:v>14.492000000000001</c:v>
                </c:pt>
                <c:pt idx="57">
                  <c:v>13.85</c:v>
                </c:pt>
                <c:pt idx="58">
                  <c:v>16.146000000000001</c:v>
                </c:pt>
                <c:pt idx="59">
                  <c:v>16.626999999999999</c:v>
                </c:pt>
                <c:pt idx="60">
                  <c:v>15.997999999999999</c:v>
                </c:pt>
                <c:pt idx="61">
                  <c:v>14.252000000000001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12.2</c:v>
                </c:pt>
                <c:pt idx="1">
                  <c:v>12.1</c:v>
                </c:pt>
                <c:pt idx="2">
                  <c:v>11.2</c:v>
                </c:pt>
                <c:pt idx="3">
                  <c:v>12.3</c:v>
                </c:pt>
                <c:pt idx="4">
                  <c:v>12.4</c:v>
                </c:pt>
                <c:pt idx="5">
                  <c:v>13.4</c:v>
                </c:pt>
                <c:pt idx="6">
                  <c:v>12.7</c:v>
                </c:pt>
                <c:pt idx="7">
                  <c:v>13.6</c:v>
                </c:pt>
                <c:pt idx="8">
                  <c:v>13.8</c:v>
                </c:pt>
                <c:pt idx="9">
                  <c:v>13.6</c:v>
                </c:pt>
                <c:pt idx="10">
                  <c:v>13.9</c:v>
                </c:pt>
                <c:pt idx="11">
                  <c:v>12.5</c:v>
                </c:pt>
                <c:pt idx="12">
                  <c:v>11.2</c:v>
                </c:pt>
                <c:pt idx="13">
                  <c:v>13.4</c:v>
                </c:pt>
                <c:pt idx="14">
                  <c:v>11.8</c:v>
                </c:pt>
                <c:pt idx="15">
                  <c:v>10.6</c:v>
                </c:pt>
                <c:pt idx="16">
                  <c:v>11</c:v>
                </c:pt>
                <c:pt idx="17">
                  <c:v>10.9</c:v>
                </c:pt>
                <c:pt idx="18">
                  <c:v>10.7</c:v>
                </c:pt>
                <c:pt idx="19">
                  <c:v>13.9</c:v>
                </c:pt>
                <c:pt idx="20">
                  <c:v>11.5</c:v>
                </c:pt>
                <c:pt idx="21">
                  <c:v>9.5</c:v>
                </c:pt>
                <c:pt idx="22">
                  <c:v>11.6</c:v>
                </c:pt>
                <c:pt idx="23">
                  <c:v>9.1999999999999993</c:v>
                </c:pt>
                <c:pt idx="24">
                  <c:v>12</c:v>
                </c:pt>
                <c:pt idx="25">
                  <c:v>11.8</c:v>
                </c:pt>
                <c:pt idx="26">
                  <c:v>10.6</c:v>
                </c:pt>
                <c:pt idx="27">
                  <c:v>10.1</c:v>
                </c:pt>
                <c:pt idx="28">
                  <c:v>12.3</c:v>
                </c:pt>
                <c:pt idx="29">
                  <c:v>12.3</c:v>
                </c:pt>
                <c:pt idx="30">
                  <c:v>11.3</c:v>
                </c:pt>
                <c:pt idx="31">
                  <c:v>13.9</c:v>
                </c:pt>
                <c:pt idx="32">
                  <c:v>14.9</c:v>
                </c:pt>
                <c:pt idx="33">
                  <c:v>14.5</c:v>
                </c:pt>
                <c:pt idx="34">
                  <c:v>14.7</c:v>
                </c:pt>
                <c:pt idx="35">
                  <c:v>11.6</c:v>
                </c:pt>
                <c:pt idx="36">
                  <c:v>9.6</c:v>
                </c:pt>
                <c:pt idx="37">
                  <c:v>11</c:v>
                </c:pt>
                <c:pt idx="38">
                  <c:v>11.1</c:v>
                </c:pt>
                <c:pt idx="39">
                  <c:v>12.7</c:v>
                </c:pt>
                <c:pt idx="40">
                  <c:v>10.199999999999999</c:v>
                </c:pt>
                <c:pt idx="41">
                  <c:v>15.2</c:v>
                </c:pt>
                <c:pt idx="42">
                  <c:v>12</c:v>
                </c:pt>
                <c:pt idx="43">
                  <c:v>10.5</c:v>
                </c:pt>
                <c:pt idx="44">
                  <c:v>12.6</c:v>
                </c:pt>
                <c:pt idx="45">
                  <c:v>12</c:v>
                </c:pt>
                <c:pt idx="46">
                  <c:v>10.4</c:v>
                </c:pt>
                <c:pt idx="47">
                  <c:v>10.1</c:v>
                </c:pt>
                <c:pt idx="48">
                  <c:v>11</c:v>
                </c:pt>
                <c:pt idx="49">
                  <c:v>13</c:v>
                </c:pt>
                <c:pt idx="50">
                  <c:v>11.4</c:v>
                </c:pt>
                <c:pt idx="51">
                  <c:v>10</c:v>
                </c:pt>
                <c:pt idx="52">
                  <c:v>9.9</c:v>
                </c:pt>
                <c:pt idx="53">
                  <c:v>13.3</c:v>
                </c:pt>
                <c:pt idx="54">
                  <c:v>13.5</c:v>
                </c:pt>
                <c:pt idx="55">
                  <c:v>12.8</c:v>
                </c:pt>
                <c:pt idx="56">
                  <c:v>11.6</c:v>
                </c:pt>
                <c:pt idx="57">
                  <c:v>9.1999999999999993</c:v>
                </c:pt>
                <c:pt idx="58">
                  <c:v>13.6</c:v>
                </c:pt>
                <c:pt idx="59">
                  <c:v>15.4</c:v>
                </c:pt>
                <c:pt idx="60">
                  <c:v>13.4</c:v>
                </c:pt>
                <c:pt idx="61">
                  <c:v>10.9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425536"/>
        <c:axId val="339431424"/>
      </c:scatterChart>
      <c:valAx>
        <c:axId val="33942553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9431424"/>
        <c:crosses val="autoZero"/>
        <c:crossBetween val="midCat"/>
      </c:valAx>
      <c:valAx>
        <c:axId val="339431424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942553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prw15a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6.6</c:v>
                </c:pt>
                <c:pt idx="1">
                  <c:v>6.1</c:v>
                </c:pt>
                <c:pt idx="2">
                  <c:v>5.7</c:v>
                </c:pt>
                <c:pt idx="3">
                  <c:v>6.8</c:v>
                </c:pt>
                <c:pt idx="4">
                  <c:v>3.7</c:v>
                </c:pt>
                <c:pt idx="5">
                  <c:v>2.5</c:v>
                </c:pt>
                <c:pt idx="6">
                  <c:v>4.2</c:v>
                </c:pt>
                <c:pt idx="7">
                  <c:v>2.6</c:v>
                </c:pt>
                <c:pt idx="8">
                  <c:v>1.9</c:v>
                </c:pt>
                <c:pt idx="9">
                  <c:v>1.5</c:v>
                </c:pt>
                <c:pt idx="10">
                  <c:v>2</c:v>
                </c:pt>
                <c:pt idx="11">
                  <c:v>5.7</c:v>
                </c:pt>
                <c:pt idx="12">
                  <c:v>7.1</c:v>
                </c:pt>
                <c:pt idx="13">
                  <c:v>3.7</c:v>
                </c:pt>
                <c:pt idx="14">
                  <c:v>7.4</c:v>
                </c:pt>
                <c:pt idx="15">
                  <c:v>9.9</c:v>
                </c:pt>
                <c:pt idx="16">
                  <c:v>9</c:v>
                </c:pt>
                <c:pt idx="17">
                  <c:v>7.3</c:v>
                </c:pt>
                <c:pt idx="18">
                  <c:v>9.5</c:v>
                </c:pt>
                <c:pt idx="19">
                  <c:v>3.8</c:v>
                </c:pt>
                <c:pt idx="20">
                  <c:v>5.7</c:v>
                </c:pt>
                <c:pt idx="21">
                  <c:v>7.8</c:v>
                </c:pt>
                <c:pt idx="22">
                  <c:v>6.6</c:v>
                </c:pt>
                <c:pt idx="23">
                  <c:v>9.3000000000000007</c:v>
                </c:pt>
                <c:pt idx="24">
                  <c:v>5.8</c:v>
                </c:pt>
                <c:pt idx="25">
                  <c:v>6.3</c:v>
                </c:pt>
                <c:pt idx="26">
                  <c:v>9.4</c:v>
                </c:pt>
                <c:pt idx="27">
                  <c:v>15</c:v>
                </c:pt>
                <c:pt idx="28">
                  <c:v>11.1</c:v>
                </c:pt>
                <c:pt idx="29">
                  <c:v>6.3</c:v>
                </c:pt>
                <c:pt idx="30">
                  <c:v>7.1</c:v>
                </c:pt>
                <c:pt idx="31">
                  <c:v>2.9</c:v>
                </c:pt>
                <c:pt idx="32">
                  <c:v>2.2000000000000002</c:v>
                </c:pt>
                <c:pt idx="33">
                  <c:v>2.2999999999999998</c:v>
                </c:pt>
                <c:pt idx="34">
                  <c:v>1.7</c:v>
                </c:pt>
                <c:pt idx="35">
                  <c:v>5.8</c:v>
                </c:pt>
                <c:pt idx="36">
                  <c:v>8.5</c:v>
                </c:pt>
                <c:pt idx="37">
                  <c:v>6.5</c:v>
                </c:pt>
                <c:pt idx="38">
                  <c:v>7.2</c:v>
                </c:pt>
                <c:pt idx="39">
                  <c:v>6.6</c:v>
                </c:pt>
                <c:pt idx="40">
                  <c:v>8.3000000000000007</c:v>
                </c:pt>
                <c:pt idx="41">
                  <c:v>1.8</c:v>
                </c:pt>
                <c:pt idx="42">
                  <c:v>6.1</c:v>
                </c:pt>
                <c:pt idx="43">
                  <c:v>6.8</c:v>
                </c:pt>
                <c:pt idx="44">
                  <c:v>6.5</c:v>
                </c:pt>
                <c:pt idx="45">
                  <c:v>7.6</c:v>
                </c:pt>
                <c:pt idx="46">
                  <c:v>8.6999999999999993</c:v>
                </c:pt>
                <c:pt idx="47">
                  <c:v>7.9</c:v>
                </c:pt>
                <c:pt idx="48">
                  <c:v>4.8</c:v>
                </c:pt>
                <c:pt idx="49">
                  <c:v>2</c:v>
                </c:pt>
                <c:pt idx="50">
                  <c:v>4.8</c:v>
                </c:pt>
                <c:pt idx="51">
                  <c:v>7.2</c:v>
                </c:pt>
                <c:pt idx="52">
                  <c:v>7.3</c:v>
                </c:pt>
                <c:pt idx="53">
                  <c:v>3</c:v>
                </c:pt>
                <c:pt idx="54">
                  <c:v>1.8</c:v>
                </c:pt>
                <c:pt idx="55">
                  <c:v>3.8</c:v>
                </c:pt>
                <c:pt idx="56">
                  <c:v>6.2</c:v>
                </c:pt>
                <c:pt idx="57">
                  <c:v>8.9</c:v>
                </c:pt>
                <c:pt idx="58">
                  <c:v>5.4</c:v>
                </c:pt>
                <c:pt idx="59">
                  <c:v>2.2999999999999998</c:v>
                </c:pt>
                <c:pt idx="60">
                  <c:v>4.2</c:v>
                </c:pt>
                <c:pt idx="61">
                  <c:v>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448192"/>
        <c:axId val="339449728"/>
      </c:scatterChart>
      <c:valAx>
        <c:axId val="33944819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9449728"/>
        <c:crosses val="autoZero"/>
        <c:crossBetween val="midCat"/>
      </c:valAx>
      <c:valAx>
        <c:axId val="339449728"/>
        <c:scaling>
          <c:orientation val="minMax"/>
          <c:max val="3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944819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prw15a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17.4142857142857</c:v>
                </c:pt>
                <c:pt idx="1">
                  <c:v>17.042857142857098</c:v>
                </c:pt>
                <c:pt idx="2">
                  <c:v>16.685714285714301</c:v>
                </c:pt>
                <c:pt idx="3">
                  <c:v>16.428571428571399</c:v>
                </c:pt>
                <c:pt idx="4">
                  <c:v>15.9714285714286</c:v>
                </c:pt>
                <c:pt idx="5">
                  <c:v>16.271428571428601</c:v>
                </c:pt>
                <c:pt idx="6">
                  <c:v>16.6142857142857</c:v>
                </c:pt>
                <c:pt idx="7">
                  <c:v>16.6428571428571</c:v>
                </c:pt>
                <c:pt idx="8">
                  <c:v>17.071428571428601</c:v>
                </c:pt>
                <c:pt idx="9">
                  <c:v>17.757142857142899</c:v>
                </c:pt>
                <c:pt idx="10">
                  <c:v>18.457142857142902</c:v>
                </c:pt>
                <c:pt idx="11">
                  <c:v>18.785714285714299</c:v>
                </c:pt>
                <c:pt idx="12">
                  <c:v>19.071428571428601</c:v>
                </c:pt>
                <c:pt idx="13">
                  <c:v>18.985714285714302</c:v>
                </c:pt>
                <c:pt idx="14">
                  <c:v>19</c:v>
                </c:pt>
                <c:pt idx="15">
                  <c:v>18.728571428571399</c:v>
                </c:pt>
                <c:pt idx="16">
                  <c:v>18.399999999999999</c:v>
                </c:pt>
                <c:pt idx="17">
                  <c:v>18.185714285714301</c:v>
                </c:pt>
                <c:pt idx="18">
                  <c:v>18.128571428571401</c:v>
                </c:pt>
                <c:pt idx="19">
                  <c:v>17.828571428571401</c:v>
                </c:pt>
                <c:pt idx="20">
                  <c:v>18.157142857142901</c:v>
                </c:pt>
                <c:pt idx="21">
                  <c:v>19.285714285714299</c:v>
                </c:pt>
                <c:pt idx="22">
                  <c:v>20.157142857142901</c:v>
                </c:pt>
                <c:pt idx="23">
                  <c:v>20.214285714285701</c:v>
                </c:pt>
                <c:pt idx="24">
                  <c:v>20.2</c:v>
                </c:pt>
                <c:pt idx="25">
                  <c:v>20.0571428571429</c:v>
                </c:pt>
                <c:pt idx="26">
                  <c:v>19.9142857142857</c:v>
                </c:pt>
                <c:pt idx="27">
                  <c:v>19.457142857142902</c:v>
                </c:pt>
                <c:pt idx="28">
                  <c:v>18.214285714285701</c:v>
                </c:pt>
                <c:pt idx="29">
                  <c:v>17.3571428571429</c:v>
                </c:pt>
                <c:pt idx="30">
                  <c:v>17.285714285714299</c:v>
                </c:pt>
                <c:pt idx="31">
                  <c:v>17.157142857142901</c:v>
                </c:pt>
                <c:pt idx="32">
                  <c:v>17.371428571428599</c:v>
                </c:pt>
                <c:pt idx="33">
                  <c:v>17.685714285714301</c:v>
                </c:pt>
                <c:pt idx="34">
                  <c:v>17.928571428571399</c:v>
                </c:pt>
                <c:pt idx="35">
                  <c:v>18.014285714285698</c:v>
                </c:pt>
                <c:pt idx="36">
                  <c:v>18.1142857142857</c:v>
                </c:pt>
                <c:pt idx="37">
                  <c:v>18</c:v>
                </c:pt>
                <c:pt idx="38">
                  <c:v>18.228571428571399</c:v>
                </c:pt>
                <c:pt idx="39">
                  <c:v>18.4142857142857</c:v>
                </c:pt>
                <c:pt idx="40">
                  <c:v>18.3857142857143</c:v>
                </c:pt>
                <c:pt idx="41">
                  <c:v>18.314285714285699</c:v>
                </c:pt>
                <c:pt idx="42">
                  <c:v>18.1428571428571</c:v>
                </c:pt>
                <c:pt idx="43">
                  <c:v>17.7</c:v>
                </c:pt>
                <c:pt idx="44">
                  <c:v>17.542857142857098</c:v>
                </c:pt>
                <c:pt idx="45">
                  <c:v>17.271428571428601</c:v>
                </c:pt>
                <c:pt idx="46">
                  <c:v>16.928571428571399</c:v>
                </c:pt>
                <c:pt idx="47">
                  <c:v>16.5285714285714</c:v>
                </c:pt>
                <c:pt idx="48">
                  <c:v>16.1428571428571</c:v>
                </c:pt>
                <c:pt idx="49">
                  <c:v>16.257142857142899</c:v>
                </c:pt>
                <c:pt idx="50">
                  <c:v>16.657142857142901</c:v>
                </c:pt>
                <c:pt idx="51">
                  <c:v>16.928571428571399</c:v>
                </c:pt>
                <c:pt idx="52">
                  <c:v>17.185714285714301</c:v>
                </c:pt>
                <c:pt idx="53">
                  <c:v>17.257142857142899</c:v>
                </c:pt>
                <c:pt idx="54">
                  <c:v>17.4428571428571</c:v>
                </c:pt>
                <c:pt idx="55">
                  <c:v>17.671428571428599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14.552976190476199</c:v>
                </c:pt>
                <c:pt idx="1">
                  <c:v>14.5053571428571</c:v>
                </c:pt>
                <c:pt idx="2">
                  <c:v>14.470833333333299</c:v>
                </c:pt>
                <c:pt idx="3">
                  <c:v>14.5467261904762</c:v>
                </c:pt>
                <c:pt idx="4">
                  <c:v>14.526785714285699</c:v>
                </c:pt>
                <c:pt idx="5">
                  <c:v>14.652380952381</c:v>
                </c:pt>
                <c:pt idx="6">
                  <c:v>14.702678571428599</c:v>
                </c:pt>
                <c:pt idx="7">
                  <c:v>14.818452380952399</c:v>
                </c:pt>
                <c:pt idx="8">
                  <c:v>14.915773809523801</c:v>
                </c:pt>
                <c:pt idx="9">
                  <c:v>15.0169642857143</c:v>
                </c:pt>
                <c:pt idx="10">
                  <c:v>15.111309523809499</c:v>
                </c:pt>
                <c:pt idx="11">
                  <c:v>15.008630952381001</c:v>
                </c:pt>
                <c:pt idx="12">
                  <c:v>14.996130952381</c:v>
                </c:pt>
                <c:pt idx="13">
                  <c:v>15.052976190476199</c:v>
                </c:pt>
                <c:pt idx="14">
                  <c:v>14.9622023809524</c:v>
                </c:pt>
                <c:pt idx="15">
                  <c:v>14.7252976190476</c:v>
                </c:pt>
                <c:pt idx="16">
                  <c:v>14.6732142857143</c:v>
                </c:pt>
                <c:pt idx="17">
                  <c:v>14.4970238095238</c:v>
                </c:pt>
                <c:pt idx="18">
                  <c:v>14.6157738095238</c:v>
                </c:pt>
                <c:pt idx="19">
                  <c:v>14.5988095238095</c:v>
                </c:pt>
                <c:pt idx="20">
                  <c:v>14.5675595238095</c:v>
                </c:pt>
                <c:pt idx="21">
                  <c:v>14.828571428571401</c:v>
                </c:pt>
                <c:pt idx="22">
                  <c:v>15.3005952380952</c:v>
                </c:pt>
                <c:pt idx="23">
                  <c:v>15.375595238095199</c:v>
                </c:pt>
                <c:pt idx="24">
                  <c:v>15.517559523809499</c:v>
                </c:pt>
                <c:pt idx="25">
                  <c:v>15.5806547619048</c:v>
                </c:pt>
                <c:pt idx="26">
                  <c:v>15.6889880952381</c:v>
                </c:pt>
                <c:pt idx="27">
                  <c:v>15.7723214285714</c:v>
                </c:pt>
                <c:pt idx="28">
                  <c:v>15.603571428571399</c:v>
                </c:pt>
                <c:pt idx="29">
                  <c:v>15.3321428571429</c:v>
                </c:pt>
                <c:pt idx="30">
                  <c:v>15.1574404761905</c:v>
                </c:pt>
                <c:pt idx="31">
                  <c:v>15.038095238095201</c:v>
                </c:pt>
                <c:pt idx="32">
                  <c:v>14.899107142857099</c:v>
                </c:pt>
                <c:pt idx="33">
                  <c:v>14.8723214285714</c:v>
                </c:pt>
                <c:pt idx="34">
                  <c:v>14.7580357142857</c:v>
                </c:pt>
                <c:pt idx="35">
                  <c:v>14.8568452380952</c:v>
                </c:pt>
                <c:pt idx="36">
                  <c:v>14.8714285714286</c:v>
                </c:pt>
                <c:pt idx="37">
                  <c:v>14.8907738095238</c:v>
                </c:pt>
                <c:pt idx="38">
                  <c:v>15.116666666666699</c:v>
                </c:pt>
                <c:pt idx="39">
                  <c:v>15.2511904761905</c:v>
                </c:pt>
                <c:pt idx="40">
                  <c:v>15.072619047619</c:v>
                </c:pt>
                <c:pt idx="41">
                  <c:v>14.9571428571429</c:v>
                </c:pt>
                <c:pt idx="42">
                  <c:v>14.6157738095238</c:v>
                </c:pt>
                <c:pt idx="43">
                  <c:v>14.4440476190476</c:v>
                </c:pt>
                <c:pt idx="44">
                  <c:v>14.4154761904762</c:v>
                </c:pt>
                <c:pt idx="45">
                  <c:v>14.109821428571401</c:v>
                </c:pt>
                <c:pt idx="46">
                  <c:v>13.8553571428571</c:v>
                </c:pt>
                <c:pt idx="47">
                  <c:v>13.870535714285699</c:v>
                </c:pt>
                <c:pt idx="48">
                  <c:v>13.913095238095201</c:v>
                </c:pt>
                <c:pt idx="49">
                  <c:v>13.999702380952399</c:v>
                </c:pt>
                <c:pt idx="50">
                  <c:v>14.089880952381</c:v>
                </c:pt>
                <c:pt idx="51">
                  <c:v>14.076190476190501</c:v>
                </c:pt>
                <c:pt idx="52">
                  <c:v>14.454166666666699</c:v>
                </c:pt>
                <c:pt idx="53">
                  <c:v>14.8869047619048</c:v>
                </c:pt>
                <c:pt idx="54">
                  <c:v>15.0988095238095</c:v>
                </c:pt>
                <c:pt idx="55">
                  <c:v>15.080965320911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593280"/>
        <c:axId val="340595072"/>
      </c:scatterChart>
      <c:valAx>
        <c:axId val="340593280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0595072"/>
        <c:crosses val="autoZero"/>
        <c:crossBetween val="midCat"/>
      </c:valAx>
      <c:valAx>
        <c:axId val="340595072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059328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</xdr:rowOff>
    </xdr:from>
    <xdr:to>
      <xdr:col>6</xdr:col>
      <xdr:colOff>381000</xdr:colOff>
      <xdr:row>37</xdr:row>
      <xdr:rowOff>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1"/>
          <a:ext cx="5934075" cy="2857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381000</xdr:colOff>
      <xdr:row>47</xdr:row>
      <xdr:rowOff>66674</xdr:rowOff>
    </xdr:to>
    <xdr:sp macro="" textlink="">
      <xdr:nvSpPr>
        <xdr:cNvPr id="5" name="TextBox 4"/>
        <xdr:cNvSpPr txBox="1"/>
      </xdr:nvSpPr>
      <xdr:spPr>
        <a:xfrm>
          <a:off x="0" y="7315200"/>
          <a:ext cx="5934075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247650</xdr:colOff>
      <xdr:row>91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43300" cy="3019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6">
        <v>2015</v>
      </c>
      <c r="B1" s="57" t="s">
        <v>120</v>
      </c>
      <c r="C1" s="57"/>
      <c r="D1" s="57"/>
      <c r="E1" s="57"/>
      <c r="F1" s="57"/>
      <c r="G1" s="57"/>
    </row>
    <row r="2" spans="1:7" x14ac:dyDescent="0.25">
      <c r="A2" s="1" t="s">
        <v>0</v>
      </c>
      <c r="B2" s="45" t="s">
        <v>128</v>
      </c>
    </row>
    <row r="3" spans="1:7" x14ac:dyDescent="0.25">
      <c r="A3" s="1" t="s">
        <v>1</v>
      </c>
      <c r="B3" s="45" t="s">
        <v>129</v>
      </c>
    </row>
    <row r="4" spans="1:7" x14ac:dyDescent="0.25">
      <c r="A4" s="1" t="s">
        <v>2</v>
      </c>
      <c r="B4" s="45" t="s">
        <v>119</v>
      </c>
    </row>
    <row r="5" spans="1:7" x14ac:dyDescent="0.25">
      <c r="A5" s="1" t="s">
        <v>3</v>
      </c>
      <c r="B5" s="45">
        <v>1150634</v>
      </c>
    </row>
    <row r="6" spans="1:7" x14ac:dyDescent="0.25">
      <c r="A6" s="1" t="s">
        <v>4</v>
      </c>
      <c r="B6" s="45" t="s">
        <v>123</v>
      </c>
    </row>
    <row r="7" spans="1:7" x14ac:dyDescent="0.25">
      <c r="A7" s="1" t="s">
        <v>5</v>
      </c>
      <c r="B7" t="str">
        <f>B3&amp;"15"&amp;"a_"&amp;B5&amp;"_Summary"</f>
        <v>prw15a_1150634_Summary</v>
      </c>
    </row>
    <row r="9" spans="1:7" x14ac:dyDescent="0.25">
      <c r="A9" s="1" t="s">
        <v>6</v>
      </c>
      <c r="B9" s="39">
        <v>42186</v>
      </c>
      <c r="C9" s="39">
        <v>42247</v>
      </c>
    </row>
    <row r="10" spans="1:7" x14ac:dyDescent="0.25">
      <c r="B10" s="4" t="s">
        <v>115</v>
      </c>
      <c r="D10" s="42">
        <f>B9</f>
        <v>42186</v>
      </c>
      <c r="E10" s="2" t="s">
        <v>116</v>
      </c>
      <c r="F10" s="42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9.1999999999999993</v>
      </c>
      <c r="C13" s="51">
        <f>DailyStats!D70</f>
        <v>42209.291666666664</v>
      </c>
      <c r="D13" s="48"/>
      <c r="E13" s="52">
        <f>COUNT(DailyStats!D70:S70)</f>
        <v>2</v>
      </c>
      <c r="F13" s="12"/>
    </row>
    <row r="14" spans="1:7" x14ac:dyDescent="0.25">
      <c r="A14" s="5" t="s">
        <v>36</v>
      </c>
      <c r="B14" s="17">
        <f>DailyStats!B71</f>
        <v>25.1</v>
      </c>
      <c r="C14" s="51">
        <f>DailyStats!D71</f>
        <v>42213.666666666664</v>
      </c>
      <c r="D14" s="48"/>
      <c r="E14" s="52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14.823080645161287</v>
      </c>
      <c r="C15" s="53"/>
      <c r="D15" s="48"/>
      <c r="E15" s="52"/>
    </row>
    <row r="16" spans="1:7" x14ac:dyDescent="0.25">
      <c r="A16" s="5" t="s">
        <v>34</v>
      </c>
      <c r="B16" s="17">
        <f>DailyStats!B73</f>
        <v>15</v>
      </c>
      <c r="C16" s="54">
        <f>DailyStats!D73</f>
        <v>42213</v>
      </c>
      <c r="D16" s="48"/>
      <c r="E16" s="52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1.5</v>
      </c>
      <c r="C17" s="54">
        <f>DailyStats!D74</f>
        <v>42195</v>
      </c>
      <c r="D17" s="48"/>
      <c r="E17" s="52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3"/>
      <c r="D18" s="48"/>
      <c r="E18" s="52"/>
    </row>
    <row r="19" spans="1:6" x14ac:dyDescent="0.25">
      <c r="A19" s="5" t="s">
        <v>10</v>
      </c>
      <c r="B19" s="2" t="s">
        <v>30</v>
      </c>
      <c r="C19" s="53"/>
      <c r="D19" s="48"/>
      <c r="E19" s="52"/>
    </row>
    <row r="20" spans="1:6" x14ac:dyDescent="0.25">
      <c r="A20" s="5" t="s">
        <v>37</v>
      </c>
      <c r="B20" s="17">
        <f>MWAT!E4</f>
        <v>15.7723214285714</v>
      </c>
      <c r="C20" s="55">
        <f>MWAT!F4</f>
        <v>42219</v>
      </c>
      <c r="D20" s="48"/>
      <c r="E20" s="56">
        <f>COUNT(MWAT!F4:F23)</f>
        <v>1</v>
      </c>
      <c r="F20" s="12"/>
    </row>
    <row r="21" spans="1:6" x14ac:dyDescent="0.25">
      <c r="A21" s="5" t="s">
        <v>38</v>
      </c>
      <c r="B21" s="17">
        <f>MWMT!E4</f>
        <v>20.214285714285701</v>
      </c>
      <c r="C21" s="55">
        <f>MWMT!F4</f>
        <v>42214</v>
      </c>
      <c r="D21" s="48"/>
      <c r="E21" s="56">
        <f>COUNT(MWMT!F4:F23)</f>
        <v>3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8" t="s">
        <v>31</v>
      </c>
      <c r="B1" s="58"/>
      <c r="C1" s="58"/>
      <c r="D1" s="58"/>
    </row>
    <row r="2" spans="1:5" x14ac:dyDescent="0.25">
      <c r="A2" s="44" t="str">
        <f>LEFT(StatSummary!B7, LEN(StatSummary!B7)-8)&amp;"_DailyStats.csv"</f>
        <v>prw15a_1150634_DailyStats.csv</v>
      </c>
    </row>
    <row r="3" spans="1:5" ht="30.75" thickBot="1" x14ac:dyDescent="0.3">
      <c r="A3" s="14" t="s">
        <v>12</v>
      </c>
      <c r="B3" s="47" t="s">
        <v>127</v>
      </c>
      <c r="C3" s="47" t="s">
        <v>126</v>
      </c>
      <c r="D3" s="47" t="s">
        <v>125</v>
      </c>
      <c r="E3" s="47" t="s">
        <v>124</v>
      </c>
    </row>
    <row r="4" spans="1:5" x14ac:dyDescent="0.25">
      <c r="A4" s="6">
        <v>42186</v>
      </c>
      <c r="B4" s="18">
        <v>12.2</v>
      </c>
      <c r="C4" s="18">
        <v>18.8</v>
      </c>
      <c r="D4" s="18">
        <v>14.867000000000001</v>
      </c>
      <c r="E4" s="18">
        <v>6.6</v>
      </c>
    </row>
    <row r="5" spans="1:5" x14ac:dyDescent="0.25">
      <c r="A5" s="6">
        <v>42187</v>
      </c>
      <c r="B5" s="18">
        <v>12.1</v>
      </c>
      <c r="C5" s="18">
        <v>18.2</v>
      </c>
      <c r="D5" s="18">
        <v>14.606</v>
      </c>
      <c r="E5" s="18">
        <v>6.1</v>
      </c>
    </row>
    <row r="6" spans="1:5" x14ac:dyDescent="0.25">
      <c r="A6" s="6">
        <v>42188</v>
      </c>
      <c r="B6" s="18">
        <v>11.2</v>
      </c>
      <c r="C6" s="18">
        <v>16.899999999999999</v>
      </c>
      <c r="D6" s="18">
        <v>13.942</v>
      </c>
      <c r="E6" s="18">
        <v>5.7</v>
      </c>
    </row>
    <row r="7" spans="1:5" x14ac:dyDescent="0.25">
      <c r="A7" s="6">
        <v>42189</v>
      </c>
      <c r="B7" s="18">
        <v>12.3</v>
      </c>
      <c r="C7" s="18">
        <v>19.100000000000001</v>
      </c>
      <c r="D7" s="18">
        <v>14.996</v>
      </c>
      <c r="E7" s="18">
        <v>6.8</v>
      </c>
    </row>
    <row r="8" spans="1:5" x14ac:dyDescent="0.25">
      <c r="A8" s="6">
        <v>42190</v>
      </c>
      <c r="B8" s="18">
        <v>12.4</v>
      </c>
      <c r="C8" s="18">
        <v>16.100000000000001</v>
      </c>
      <c r="D8" s="18">
        <v>14.414999999999999</v>
      </c>
      <c r="E8" s="18">
        <v>3.7</v>
      </c>
    </row>
    <row r="9" spans="1:5" x14ac:dyDescent="0.25">
      <c r="A9" s="6">
        <v>42191</v>
      </c>
      <c r="B9" s="18">
        <v>13.4</v>
      </c>
      <c r="C9" s="18">
        <v>15.9</v>
      </c>
      <c r="D9" s="18">
        <v>14.573</v>
      </c>
      <c r="E9" s="18">
        <v>2.5</v>
      </c>
    </row>
    <row r="10" spans="1:5" x14ac:dyDescent="0.25">
      <c r="A10" s="6">
        <v>42192</v>
      </c>
      <c r="B10" s="18">
        <v>12.7</v>
      </c>
      <c r="C10" s="18">
        <v>16.899999999999999</v>
      </c>
      <c r="D10" s="18">
        <v>14.473000000000001</v>
      </c>
      <c r="E10" s="18">
        <v>4.2</v>
      </c>
    </row>
    <row r="11" spans="1:5" x14ac:dyDescent="0.25">
      <c r="A11" s="6">
        <v>42193</v>
      </c>
      <c r="B11" s="18">
        <v>13.6</v>
      </c>
      <c r="C11" s="18">
        <v>16.2</v>
      </c>
      <c r="D11" s="18">
        <v>14.532999999999999</v>
      </c>
      <c r="E11" s="18">
        <v>2.6</v>
      </c>
    </row>
    <row r="12" spans="1:5" x14ac:dyDescent="0.25">
      <c r="A12" s="6">
        <v>42194</v>
      </c>
      <c r="B12" s="18">
        <v>13.8</v>
      </c>
      <c r="C12" s="18">
        <v>15.7</v>
      </c>
      <c r="D12" s="18">
        <v>14.365</v>
      </c>
      <c r="E12" s="18">
        <v>1.9</v>
      </c>
    </row>
    <row r="13" spans="1:5" x14ac:dyDescent="0.25">
      <c r="A13" s="6">
        <v>42195</v>
      </c>
      <c r="B13" s="18">
        <v>13.6</v>
      </c>
      <c r="C13" s="18">
        <v>15.1</v>
      </c>
      <c r="D13" s="18">
        <v>14.473000000000001</v>
      </c>
      <c r="E13" s="18">
        <v>1.5</v>
      </c>
    </row>
    <row r="14" spans="1:5" x14ac:dyDescent="0.25">
      <c r="A14" s="6">
        <v>42196</v>
      </c>
      <c r="B14" s="18">
        <v>13.9</v>
      </c>
      <c r="C14" s="18">
        <v>15.9</v>
      </c>
      <c r="D14" s="18">
        <v>14.856</v>
      </c>
      <c r="E14" s="18">
        <v>2</v>
      </c>
    </row>
    <row r="15" spans="1:5" x14ac:dyDescent="0.25">
      <c r="A15" s="6">
        <v>42197</v>
      </c>
      <c r="B15" s="18">
        <v>12.5</v>
      </c>
      <c r="C15" s="18">
        <v>18.2</v>
      </c>
      <c r="D15" s="18">
        <v>15.294</v>
      </c>
      <c r="E15" s="18">
        <v>5.7</v>
      </c>
    </row>
    <row r="16" spans="1:5" x14ac:dyDescent="0.25">
      <c r="A16" s="6">
        <v>42198</v>
      </c>
      <c r="B16" s="18">
        <v>11.2</v>
      </c>
      <c r="C16" s="18">
        <v>18.3</v>
      </c>
      <c r="D16" s="18">
        <v>14.925000000000001</v>
      </c>
      <c r="E16" s="18">
        <v>7.1</v>
      </c>
    </row>
    <row r="17" spans="1:5" x14ac:dyDescent="0.25">
      <c r="A17" s="6">
        <v>42199</v>
      </c>
      <c r="B17" s="18">
        <v>13.4</v>
      </c>
      <c r="C17" s="18">
        <v>17.100000000000001</v>
      </c>
      <c r="D17" s="18">
        <v>15.282999999999999</v>
      </c>
      <c r="E17" s="18">
        <v>3.7</v>
      </c>
    </row>
    <row r="18" spans="1:5" x14ac:dyDescent="0.25">
      <c r="A18" s="6">
        <v>42200</v>
      </c>
      <c r="B18" s="18">
        <v>11.8</v>
      </c>
      <c r="C18" s="18">
        <v>19.2</v>
      </c>
      <c r="D18" s="18">
        <v>15.215</v>
      </c>
      <c r="E18" s="18">
        <v>7.4</v>
      </c>
    </row>
    <row r="19" spans="1:5" x14ac:dyDescent="0.25">
      <c r="A19" s="6">
        <v>42201</v>
      </c>
      <c r="B19" s="18">
        <v>10.6</v>
      </c>
      <c r="C19" s="18">
        <v>20.5</v>
      </c>
      <c r="D19" s="18">
        <v>15.073</v>
      </c>
      <c r="E19" s="18">
        <v>9.9</v>
      </c>
    </row>
    <row r="20" spans="1:5" x14ac:dyDescent="0.25">
      <c r="A20" s="6">
        <v>42202</v>
      </c>
      <c r="B20" s="18">
        <v>11</v>
      </c>
      <c r="C20" s="18">
        <v>20</v>
      </c>
      <c r="D20" s="18">
        <v>15.132999999999999</v>
      </c>
      <c r="E20" s="18">
        <v>9</v>
      </c>
    </row>
    <row r="21" spans="1:5" x14ac:dyDescent="0.25">
      <c r="A21" s="6">
        <v>42203</v>
      </c>
      <c r="B21" s="18">
        <v>10.9</v>
      </c>
      <c r="C21" s="18">
        <v>18.2</v>
      </c>
      <c r="D21" s="18">
        <v>14.137</v>
      </c>
      <c r="E21" s="18">
        <v>7.3</v>
      </c>
    </row>
    <row r="22" spans="1:5" x14ac:dyDescent="0.25">
      <c r="A22" s="6">
        <v>42204</v>
      </c>
      <c r="B22" s="18">
        <v>10.7</v>
      </c>
      <c r="C22" s="18">
        <v>20.2</v>
      </c>
      <c r="D22" s="18">
        <v>15.206</v>
      </c>
      <c r="E22" s="18">
        <v>9.5</v>
      </c>
    </row>
    <row r="23" spans="1:5" x14ac:dyDescent="0.25">
      <c r="A23" s="6">
        <v>42205</v>
      </c>
      <c r="B23" s="18">
        <v>13.9</v>
      </c>
      <c r="C23" s="18">
        <v>17.7</v>
      </c>
      <c r="D23" s="18">
        <v>15.323</v>
      </c>
      <c r="E23" s="18">
        <v>3.8</v>
      </c>
    </row>
    <row r="24" spans="1:5" x14ac:dyDescent="0.25">
      <c r="A24" s="6">
        <v>42206</v>
      </c>
      <c r="B24" s="18">
        <v>11.5</v>
      </c>
      <c r="C24" s="18">
        <v>17.2</v>
      </c>
      <c r="D24" s="18">
        <v>14.648</v>
      </c>
      <c r="E24" s="18">
        <v>5.7</v>
      </c>
    </row>
    <row r="25" spans="1:5" x14ac:dyDescent="0.25">
      <c r="A25" s="6">
        <v>42207</v>
      </c>
      <c r="B25" s="18">
        <v>9.5</v>
      </c>
      <c r="C25" s="18">
        <v>17.3</v>
      </c>
      <c r="D25" s="18">
        <v>13.555999999999999</v>
      </c>
      <c r="E25" s="18">
        <v>7.8</v>
      </c>
    </row>
    <row r="26" spans="1:5" x14ac:dyDescent="0.25">
      <c r="A26" s="6">
        <v>42208</v>
      </c>
      <c r="B26" s="18">
        <v>11.6</v>
      </c>
      <c r="C26" s="18">
        <v>18.2</v>
      </c>
      <c r="D26" s="18">
        <v>14.708</v>
      </c>
      <c r="E26" s="18">
        <v>6.6</v>
      </c>
    </row>
    <row r="27" spans="1:5" x14ac:dyDescent="0.25">
      <c r="A27" s="6">
        <v>42209</v>
      </c>
      <c r="B27" s="18">
        <v>9.1999999999999993</v>
      </c>
      <c r="C27" s="18">
        <v>18.5</v>
      </c>
      <c r="D27" s="18">
        <v>13.9</v>
      </c>
      <c r="E27" s="18">
        <v>9.3000000000000007</v>
      </c>
    </row>
    <row r="28" spans="1:5" x14ac:dyDescent="0.25">
      <c r="A28" s="6">
        <v>42210</v>
      </c>
      <c r="B28" s="18">
        <v>12</v>
      </c>
      <c r="C28" s="18">
        <v>17.8</v>
      </c>
      <c r="D28" s="18">
        <v>14.968999999999999</v>
      </c>
      <c r="E28" s="18">
        <v>5.8</v>
      </c>
    </row>
    <row r="29" spans="1:5" x14ac:dyDescent="0.25">
      <c r="A29" s="6">
        <v>42211</v>
      </c>
      <c r="B29" s="18">
        <v>11.8</v>
      </c>
      <c r="C29" s="18">
        <v>18.100000000000001</v>
      </c>
      <c r="D29" s="18">
        <v>15.087999999999999</v>
      </c>
      <c r="E29" s="18">
        <v>6.3</v>
      </c>
    </row>
    <row r="30" spans="1:5" x14ac:dyDescent="0.25">
      <c r="A30" s="6">
        <v>42212</v>
      </c>
      <c r="B30" s="18">
        <v>10.6</v>
      </c>
      <c r="C30" s="18">
        <v>20</v>
      </c>
      <c r="D30" s="18">
        <v>15.103999999999999</v>
      </c>
      <c r="E30" s="18">
        <v>9.4</v>
      </c>
    </row>
    <row r="31" spans="1:5" x14ac:dyDescent="0.25">
      <c r="A31" s="6">
        <v>42213</v>
      </c>
      <c r="B31" s="18">
        <v>10.1</v>
      </c>
      <c r="C31" s="18">
        <v>25.1</v>
      </c>
      <c r="D31" s="18">
        <v>16.475000000000001</v>
      </c>
      <c r="E31" s="18">
        <v>15</v>
      </c>
    </row>
    <row r="32" spans="1:5" x14ac:dyDescent="0.25">
      <c r="A32" s="6">
        <v>42214</v>
      </c>
      <c r="B32" s="18">
        <v>12.3</v>
      </c>
      <c r="C32" s="18">
        <v>23.4</v>
      </c>
      <c r="D32" s="18">
        <v>16.86</v>
      </c>
      <c r="E32" s="18">
        <v>11.1</v>
      </c>
    </row>
    <row r="33" spans="1:5" x14ac:dyDescent="0.25">
      <c r="A33" s="6">
        <v>42215</v>
      </c>
      <c r="B33" s="18">
        <v>12.3</v>
      </c>
      <c r="C33" s="18">
        <v>18.600000000000001</v>
      </c>
      <c r="D33" s="18">
        <v>15.233000000000001</v>
      </c>
      <c r="E33" s="18">
        <v>6.3</v>
      </c>
    </row>
    <row r="34" spans="1:5" x14ac:dyDescent="0.25">
      <c r="A34" s="6">
        <v>42216</v>
      </c>
      <c r="B34" s="18">
        <v>11.3</v>
      </c>
      <c r="C34" s="18">
        <v>18.399999999999999</v>
      </c>
      <c r="D34" s="18">
        <v>14.894</v>
      </c>
      <c r="E34" s="18">
        <v>7.1</v>
      </c>
    </row>
    <row r="35" spans="1:5" x14ac:dyDescent="0.25">
      <c r="A35" s="6">
        <v>42217</v>
      </c>
      <c r="B35" s="18">
        <v>13.9</v>
      </c>
      <c r="C35" s="18">
        <v>16.8</v>
      </c>
      <c r="D35" s="18">
        <v>15.41</v>
      </c>
      <c r="E35" s="18">
        <v>2.9</v>
      </c>
    </row>
    <row r="36" spans="1:5" x14ac:dyDescent="0.25">
      <c r="A36" s="6">
        <v>42218</v>
      </c>
      <c r="B36" s="18">
        <v>14.9</v>
      </c>
      <c r="C36" s="18">
        <v>17.100000000000001</v>
      </c>
      <c r="D36" s="18">
        <v>15.846</v>
      </c>
      <c r="E36" s="18">
        <v>2.2000000000000002</v>
      </c>
    </row>
    <row r="37" spans="1:5" x14ac:dyDescent="0.25">
      <c r="A37" s="6">
        <v>42219</v>
      </c>
      <c r="B37" s="18">
        <v>14.5</v>
      </c>
      <c r="C37" s="18">
        <v>16.8</v>
      </c>
      <c r="D37" s="18">
        <v>15.688000000000001</v>
      </c>
      <c r="E37" s="18">
        <v>2.2999999999999998</v>
      </c>
    </row>
    <row r="38" spans="1:5" x14ac:dyDescent="0.25">
      <c r="A38" s="6">
        <v>42220</v>
      </c>
      <c r="B38" s="18">
        <v>14.7</v>
      </c>
      <c r="C38" s="18">
        <v>16.399999999999999</v>
      </c>
      <c r="D38" s="18">
        <v>15.294</v>
      </c>
      <c r="E38" s="18">
        <v>1.7</v>
      </c>
    </row>
    <row r="39" spans="1:5" x14ac:dyDescent="0.25">
      <c r="A39" s="6">
        <v>42221</v>
      </c>
      <c r="B39" s="18">
        <v>11.6</v>
      </c>
      <c r="C39" s="18">
        <v>17.399999999999999</v>
      </c>
      <c r="D39" s="18">
        <v>14.96</v>
      </c>
      <c r="E39" s="18">
        <v>5.8</v>
      </c>
    </row>
    <row r="40" spans="1:5" x14ac:dyDescent="0.25">
      <c r="A40" s="6">
        <v>42222</v>
      </c>
      <c r="B40" s="18">
        <v>9.6</v>
      </c>
      <c r="C40" s="18">
        <v>18.100000000000001</v>
      </c>
      <c r="D40" s="18">
        <v>14.01</v>
      </c>
      <c r="E40" s="18">
        <v>8.5</v>
      </c>
    </row>
    <row r="41" spans="1:5" x14ac:dyDescent="0.25">
      <c r="A41" s="6">
        <v>42223</v>
      </c>
      <c r="B41" s="18">
        <v>11</v>
      </c>
      <c r="C41" s="18">
        <v>17.5</v>
      </c>
      <c r="D41" s="18">
        <v>14.058</v>
      </c>
      <c r="E41" s="18">
        <v>6.5</v>
      </c>
    </row>
    <row r="42" spans="1:5" x14ac:dyDescent="0.25">
      <c r="A42" s="6">
        <v>42224</v>
      </c>
      <c r="B42" s="18">
        <v>11.1</v>
      </c>
      <c r="C42" s="18">
        <v>18.3</v>
      </c>
      <c r="D42" s="18">
        <v>14.438000000000001</v>
      </c>
      <c r="E42" s="18">
        <v>7.2</v>
      </c>
    </row>
    <row r="43" spans="1:5" x14ac:dyDescent="0.25">
      <c r="A43" s="6">
        <v>42225</v>
      </c>
      <c r="B43" s="18">
        <v>12.7</v>
      </c>
      <c r="C43" s="18">
        <v>19.3</v>
      </c>
      <c r="D43" s="18">
        <v>15.657999999999999</v>
      </c>
      <c r="E43" s="18">
        <v>6.6</v>
      </c>
    </row>
    <row r="44" spans="1:5" x14ac:dyDescent="0.25">
      <c r="A44" s="6">
        <v>42226</v>
      </c>
      <c r="B44" s="18">
        <v>10.199999999999999</v>
      </c>
      <c r="C44" s="18">
        <v>18.5</v>
      </c>
      <c r="D44" s="18">
        <v>14.887</v>
      </c>
      <c r="E44" s="18">
        <v>8.3000000000000007</v>
      </c>
    </row>
    <row r="45" spans="1:5" x14ac:dyDescent="0.25">
      <c r="A45" s="6">
        <v>42227</v>
      </c>
      <c r="B45" s="18">
        <v>15.2</v>
      </c>
      <c r="C45" s="18">
        <v>17</v>
      </c>
      <c r="D45" s="18">
        <v>15.984999999999999</v>
      </c>
      <c r="E45" s="18">
        <v>1.8</v>
      </c>
    </row>
    <row r="46" spans="1:5" x14ac:dyDescent="0.25">
      <c r="A46" s="6">
        <v>42228</v>
      </c>
      <c r="B46" s="18">
        <v>12</v>
      </c>
      <c r="C46" s="18">
        <v>18.100000000000001</v>
      </c>
      <c r="D46" s="18">
        <v>15.063000000000001</v>
      </c>
      <c r="E46" s="18">
        <v>6.1</v>
      </c>
    </row>
    <row r="47" spans="1:5" x14ac:dyDescent="0.25">
      <c r="A47" s="6">
        <v>42229</v>
      </c>
      <c r="B47" s="18">
        <v>10.5</v>
      </c>
      <c r="C47" s="18">
        <v>17.3</v>
      </c>
      <c r="D47" s="18">
        <v>14.146000000000001</v>
      </c>
      <c r="E47" s="18">
        <v>6.8</v>
      </c>
    </row>
    <row r="48" spans="1:5" x14ac:dyDescent="0.25">
      <c r="A48" s="6">
        <v>42230</v>
      </c>
      <c r="B48" s="18">
        <v>12.6</v>
      </c>
      <c r="C48" s="18">
        <v>19.100000000000001</v>
      </c>
      <c r="D48" s="18">
        <v>15.64</v>
      </c>
      <c r="E48" s="18">
        <v>6.5</v>
      </c>
    </row>
    <row r="49" spans="1:5" x14ac:dyDescent="0.25">
      <c r="A49" s="6">
        <v>42231</v>
      </c>
      <c r="B49" s="18">
        <v>12</v>
      </c>
      <c r="C49" s="18">
        <v>19.600000000000001</v>
      </c>
      <c r="D49" s="18">
        <v>15.379</v>
      </c>
      <c r="E49" s="18">
        <v>7.6</v>
      </c>
    </row>
    <row r="50" spans="1:5" x14ac:dyDescent="0.25">
      <c r="A50" s="6">
        <v>42232</v>
      </c>
      <c r="B50" s="18">
        <v>10.4</v>
      </c>
      <c r="C50" s="18">
        <v>19.100000000000001</v>
      </c>
      <c r="D50" s="18">
        <v>14.407999999999999</v>
      </c>
      <c r="E50" s="18">
        <v>8.6999999999999993</v>
      </c>
    </row>
    <row r="51" spans="1:5" x14ac:dyDescent="0.25">
      <c r="A51" s="6">
        <v>42233</v>
      </c>
      <c r="B51" s="18">
        <v>10.1</v>
      </c>
      <c r="C51" s="18">
        <v>18</v>
      </c>
      <c r="D51" s="18">
        <v>14.079000000000001</v>
      </c>
      <c r="E51" s="18">
        <v>7.9</v>
      </c>
    </row>
    <row r="52" spans="1:5" x14ac:dyDescent="0.25">
      <c r="A52" s="6">
        <v>42234</v>
      </c>
      <c r="B52" s="18">
        <v>11</v>
      </c>
      <c r="C52" s="18">
        <v>15.8</v>
      </c>
      <c r="D52" s="18">
        <v>13.596</v>
      </c>
      <c r="E52" s="18">
        <v>4.8</v>
      </c>
    </row>
    <row r="53" spans="1:5" x14ac:dyDescent="0.25">
      <c r="A53" s="6">
        <v>42235</v>
      </c>
      <c r="B53" s="18">
        <v>13</v>
      </c>
      <c r="C53" s="18">
        <v>15</v>
      </c>
      <c r="D53" s="18">
        <v>13.86</v>
      </c>
      <c r="E53" s="18">
        <v>2</v>
      </c>
    </row>
    <row r="54" spans="1:5" x14ac:dyDescent="0.25">
      <c r="A54" s="6">
        <v>42236</v>
      </c>
      <c r="B54" s="18">
        <v>11.4</v>
      </c>
      <c r="C54" s="18">
        <v>16.2</v>
      </c>
      <c r="D54" s="18">
        <v>13.946</v>
      </c>
      <c r="E54" s="18">
        <v>4.8</v>
      </c>
    </row>
    <row r="55" spans="1:5" x14ac:dyDescent="0.25">
      <c r="A55" s="6">
        <v>42237</v>
      </c>
      <c r="B55" s="18">
        <v>10</v>
      </c>
      <c r="C55" s="18">
        <v>17.2</v>
      </c>
      <c r="D55" s="18">
        <v>13.5</v>
      </c>
      <c r="E55" s="18">
        <v>7.2</v>
      </c>
    </row>
    <row r="56" spans="1:5" x14ac:dyDescent="0.25">
      <c r="A56" s="6">
        <v>42238</v>
      </c>
      <c r="B56" s="18">
        <v>9.9</v>
      </c>
      <c r="C56" s="18">
        <v>17.2</v>
      </c>
      <c r="D56" s="18">
        <v>13.598000000000001</v>
      </c>
      <c r="E56" s="18">
        <v>7.3</v>
      </c>
    </row>
    <row r="57" spans="1:5" x14ac:dyDescent="0.25">
      <c r="A57" s="6">
        <v>42239</v>
      </c>
      <c r="B57" s="18">
        <v>13.3</v>
      </c>
      <c r="C57" s="18">
        <v>16.3</v>
      </c>
      <c r="D57" s="18">
        <v>14.515000000000001</v>
      </c>
      <c r="E57" s="18">
        <v>3</v>
      </c>
    </row>
    <row r="58" spans="1:5" x14ac:dyDescent="0.25">
      <c r="A58" s="6">
        <v>42240</v>
      </c>
      <c r="B58" s="18">
        <v>13.5</v>
      </c>
      <c r="C58" s="18">
        <v>15.3</v>
      </c>
      <c r="D58" s="18">
        <v>14.377000000000001</v>
      </c>
      <c r="E58" s="18">
        <v>1.8</v>
      </c>
    </row>
    <row r="59" spans="1:5" x14ac:dyDescent="0.25">
      <c r="A59" s="6">
        <v>42241</v>
      </c>
      <c r="B59" s="18">
        <v>12.8</v>
      </c>
      <c r="C59" s="18">
        <v>16.600000000000001</v>
      </c>
      <c r="D59" s="18">
        <v>14.202</v>
      </c>
      <c r="E59" s="18">
        <v>3.8</v>
      </c>
    </row>
    <row r="60" spans="1:5" x14ac:dyDescent="0.25">
      <c r="A60" s="6">
        <v>42242</v>
      </c>
      <c r="B60" s="18">
        <v>11.6</v>
      </c>
      <c r="C60" s="18">
        <v>17.8</v>
      </c>
      <c r="D60" s="18">
        <v>14.492000000000001</v>
      </c>
      <c r="E60" s="18">
        <v>6.2</v>
      </c>
    </row>
    <row r="61" spans="1:5" x14ac:dyDescent="0.25">
      <c r="A61" s="6">
        <v>42243</v>
      </c>
      <c r="B61" s="18">
        <v>9.1999999999999993</v>
      </c>
      <c r="C61" s="18">
        <v>18.100000000000001</v>
      </c>
      <c r="D61" s="18">
        <v>13.85</v>
      </c>
      <c r="E61" s="18">
        <v>8.9</v>
      </c>
    </row>
    <row r="62" spans="1:5" x14ac:dyDescent="0.25">
      <c r="A62" s="6">
        <v>42244</v>
      </c>
      <c r="B62" s="18">
        <v>13.6</v>
      </c>
      <c r="C62" s="18">
        <v>19</v>
      </c>
      <c r="D62" s="18">
        <v>16.146000000000001</v>
      </c>
      <c r="E62" s="18">
        <v>5.4</v>
      </c>
    </row>
    <row r="63" spans="1:5" x14ac:dyDescent="0.25">
      <c r="A63" s="6">
        <v>42245</v>
      </c>
      <c r="B63" s="18">
        <v>15.4</v>
      </c>
      <c r="C63" s="18">
        <v>17.7</v>
      </c>
      <c r="D63" s="18">
        <v>16.626999999999999</v>
      </c>
      <c r="E63" s="18">
        <v>2.2999999999999998</v>
      </c>
    </row>
    <row r="64" spans="1:5" x14ac:dyDescent="0.25">
      <c r="A64" s="6">
        <v>42246</v>
      </c>
      <c r="B64" s="18">
        <v>13.4</v>
      </c>
      <c r="C64" s="18">
        <v>17.600000000000001</v>
      </c>
      <c r="D64" s="18">
        <v>15.997999999999999</v>
      </c>
      <c r="E64" s="18">
        <v>4.2</v>
      </c>
    </row>
    <row r="65" spans="1:14" x14ac:dyDescent="0.25">
      <c r="A65" s="6">
        <v>42247</v>
      </c>
      <c r="B65" s="18">
        <v>10.9</v>
      </c>
      <c r="C65" s="18">
        <v>16.899999999999999</v>
      </c>
      <c r="D65" s="18">
        <v>14.252000000000001</v>
      </c>
      <c r="E65" s="18">
        <v>6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9.1999999999999993</v>
      </c>
      <c r="C70" s="10" t="s">
        <v>15</v>
      </c>
      <c r="D70" s="59">
        <v>42209.291666666664</v>
      </c>
      <c r="E70" s="59">
        <v>42243.291666666664</v>
      </c>
      <c r="F70" s="3"/>
    </row>
    <row r="71" spans="1:14" x14ac:dyDescent="0.25">
      <c r="A71" s="8" t="s">
        <v>16</v>
      </c>
      <c r="B71" s="9">
        <f>MAX(C4:C65)</f>
        <v>25.1</v>
      </c>
      <c r="C71" s="10" t="s">
        <v>15</v>
      </c>
      <c r="D71" s="59">
        <v>42213.666666666664</v>
      </c>
      <c r="E71" s="59"/>
    </row>
    <row r="72" spans="1:14" x14ac:dyDescent="0.25">
      <c r="A72" s="8" t="s">
        <v>17</v>
      </c>
      <c r="B72" s="9">
        <f>AVERAGE(D4:D65)</f>
        <v>14.823080645161287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15</v>
      </c>
      <c r="C73" s="10" t="s">
        <v>15</v>
      </c>
      <c r="D73" s="49">
        <v>42213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1.5</v>
      </c>
      <c r="C74" s="10" t="s">
        <v>15</v>
      </c>
      <c r="D74" s="49">
        <v>42195</v>
      </c>
      <c r="E74" s="16"/>
      <c r="F74" s="16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StatSummary!$B$3&amp;"15a - Daily Air Temperature"</f>
        <v>prw15a - Daily Air Temperature</v>
      </c>
      <c r="L1" t="str">
        <f>StatSummary!$B$4</f>
        <v>air</v>
      </c>
    </row>
    <row r="2" spans="8:17" x14ac:dyDescent="0.25">
      <c r="H2" t="str">
        <f>StatSummary!$B$3&amp;"15a - Diurnal Range"</f>
        <v>prw15a - Diurnal Range</v>
      </c>
      <c r="L2" t="s">
        <v>117</v>
      </c>
      <c r="O2" s="43"/>
      <c r="P2" s="43"/>
      <c r="Q2" s="43"/>
    </row>
    <row r="3" spans="8:17" x14ac:dyDescent="0.25">
      <c r="H3" t="str">
        <f>StatSummary!$B$3&amp;"15a - MWMT and MWAT"</f>
        <v>prw15a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8" t="s">
        <v>122</v>
      </c>
    </row>
    <row r="3" spans="1:8" x14ac:dyDescent="0.25">
      <c r="A3" t="s">
        <v>21</v>
      </c>
      <c r="B3" s="48" t="s">
        <v>23</v>
      </c>
      <c r="F3" s="11" t="s">
        <v>25</v>
      </c>
    </row>
    <row r="4" spans="1:8" x14ac:dyDescent="0.25">
      <c r="A4" s="6">
        <v>42186</v>
      </c>
      <c r="B4" s="18"/>
      <c r="D4" s="5" t="s">
        <v>26</v>
      </c>
      <c r="E4" s="17">
        <f>MAX(B4:B65)</f>
        <v>15.7723214285714</v>
      </c>
      <c r="F4" s="50">
        <v>42219</v>
      </c>
      <c r="G4" s="19"/>
      <c r="H4" s="4"/>
    </row>
    <row r="5" spans="1:8" x14ac:dyDescent="0.25">
      <c r="A5" s="6">
        <v>42187</v>
      </c>
      <c r="B5" s="18"/>
      <c r="F5" s="40"/>
    </row>
    <row r="6" spans="1:8" x14ac:dyDescent="0.25">
      <c r="A6" s="6">
        <v>42188</v>
      </c>
      <c r="B6" s="18"/>
      <c r="F6" s="40"/>
    </row>
    <row r="7" spans="1:8" x14ac:dyDescent="0.25">
      <c r="A7" s="6">
        <v>42189</v>
      </c>
      <c r="B7" s="18"/>
      <c r="F7" s="40"/>
    </row>
    <row r="8" spans="1:8" x14ac:dyDescent="0.25">
      <c r="A8" s="6">
        <v>42190</v>
      </c>
      <c r="B8" s="18"/>
      <c r="F8" s="40"/>
    </row>
    <row r="9" spans="1:8" x14ac:dyDescent="0.25">
      <c r="A9" s="6">
        <v>42191</v>
      </c>
      <c r="B9" s="18"/>
      <c r="F9" s="40"/>
    </row>
    <row r="10" spans="1:8" x14ac:dyDescent="0.25">
      <c r="A10" s="6">
        <v>42192</v>
      </c>
      <c r="B10" s="18">
        <v>14.552976190476199</v>
      </c>
      <c r="F10" s="2"/>
    </row>
    <row r="11" spans="1:8" x14ac:dyDescent="0.25">
      <c r="A11" s="6">
        <v>42193</v>
      </c>
      <c r="B11" s="18">
        <v>14.5053571428571</v>
      </c>
    </row>
    <row r="12" spans="1:8" x14ac:dyDescent="0.25">
      <c r="A12" s="6">
        <v>42194</v>
      </c>
      <c r="B12" s="18">
        <v>14.470833333333299</v>
      </c>
    </row>
    <row r="13" spans="1:8" x14ac:dyDescent="0.25">
      <c r="A13" s="6">
        <v>42195</v>
      </c>
      <c r="B13" s="18">
        <v>14.5467261904762</v>
      </c>
    </row>
    <row r="14" spans="1:8" x14ac:dyDescent="0.25">
      <c r="A14" s="6">
        <v>42196</v>
      </c>
      <c r="B14" s="18">
        <v>14.526785714285699</v>
      </c>
    </row>
    <row r="15" spans="1:8" x14ac:dyDescent="0.25">
      <c r="A15" s="6">
        <v>42197</v>
      </c>
      <c r="B15" s="18">
        <v>14.652380952381</v>
      </c>
    </row>
    <row r="16" spans="1:8" x14ac:dyDescent="0.25">
      <c r="A16" s="6">
        <v>42198</v>
      </c>
      <c r="B16" s="18">
        <v>14.702678571428599</v>
      </c>
    </row>
    <row r="17" spans="1:2" x14ac:dyDescent="0.25">
      <c r="A17" s="6">
        <v>42199</v>
      </c>
      <c r="B17" s="18">
        <v>14.818452380952399</v>
      </c>
    </row>
    <row r="18" spans="1:2" x14ac:dyDescent="0.25">
      <c r="A18" s="6">
        <v>42200</v>
      </c>
      <c r="B18" s="18">
        <v>14.915773809523801</v>
      </c>
    </row>
    <row r="19" spans="1:2" x14ac:dyDescent="0.25">
      <c r="A19" s="6">
        <v>42201</v>
      </c>
      <c r="B19" s="18">
        <v>15.0169642857143</v>
      </c>
    </row>
    <row r="20" spans="1:2" x14ac:dyDescent="0.25">
      <c r="A20" s="6">
        <v>42202</v>
      </c>
      <c r="B20" s="18">
        <v>15.111309523809499</v>
      </c>
    </row>
    <row r="21" spans="1:2" x14ac:dyDescent="0.25">
      <c r="A21" s="6">
        <v>42203</v>
      </c>
      <c r="B21" s="18">
        <v>15.008630952381001</v>
      </c>
    </row>
    <row r="22" spans="1:2" x14ac:dyDescent="0.25">
      <c r="A22" s="6">
        <v>42204</v>
      </c>
      <c r="B22" s="18">
        <v>14.996130952381</v>
      </c>
    </row>
    <row r="23" spans="1:2" x14ac:dyDescent="0.25">
      <c r="A23" s="6">
        <v>42205</v>
      </c>
      <c r="B23" s="18">
        <v>15.052976190476199</v>
      </c>
    </row>
    <row r="24" spans="1:2" x14ac:dyDescent="0.25">
      <c r="A24" s="6">
        <v>42206</v>
      </c>
      <c r="B24" s="18">
        <v>14.9622023809524</v>
      </c>
    </row>
    <row r="25" spans="1:2" x14ac:dyDescent="0.25">
      <c r="A25" s="6">
        <v>42207</v>
      </c>
      <c r="B25" s="18">
        <v>14.7252976190476</v>
      </c>
    </row>
    <row r="26" spans="1:2" x14ac:dyDescent="0.25">
      <c r="A26" s="6">
        <v>42208</v>
      </c>
      <c r="B26" s="18">
        <v>14.6732142857143</v>
      </c>
    </row>
    <row r="27" spans="1:2" x14ac:dyDescent="0.25">
      <c r="A27" s="6">
        <v>42209</v>
      </c>
      <c r="B27" s="18">
        <v>14.4970238095238</v>
      </c>
    </row>
    <row r="28" spans="1:2" x14ac:dyDescent="0.25">
      <c r="A28" s="6">
        <v>42210</v>
      </c>
      <c r="B28" s="18">
        <v>14.6157738095238</v>
      </c>
    </row>
    <row r="29" spans="1:2" x14ac:dyDescent="0.25">
      <c r="A29" s="6">
        <v>42211</v>
      </c>
      <c r="B29" s="18">
        <v>14.5988095238095</v>
      </c>
    </row>
    <row r="30" spans="1:2" x14ac:dyDescent="0.25">
      <c r="A30" s="6">
        <v>42212</v>
      </c>
      <c r="B30" s="18">
        <v>14.5675595238095</v>
      </c>
    </row>
    <row r="31" spans="1:2" x14ac:dyDescent="0.25">
      <c r="A31" s="6">
        <v>42213</v>
      </c>
      <c r="B31" s="18">
        <v>14.828571428571401</v>
      </c>
    </row>
    <row r="32" spans="1:2" x14ac:dyDescent="0.25">
      <c r="A32" s="6">
        <v>42214</v>
      </c>
      <c r="B32" s="18">
        <v>15.3005952380952</v>
      </c>
    </row>
    <row r="33" spans="1:2" x14ac:dyDescent="0.25">
      <c r="A33" s="6">
        <v>42215</v>
      </c>
      <c r="B33" s="18">
        <v>15.375595238095199</v>
      </c>
    </row>
    <row r="34" spans="1:2" x14ac:dyDescent="0.25">
      <c r="A34" s="6">
        <v>42216</v>
      </c>
      <c r="B34" s="18">
        <v>15.517559523809499</v>
      </c>
    </row>
    <row r="35" spans="1:2" x14ac:dyDescent="0.25">
      <c r="A35" s="6">
        <v>42217</v>
      </c>
      <c r="B35" s="18">
        <v>15.5806547619048</v>
      </c>
    </row>
    <row r="36" spans="1:2" x14ac:dyDescent="0.25">
      <c r="A36" s="6">
        <v>42218</v>
      </c>
      <c r="B36" s="18">
        <v>15.6889880952381</v>
      </c>
    </row>
    <row r="37" spans="1:2" x14ac:dyDescent="0.25">
      <c r="A37" s="6">
        <v>42219</v>
      </c>
      <c r="B37" s="18">
        <v>15.7723214285714</v>
      </c>
    </row>
    <row r="38" spans="1:2" x14ac:dyDescent="0.25">
      <c r="A38" s="6">
        <v>42220</v>
      </c>
      <c r="B38" s="18">
        <v>15.603571428571399</v>
      </c>
    </row>
    <row r="39" spans="1:2" x14ac:dyDescent="0.25">
      <c r="A39" s="6">
        <v>42221</v>
      </c>
      <c r="B39" s="18">
        <v>15.3321428571429</v>
      </c>
    </row>
    <row r="40" spans="1:2" x14ac:dyDescent="0.25">
      <c r="A40" s="6">
        <v>42222</v>
      </c>
      <c r="B40" s="18">
        <v>15.1574404761905</v>
      </c>
    </row>
    <row r="41" spans="1:2" x14ac:dyDescent="0.25">
      <c r="A41" s="6">
        <v>42223</v>
      </c>
      <c r="B41" s="18">
        <v>15.038095238095201</v>
      </c>
    </row>
    <row r="42" spans="1:2" x14ac:dyDescent="0.25">
      <c r="A42" s="6">
        <v>42224</v>
      </c>
      <c r="B42" s="18">
        <v>14.899107142857099</v>
      </c>
    </row>
    <row r="43" spans="1:2" x14ac:dyDescent="0.25">
      <c r="A43" s="6">
        <v>42225</v>
      </c>
      <c r="B43" s="18">
        <v>14.8723214285714</v>
      </c>
    </row>
    <row r="44" spans="1:2" x14ac:dyDescent="0.25">
      <c r="A44" s="6">
        <v>42226</v>
      </c>
      <c r="B44" s="18">
        <v>14.7580357142857</v>
      </c>
    </row>
    <row r="45" spans="1:2" x14ac:dyDescent="0.25">
      <c r="A45" s="6">
        <v>42227</v>
      </c>
      <c r="B45" s="18">
        <v>14.8568452380952</v>
      </c>
    </row>
    <row r="46" spans="1:2" x14ac:dyDescent="0.25">
      <c r="A46" s="6">
        <v>42228</v>
      </c>
      <c r="B46" s="18">
        <v>14.8714285714286</v>
      </c>
    </row>
    <row r="47" spans="1:2" x14ac:dyDescent="0.25">
      <c r="A47" s="6">
        <v>42229</v>
      </c>
      <c r="B47" s="18">
        <v>14.8907738095238</v>
      </c>
    </row>
    <row r="48" spans="1:2" x14ac:dyDescent="0.25">
      <c r="A48" s="6">
        <v>42230</v>
      </c>
      <c r="B48" s="18">
        <v>15.116666666666699</v>
      </c>
    </row>
    <row r="49" spans="1:2" x14ac:dyDescent="0.25">
      <c r="A49" s="6">
        <v>42231</v>
      </c>
      <c r="B49" s="18">
        <v>15.2511904761905</v>
      </c>
    </row>
    <row r="50" spans="1:2" x14ac:dyDescent="0.25">
      <c r="A50" s="6">
        <v>42232</v>
      </c>
      <c r="B50" s="18">
        <v>15.072619047619</v>
      </c>
    </row>
    <row r="51" spans="1:2" x14ac:dyDescent="0.25">
      <c r="A51" s="6">
        <v>42233</v>
      </c>
      <c r="B51" s="18">
        <v>14.9571428571429</v>
      </c>
    </row>
    <row r="52" spans="1:2" x14ac:dyDescent="0.25">
      <c r="A52" s="6">
        <v>42234</v>
      </c>
      <c r="B52" s="18">
        <v>14.6157738095238</v>
      </c>
    </row>
    <row r="53" spans="1:2" x14ac:dyDescent="0.25">
      <c r="A53" s="6">
        <v>42235</v>
      </c>
      <c r="B53" s="18">
        <v>14.4440476190476</v>
      </c>
    </row>
    <row r="54" spans="1:2" x14ac:dyDescent="0.25">
      <c r="A54" s="6">
        <v>42236</v>
      </c>
      <c r="B54" s="18">
        <v>14.4154761904762</v>
      </c>
    </row>
    <row r="55" spans="1:2" x14ac:dyDescent="0.25">
      <c r="A55" s="6">
        <v>42237</v>
      </c>
      <c r="B55" s="18">
        <v>14.109821428571401</v>
      </c>
    </row>
    <row r="56" spans="1:2" x14ac:dyDescent="0.25">
      <c r="A56" s="6">
        <v>42238</v>
      </c>
      <c r="B56" s="18">
        <v>13.8553571428571</v>
      </c>
    </row>
    <row r="57" spans="1:2" x14ac:dyDescent="0.25">
      <c r="A57" s="6">
        <v>42239</v>
      </c>
      <c r="B57" s="18">
        <v>13.870535714285699</v>
      </c>
    </row>
    <row r="58" spans="1:2" x14ac:dyDescent="0.25">
      <c r="A58" s="6">
        <v>42240</v>
      </c>
      <c r="B58" s="18">
        <v>13.913095238095201</v>
      </c>
    </row>
    <row r="59" spans="1:2" x14ac:dyDescent="0.25">
      <c r="A59" s="6">
        <v>42241</v>
      </c>
      <c r="B59" s="18">
        <v>13.999702380952399</v>
      </c>
    </row>
    <row r="60" spans="1:2" x14ac:dyDescent="0.25">
      <c r="A60" s="6">
        <v>42242</v>
      </c>
      <c r="B60" s="18">
        <v>14.089880952381</v>
      </c>
    </row>
    <row r="61" spans="1:2" x14ac:dyDescent="0.25">
      <c r="A61" s="6">
        <v>42243</v>
      </c>
      <c r="B61" s="18">
        <v>14.076190476190501</v>
      </c>
    </row>
    <row r="62" spans="1:2" x14ac:dyDescent="0.25">
      <c r="A62" s="6">
        <v>42244</v>
      </c>
      <c r="B62" s="18">
        <v>14.454166666666699</v>
      </c>
    </row>
    <row r="63" spans="1:2" x14ac:dyDescent="0.25">
      <c r="A63" s="6">
        <v>42245</v>
      </c>
      <c r="B63" s="18">
        <v>14.8869047619048</v>
      </c>
    </row>
    <row r="64" spans="1:2" x14ac:dyDescent="0.25">
      <c r="A64" s="6">
        <v>42246</v>
      </c>
      <c r="B64" s="18">
        <v>15.0988095238095</v>
      </c>
    </row>
    <row r="65" spans="1:2" x14ac:dyDescent="0.25">
      <c r="A65" s="6">
        <v>42247</v>
      </c>
      <c r="B65" s="18">
        <v>15.080965320911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8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42186</v>
      </c>
      <c r="B4" s="18"/>
      <c r="D4" s="7" t="s">
        <v>26</v>
      </c>
      <c r="E4" s="17">
        <f>MAX(B4:B65)</f>
        <v>20.214285714285701</v>
      </c>
      <c r="F4" s="50">
        <v>42214</v>
      </c>
      <c r="G4" s="19"/>
    </row>
    <row r="5" spans="1:7" x14ac:dyDescent="0.25">
      <c r="A5" s="6">
        <v>42187</v>
      </c>
      <c r="B5" s="18"/>
      <c r="F5" s="50">
        <v>42215</v>
      </c>
    </row>
    <row r="6" spans="1:7" x14ac:dyDescent="0.25">
      <c r="A6" s="6">
        <v>42188</v>
      </c>
      <c r="B6" s="18"/>
      <c r="F6" s="50">
        <v>42216</v>
      </c>
    </row>
    <row r="7" spans="1:7" x14ac:dyDescent="0.25">
      <c r="A7" s="6">
        <v>42189</v>
      </c>
      <c r="B7" s="18"/>
      <c r="F7" s="40"/>
    </row>
    <row r="8" spans="1:7" x14ac:dyDescent="0.25">
      <c r="A8" s="6">
        <v>42190</v>
      </c>
      <c r="B8" s="18"/>
      <c r="F8" s="40"/>
    </row>
    <row r="9" spans="1:7" x14ac:dyDescent="0.25">
      <c r="A9" s="6">
        <v>42191</v>
      </c>
      <c r="B9" s="18"/>
      <c r="F9" s="40"/>
    </row>
    <row r="10" spans="1:7" x14ac:dyDescent="0.25">
      <c r="A10" s="6">
        <v>42192</v>
      </c>
      <c r="B10" s="18">
        <v>17.4142857142857</v>
      </c>
      <c r="F10" s="2"/>
    </row>
    <row r="11" spans="1:7" x14ac:dyDescent="0.25">
      <c r="A11" s="6">
        <v>42193</v>
      </c>
      <c r="B11" s="18">
        <v>17.042857142857098</v>
      </c>
    </row>
    <row r="12" spans="1:7" x14ac:dyDescent="0.25">
      <c r="A12" s="6">
        <v>42194</v>
      </c>
      <c r="B12" s="18">
        <v>16.685714285714301</v>
      </c>
    </row>
    <row r="13" spans="1:7" x14ac:dyDescent="0.25">
      <c r="A13" s="6">
        <v>42195</v>
      </c>
      <c r="B13" s="18">
        <v>16.428571428571399</v>
      </c>
    </row>
    <row r="14" spans="1:7" x14ac:dyDescent="0.25">
      <c r="A14" s="6">
        <v>42196</v>
      </c>
      <c r="B14" s="18">
        <v>15.9714285714286</v>
      </c>
    </row>
    <row r="15" spans="1:7" x14ac:dyDescent="0.25">
      <c r="A15" s="6">
        <v>42197</v>
      </c>
      <c r="B15" s="18">
        <v>16.271428571428601</v>
      </c>
    </row>
    <row r="16" spans="1:7" x14ac:dyDescent="0.25">
      <c r="A16" s="6">
        <v>42198</v>
      </c>
      <c r="B16" s="18">
        <v>16.6142857142857</v>
      </c>
    </row>
    <row r="17" spans="1:2" x14ac:dyDescent="0.25">
      <c r="A17" s="6">
        <v>42199</v>
      </c>
      <c r="B17" s="18">
        <v>16.6428571428571</v>
      </c>
    </row>
    <row r="18" spans="1:2" x14ac:dyDescent="0.25">
      <c r="A18" s="6">
        <v>42200</v>
      </c>
      <c r="B18" s="18">
        <v>17.071428571428601</v>
      </c>
    </row>
    <row r="19" spans="1:2" x14ac:dyDescent="0.25">
      <c r="A19" s="6">
        <v>42201</v>
      </c>
      <c r="B19" s="18">
        <v>17.757142857142899</v>
      </c>
    </row>
    <row r="20" spans="1:2" x14ac:dyDescent="0.25">
      <c r="A20" s="6">
        <v>42202</v>
      </c>
      <c r="B20" s="18">
        <v>18.457142857142902</v>
      </c>
    </row>
    <row r="21" spans="1:2" x14ac:dyDescent="0.25">
      <c r="A21" s="6">
        <v>42203</v>
      </c>
      <c r="B21" s="18">
        <v>18.785714285714299</v>
      </c>
    </row>
    <row r="22" spans="1:2" x14ac:dyDescent="0.25">
      <c r="A22" s="6">
        <v>42204</v>
      </c>
      <c r="B22" s="18">
        <v>19.071428571428601</v>
      </c>
    </row>
    <row r="23" spans="1:2" x14ac:dyDescent="0.25">
      <c r="A23" s="6">
        <v>42205</v>
      </c>
      <c r="B23" s="18">
        <v>18.985714285714302</v>
      </c>
    </row>
    <row r="24" spans="1:2" x14ac:dyDescent="0.25">
      <c r="A24" s="6">
        <v>42206</v>
      </c>
      <c r="B24" s="18">
        <v>19</v>
      </c>
    </row>
    <row r="25" spans="1:2" x14ac:dyDescent="0.25">
      <c r="A25" s="6">
        <v>42207</v>
      </c>
      <c r="B25" s="18">
        <v>18.728571428571399</v>
      </c>
    </row>
    <row r="26" spans="1:2" x14ac:dyDescent="0.25">
      <c r="A26" s="6">
        <v>42208</v>
      </c>
      <c r="B26" s="18">
        <v>18.399999999999999</v>
      </c>
    </row>
    <row r="27" spans="1:2" x14ac:dyDescent="0.25">
      <c r="A27" s="6">
        <v>42209</v>
      </c>
      <c r="B27" s="18">
        <v>18.185714285714301</v>
      </c>
    </row>
    <row r="28" spans="1:2" x14ac:dyDescent="0.25">
      <c r="A28" s="6">
        <v>42210</v>
      </c>
      <c r="B28" s="18">
        <v>18.128571428571401</v>
      </c>
    </row>
    <row r="29" spans="1:2" x14ac:dyDescent="0.25">
      <c r="A29" s="6">
        <v>42211</v>
      </c>
      <c r="B29" s="18">
        <v>17.828571428571401</v>
      </c>
    </row>
    <row r="30" spans="1:2" x14ac:dyDescent="0.25">
      <c r="A30" s="6">
        <v>42212</v>
      </c>
      <c r="B30" s="18">
        <v>18.157142857142901</v>
      </c>
    </row>
    <row r="31" spans="1:2" x14ac:dyDescent="0.25">
      <c r="A31" s="6">
        <v>42213</v>
      </c>
      <c r="B31" s="18">
        <v>19.285714285714299</v>
      </c>
    </row>
    <row r="32" spans="1:2" x14ac:dyDescent="0.25">
      <c r="A32" s="6">
        <v>42214</v>
      </c>
      <c r="B32" s="18">
        <v>20.157142857142901</v>
      </c>
    </row>
    <row r="33" spans="1:2" x14ac:dyDescent="0.25">
      <c r="A33" s="6">
        <v>42215</v>
      </c>
      <c r="B33" s="18">
        <v>20.214285714285701</v>
      </c>
    </row>
    <row r="34" spans="1:2" x14ac:dyDescent="0.25">
      <c r="A34" s="6">
        <v>42216</v>
      </c>
      <c r="B34" s="18">
        <v>20.2</v>
      </c>
    </row>
    <row r="35" spans="1:2" x14ac:dyDescent="0.25">
      <c r="A35" s="6">
        <v>42217</v>
      </c>
      <c r="B35" s="18">
        <v>20.0571428571429</v>
      </c>
    </row>
    <row r="36" spans="1:2" x14ac:dyDescent="0.25">
      <c r="A36" s="6">
        <v>42218</v>
      </c>
      <c r="B36" s="18">
        <v>19.9142857142857</v>
      </c>
    </row>
    <row r="37" spans="1:2" x14ac:dyDescent="0.25">
      <c r="A37" s="6">
        <v>42219</v>
      </c>
      <c r="B37" s="18">
        <v>19.457142857142902</v>
      </c>
    </row>
    <row r="38" spans="1:2" x14ac:dyDescent="0.25">
      <c r="A38" s="6">
        <v>42220</v>
      </c>
      <c r="B38" s="18">
        <v>18.214285714285701</v>
      </c>
    </row>
    <row r="39" spans="1:2" x14ac:dyDescent="0.25">
      <c r="A39" s="6">
        <v>42221</v>
      </c>
      <c r="B39" s="18">
        <v>17.3571428571429</v>
      </c>
    </row>
    <row r="40" spans="1:2" x14ac:dyDescent="0.25">
      <c r="A40" s="6">
        <v>42222</v>
      </c>
      <c r="B40" s="18">
        <v>17.285714285714299</v>
      </c>
    </row>
    <row r="41" spans="1:2" x14ac:dyDescent="0.25">
      <c r="A41" s="6">
        <v>42223</v>
      </c>
      <c r="B41" s="18">
        <v>17.157142857142901</v>
      </c>
    </row>
    <row r="42" spans="1:2" x14ac:dyDescent="0.25">
      <c r="A42" s="6">
        <v>42224</v>
      </c>
      <c r="B42" s="18">
        <v>17.371428571428599</v>
      </c>
    </row>
    <row r="43" spans="1:2" x14ac:dyDescent="0.25">
      <c r="A43" s="6">
        <v>42225</v>
      </c>
      <c r="B43" s="18">
        <v>17.685714285714301</v>
      </c>
    </row>
    <row r="44" spans="1:2" x14ac:dyDescent="0.25">
      <c r="A44" s="6">
        <v>42226</v>
      </c>
      <c r="B44" s="18">
        <v>17.928571428571399</v>
      </c>
    </row>
    <row r="45" spans="1:2" x14ac:dyDescent="0.25">
      <c r="A45" s="6">
        <v>42227</v>
      </c>
      <c r="B45" s="18">
        <v>18.014285714285698</v>
      </c>
    </row>
    <row r="46" spans="1:2" x14ac:dyDescent="0.25">
      <c r="A46" s="6">
        <v>42228</v>
      </c>
      <c r="B46" s="18">
        <v>18.1142857142857</v>
      </c>
    </row>
    <row r="47" spans="1:2" x14ac:dyDescent="0.25">
      <c r="A47" s="6">
        <v>42229</v>
      </c>
      <c r="B47" s="18">
        <v>18</v>
      </c>
    </row>
    <row r="48" spans="1:2" x14ac:dyDescent="0.25">
      <c r="A48" s="6">
        <v>42230</v>
      </c>
      <c r="B48" s="18">
        <v>18.228571428571399</v>
      </c>
    </row>
    <row r="49" spans="1:2" x14ac:dyDescent="0.25">
      <c r="A49" s="6">
        <v>42231</v>
      </c>
      <c r="B49" s="18">
        <v>18.4142857142857</v>
      </c>
    </row>
    <row r="50" spans="1:2" x14ac:dyDescent="0.25">
      <c r="A50" s="6">
        <v>42232</v>
      </c>
      <c r="B50" s="18">
        <v>18.3857142857143</v>
      </c>
    </row>
    <row r="51" spans="1:2" x14ac:dyDescent="0.25">
      <c r="A51" s="6">
        <v>42233</v>
      </c>
      <c r="B51" s="18">
        <v>18.314285714285699</v>
      </c>
    </row>
    <row r="52" spans="1:2" x14ac:dyDescent="0.25">
      <c r="A52" s="6">
        <v>42234</v>
      </c>
      <c r="B52" s="18">
        <v>18.1428571428571</v>
      </c>
    </row>
    <row r="53" spans="1:2" x14ac:dyDescent="0.25">
      <c r="A53" s="6">
        <v>42235</v>
      </c>
      <c r="B53" s="18">
        <v>17.7</v>
      </c>
    </row>
    <row r="54" spans="1:2" x14ac:dyDescent="0.25">
      <c r="A54" s="6">
        <v>42236</v>
      </c>
      <c r="B54" s="18">
        <v>17.542857142857098</v>
      </c>
    </row>
    <row r="55" spans="1:2" x14ac:dyDescent="0.25">
      <c r="A55" s="6">
        <v>42237</v>
      </c>
      <c r="B55" s="18">
        <v>17.271428571428601</v>
      </c>
    </row>
    <row r="56" spans="1:2" x14ac:dyDescent="0.25">
      <c r="A56" s="6">
        <v>42238</v>
      </c>
      <c r="B56" s="18">
        <v>16.928571428571399</v>
      </c>
    </row>
    <row r="57" spans="1:2" x14ac:dyDescent="0.25">
      <c r="A57" s="6">
        <v>42239</v>
      </c>
      <c r="B57" s="18">
        <v>16.5285714285714</v>
      </c>
    </row>
    <row r="58" spans="1:2" x14ac:dyDescent="0.25">
      <c r="A58" s="6">
        <v>42240</v>
      </c>
      <c r="B58" s="18">
        <v>16.1428571428571</v>
      </c>
    </row>
    <row r="59" spans="1:2" x14ac:dyDescent="0.25">
      <c r="A59" s="6">
        <v>42241</v>
      </c>
      <c r="B59" s="18">
        <v>16.257142857142899</v>
      </c>
    </row>
    <row r="60" spans="1:2" x14ac:dyDescent="0.25">
      <c r="A60" s="6">
        <v>42242</v>
      </c>
      <c r="B60" s="18">
        <v>16.657142857142901</v>
      </c>
    </row>
    <row r="61" spans="1:2" x14ac:dyDescent="0.25">
      <c r="A61" s="6">
        <v>42243</v>
      </c>
      <c r="B61" s="18">
        <v>16.928571428571399</v>
      </c>
    </row>
    <row r="62" spans="1:2" x14ac:dyDescent="0.25">
      <c r="A62" s="6">
        <v>42244</v>
      </c>
      <c r="B62" s="18">
        <v>17.185714285714301</v>
      </c>
    </row>
    <row r="63" spans="1:2" x14ac:dyDescent="0.25">
      <c r="A63" s="6">
        <v>42245</v>
      </c>
      <c r="B63" s="18">
        <v>17.257142857142899</v>
      </c>
    </row>
    <row r="64" spans="1:2" x14ac:dyDescent="0.25">
      <c r="A64" s="6">
        <v>42246</v>
      </c>
      <c r="B64" s="18">
        <v>17.4428571428571</v>
      </c>
    </row>
    <row r="65" spans="1:2" x14ac:dyDescent="0.25">
      <c r="A65" s="6">
        <v>42247</v>
      </c>
      <c r="B65" s="18">
        <v>17.671428571428599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  <col min="33" max="33" width="15.42578125" bestFit="1" customWidth="1"/>
    <col min="35" max="35" width="13.7109375" bestFit="1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prw</v>
      </c>
      <c r="B2" s="21" t="str">
        <f>StatSummary!$B$7</f>
        <v>prw15a_1150634_Summary</v>
      </c>
      <c r="C2" s="21" t="str">
        <f>StatSummary!$B$2</f>
        <v>Prairie Creek at Wolf Creek Bridge</v>
      </c>
      <c r="D2" s="21">
        <f>StatSummary!$A$1</f>
        <v>2015</v>
      </c>
      <c r="E2" s="21" t="str">
        <f>StatSummary!$B$4</f>
        <v>air</v>
      </c>
      <c r="F2" s="22">
        <f>StatSummary!$B$9</f>
        <v>42186</v>
      </c>
      <c r="G2" s="23">
        <f>StatSummary!$C$9</f>
        <v>42247</v>
      </c>
      <c r="H2" s="24">
        <f>StatSummary!$B$15</f>
        <v>14.823080645161287</v>
      </c>
      <c r="I2" s="24">
        <f>DailyStats!$B$71</f>
        <v>25.1</v>
      </c>
      <c r="J2" s="25">
        <f>DailyStats!$D$71</f>
        <v>42213.666666666664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7">
        <f>DailyStats!$B$70</f>
        <v>9.1999999999999993</v>
      </c>
      <c r="O2" s="29">
        <f>DailyStats!$D$70</f>
        <v>42209.291666666664</v>
      </c>
      <c r="P2" s="26">
        <f>StatSummary!$E$13</f>
        <v>2</v>
      </c>
      <c r="Q2" s="30">
        <f>DailyStats!$E$70</f>
        <v>42243.291666666664</v>
      </c>
      <c r="R2" s="24">
        <f>DailyStats!$B$73</f>
        <v>15</v>
      </c>
      <c r="S2" s="23">
        <f>DailyStats!$D$73</f>
        <v>42213</v>
      </c>
      <c r="T2" s="26">
        <f>StatSummary!$E$16</f>
        <v>1</v>
      </c>
      <c r="U2" s="24">
        <f>DailyStats!$B$74</f>
        <v>1.5</v>
      </c>
      <c r="V2" s="32">
        <f>DailyStats!$D$74</f>
        <v>42195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15.7723214285714</v>
      </c>
      <c r="AB2" s="35">
        <f>MWAT!$F$4</f>
        <v>42219</v>
      </c>
      <c r="AC2" s="26">
        <f>StatSummary!$E$20</f>
        <v>1</v>
      </c>
      <c r="AD2" s="33">
        <f>MWAT!$F$5</f>
        <v>0</v>
      </c>
      <c r="AE2" s="24">
        <f>StatSummary!$B$21</f>
        <v>20.214285714285701</v>
      </c>
      <c r="AF2" s="33"/>
      <c r="AG2" s="33">
        <f>MWMT!$F$4</f>
        <v>42214</v>
      </c>
      <c r="AH2" s="26">
        <f>StatSummary!$E$21</f>
        <v>3</v>
      </c>
      <c r="AI2" s="33">
        <f>MWMT!$F$5</f>
        <v>42215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1" t="s">
        <v>112</v>
      </c>
      <c r="R1" s="41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42216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2016-11-09T18:23:43Z</dcterms:modified>
</cp:coreProperties>
</file>