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E22" i="1" l="1"/>
  <c r="E18" i="1" l="1"/>
  <c r="E14" i="1"/>
  <c r="A2" i="2" l="1"/>
  <c r="F10" i="1" l="1"/>
  <c r="D10" i="1"/>
  <c r="L1" i="3" l="1"/>
  <c r="E4" i="4"/>
  <c r="E4" i="5"/>
  <c r="E21" i="1" l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84" i="2" l="1"/>
  <c r="AJ2" i="8" s="1"/>
  <c r="B83" i="2"/>
  <c r="AK2" i="8" s="1"/>
  <c r="B82" i="2"/>
  <c r="B80" i="2"/>
  <c r="B79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<sst xmlns="http://schemas.openxmlformats.org/spreadsheetml/2006/main" count="167" uniqueCount="142">
  <si>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</si>
  <si>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</si>
  <si>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</si>
  <si>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</si>
  <si>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</si>
  <si>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</si>
  <si>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</si>
  <si>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</si>
  <si>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</si>
  <si>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</si>
  <si>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</si>
  <si>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</si>
  <si>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</si>
  <si>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</si>
  <si>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</si>
  <si>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</si>
  <si>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</si>
  <si>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</si>
  <si>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</si>
  <si>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</si>
  <si>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</si>
  <si>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</si>
  <si>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</si>
  <si>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</si>
  <si>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</si>
  <si>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</si>
  <si>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</si>
  <si>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</si>
  <si>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</si>
  <si>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</si>
  <si>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</si>
  <si>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</si>
  <si>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</si>
  <si>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</si>
  <si>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</si>
  <si>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</si>
  <si>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</si>
  <si>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</si>
  <si>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</si>
  <si>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</si>
  <si>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</si>
  <si>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</si>
  <si>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</si>
  <si>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</si>
  <si>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</si>
  <si>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</si>
  <si>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</si>
  <si>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</si>
  <si>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</si>
  <si>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</si>
  <si>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</si>
  <si>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</si>
  <si>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</si>
  <si>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</si>
  <si>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</si>
  <si>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</si>
  <si>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</si>
  <si>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</si>
  <si>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</si>
  <si>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</si>
  <si>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</si>
  <si>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</si>
  <si>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</si>
  <si>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</si>
  <si>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</si>
  <si>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</si>
  <si>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</si>
  <si>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</si>
  <si>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</si>
  <si>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</si>
  <si>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</si>
  <si>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</si>
  <si>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</si>
  <si>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</si>
  <si>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</si>
  <si>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</si>
  <si>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</si>
  <si>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</si>
  <si>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</si>
  <si>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</si>
  <si>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</si>
  <si>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</si>
  <si>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</si>
  <si>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</si>
  <si>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</si>
  <si>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</si>
  <si>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</si>
  <si>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</si>
  <si>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</si>
  <si>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</si>
  <si>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</si>
  <si>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</si>
  <si>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</si>
  <si>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</si>
  <si>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</si>
  <si>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</si>
  <si>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</si>
  <si>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</si>
  <si>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</si>
  <si>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</si>
  <si>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</si>
  <si>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</si>
  <si>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</si>
  <si>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</si>
  <si>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</si>
  <si>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</si>
  <si>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</si>
  <si>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</si>
  <si>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</si>
  <si>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</si>
  <si>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</si>
  <si>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</si>
  <si>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</si>
  <si>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</si>
  <si>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</si>
  <si>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</si>
  <si>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</si>
  <si>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</si>
  <si>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</si>
  <si>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</si>
  <si>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</si>
  <si>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</si>
  <si>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</si>
  <si>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</si>
  <si>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</si>
  <si>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</si>
  <si>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</si>
  <si>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</si>
  <si>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 Temp.C - [Corrected - Daily - Mean]</t>
  </si>
  <si>
    <t>Stream Temperature Data Summary</t>
  </si>
  <si>
    <t>water</t>
  </si>
  <si>
    <t>lmsf15w2_9997784_Summary</t>
  </si>
  <si>
    <r>
      <t xml:space="preserve">Minimum 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</si>
  <si>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
⁰C</t>
  </si>
  <si>
    <t>Mean  
⁰C</t>
  </si>
  <si>
    <t>Range  
⁰C</t>
  </si>
  <si>
    <t>Points 
Above</t>
  </si>
  <si>
    <t>Dur. 
Above</t>
  </si>
  <si>
    <t>Points 
Below</t>
  </si>
  <si>
    <t>Dur. 
Below</t>
  </si>
  <si>
    <t>lmsf</t>
  </si>
  <si>
    <t xml:space="preserve">Lost Man Creek South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</si>
</sst>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m/d/yy\ h:mm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22" fontId="0" fillId="0" borderId="0" xfId="0" applyNumberForma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165" fontId="17" fillId="0" borderId="0" xfId="0" applyNumberFormat="1" applyFont="1" applyBorder="1" applyAlignment="1">
      <alignment horizontal="left"/>
    </xf>
    <xf numFmtId="167" fontId="12" fillId="0" borderId="0" xfId="0" applyNumberFormat="1" applyFont="1" applyAlignment="1">
      <alignment horizontal="left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lmsf15w2 -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12.4</c:v>
                </c:pt>
                <c:pt idx="1">
                  <c:v>12.5</c:v>
                </c:pt>
                <c:pt idx="2">
                  <c:v>12.5</c:v>
                </c:pt>
                <c:pt idx="3">
                  <c:v>12.6</c:v>
                </c:pt>
                <c:pt idx="4">
                  <c:v>12.6</c:v>
                </c:pt>
                <c:pt idx="5">
                  <c:v>12.6</c:v>
                </c:pt>
                <c:pt idx="6">
                  <c:v>12.7</c:v>
                </c:pt>
                <c:pt idx="7">
                  <c:v>12.7</c:v>
                </c:pt>
                <c:pt idx="8">
                  <c:v>12.7</c:v>
                </c:pt>
                <c:pt idx="9">
                  <c:v>12.8</c:v>
                </c:pt>
                <c:pt idx="10">
                  <c:v>12.8</c:v>
                </c:pt>
                <c:pt idx="11">
                  <c:v>12.9</c:v>
                </c:pt>
                <c:pt idx="12">
                  <c:v>12.9</c:v>
                </c:pt>
                <c:pt idx="13">
                  <c:v>12.9</c:v>
                </c:pt>
                <c:pt idx="14">
                  <c:v>13</c:v>
                </c:pt>
                <c:pt idx="15">
                  <c:v>13</c:v>
                </c:pt>
                <c:pt idx="16">
                  <c:v>13.1</c:v>
                </c:pt>
                <c:pt idx="17">
                  <c:v>13.1</c:v>
                </c:pt>
                <c:pt idx="18">
                  <c:v>13.1</c:v>
                </c:pt>
                <c:pt idx="19">
                  <c:v>13.1</c:v>
                </c:pt>
                <c:pt idx="20">
                  <c:v>13.2</c:v>
                </c:pt>
                <c:pt idx="21">
                  <c:v>13.1</c:v>
                </c:pt>
                <c:pt idx="22">
                  <c:v>13.2</c:v>
                </c:pt>
                <c:pt idx="23">
                  <c:v>13.1</c:v>
                </c:pt>
                <c:pt idx="24">
                  <c:v>13.1</c:v>
                </c:pt>
                <c:pt idx="25">
                  <c:v>13.2</c:v>
                </c:pt>
                <c:pt idx="26">
                  <c:v>13.2</c:v>
                </c:pt>
                <c:pt idx="27">
                  <c:v>13.3</c:v>
                </c:pt>
                <c:pt idx="28">
                  <c:v>13.4</c:v>
                </c:pt>
                <c:pt idx="29">
                  <c:v>13.3</c:v>
                </c:pt>
                <c:pt idx="30">
                  <c:v>13.3</c:v>
                </c:pt>
                <c:pt idx="31">
                  <c:v>13.2</c:v>
                </c:pt>
                <c:pt idx="32">
                  <c:v>13.2</c:v>
                </c:pt>
                <c:pt idx="33">
                  <c:v>13.2</c:v>
                </c:pt>
                <c:pt idx="34">
                  <c:v>13.3</c:v>
                </c:pt>
                <c:pt idx="35">
                  <c:v>13.4</c:v>
                </c:pt>
                <c:pt idx="36">
                  <c:v>13.4</c:v>
                </c:pt>
                <c:pt idx="37">
                  <c:v>13.4</c:v>
                </c:pt>
                <c:pt idx="38">
                  <c:v>13.4</c:v>
                </c:pt>
                <c:pt idx="39">
                  <c:v>13.4</c:v>
                </c:pt>
                <c:pt idx="40">
                  <c:v>13.3</c:v>
                </c:pt>
                <c:pt idx="41">
                  <c:v>13.3</c:v>
                </c:pt>
                <c:pt idx="42">
                  <c:v>13.4</c:v>
                </c:pt>
                <c:pt idx="43">
                  <c:v>13.4</c:v>
                </c:pt>
                <c:pt idx="44">
                  <c:v>13.4</c:v>
                </c:pt>
                <c:pt idx="45">
                  <c:v>13.4</c:v>
                </c:pt>
                <c:pt idx="46">
                  <c:v>13.4</c:v>
                </c:pt>
                <c:pt idx="47">
                  <c:v>13.4</c:v>
                </c:pt>
                <c:pt idx="48">
                  <c:v>13.4</c:v>
                </c:pt>
                <c:pt idx="49">
                  <c:v>13.3</c:v>
                </c:pt>
                <c:pt idx="50">
                  <c:v>13.4</c:v>
                </c:pt>
                <c:pt idx="51">
                  <c:v>13.4</c:v>
                </c:pt>
                <c:pt idx="52">
                  <c:v>13.4</c:v>
                </c:pt>
                <c:pt idx="53">
                  <c:v>13.3</c:v>
                </c:pt>
                <c:pt idx="54">
                  <c:v>13.3</c:v>
                </c:pt>
                <c:pt idx="55">
                  <c:v>13.4</c:v>
                </c:pt>
                <c:pt idx="56">
                  <c:v>13.4</c:v>
                </c:pt>
                <c:pt idx="57">
                  <c:v>13.3</c:v>
                </c:pt>
                <c:pt idx="58">
                  <c:v>13.4</c:v>
                </c:pt>
                <c:pt idx="59">
                  <c:v>13.5</c:v>
                </c:pt>
                <c:pt idx="60">
                  <c:v>13.5</c:v>
                </c:pt>
                <c:pt idx="61">
                  <c:v>13.5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12.313000000000001</c:v>
                </c:pt>
                <c:pt idx="1">
                  <c:v>12.36</c:v>
                </c:pt>
                <c:pt idx="2">
                  <c:v>12.404</c:v>
                </c:pt>
                <c:pt idx="3">
                  <c:v>12.477</c:v>
                </c:pt>
                <c:pt idx="4">
                  <c:v>12.529</c:v>
                </c:pt>
                <c:pt idx="5">
                  <c:v>12.565</c:v>
                </c:pt>
                <c:pt idx="6">
                  <c:v>12.629</c:v>
                </c:pt>
                <c:pt idx="7">
                  <c:v>12.669</c:v>
                </c:pt>
                <c:pt idx="8">
                  <c:v>12.7</c:v>
                </c:pt>
                <c:pt idx="9">
                  <c:v>12.794</c:v>
                </c:pt>
                <c:pt idx="10">
                  <c:v>12.8</c:v>
                </c:pt>
                <c:pt idx="11">
                  <c:v>12.846</c:v>
                </c:pt>
                <c:pt idx="12">
                  <c:v>12.85</c:v>
                </c:pt>
                <c:pt idx="13">
                  <c:v>12.858000000000001</c:v>
                </c:pt>
                <c:pt idx="14">
                  <c:v>12.89</c:v>
                </c:pt>
                <c:pt idx="15">
                  <c:v>12.938000000000001</c:v>
                </c:pt>
                <c:pt idx="16">
                  <c:v>12.958</c:v>
                </c:pt>
                <c:pt idx="17">
                  <c:v>12.946</c:v>
                </c:pt>
                <c:pt idx="18">
                  <c:v>12.965</c:v>
                </c:pt>
                <c:pt idx="19">
                  <c:v>13.004</c:v>
                </c:pt>
                <c:pt idx="20">
                  <c:v>13.025</c:v>
                </c:pt>
                <c:pt idx="21">
                  <c:v>12.962999999999999</c:v>
                </c:pt>
                <c:pt idx="22">
                  <c:v>12.99</c:v>
                </c:pt>
                <c:pt idx="23">
                  <c:v>12.952</c:v>
                </c:pt>
                <c:pt idx="24">
                  <c:v>13.016999999999999</c:v>
                </c:pt>
                <c:pt idx="25">
                  <c:v>13.032999999999999</c:v>
                </c:pt>
                <c:pt idx="26">
                  <c:v>13.029</c:v>
                </c:pt>
                <c:pt idx="27">
                  <c:v>13.106</c:v>
                </c:pt>
                <c:pt idx="28">
                  <c:v>13.206</c:v>
                </c:pt>
                <c:pt idx="29">
                  <c:v>13.183</c:v>
                </c:pt>
                <c:pt idx="30">
                  <c:v>13.16</c:v>
                </c:pt>
                <c:pt idx="31">
                  <c:v>13.121</c:v>
                </c:pt>
                <c:pt idx="32">
                  <c:v>13.151999999999999</c:v>
                </c:pt>
                <c:pt idx="33">
                  <c:v>13.2</c:v>
                </c:pt>
                <c:pt idx="34">
                  <c:v>13.247999999999999</c:v>
                </c:pt>
                <c:pt idx="35">
                  <c:v>13.298</c:v>
                </c:pt>
                <c:pt idx="36">
                  <c:v>13.281000000000001</c:v>
                </c:pt>
                <c:pt idx="37">
                  <c:v>13.288</c:v>
                </c:pt>
                <c:pt idx="38">
                  <c:v>13.282999999999999</c:v>
                </c:pt>
                <c:pt idx="39">
                  <c:v>13.315</c:v>
                </c:pt>
                <c:pt idx="40">
                  <c:v>13.234999999999999</c:v>
                </c:pt>
                <c:pt idx="41">
                  <c:v>13.3</c:v>
                </c:pt>
                <c:pt idx="42">
                  <c:v>13.329000000000001</c:v>
                </c:pt>
                <c:pt idx="43">
                  <c:v>13.3</c:v>
                </c:pt>
                <c:pt idx="44">
                  <c:v>13.35</c:v>
                </c:pt>
                <c:pt idx="45">
                  <c:v>13.324999999999999</c:v>
                </c:pt>
                <c:pt idx="46">
                  <c:v>13.317</c:v>
                </c:pt>
                <c:pt idx="47">
                  <c:v>13.292</c:v>
                </c:pt>
                <c:pt idx="48">
                  <c:v>13.324999999999999</c:v>
                </c:pt>
                <c:pt idx="49">
                  <c:v>13.265000000000001</c:v>
                </c:pt>
                <c:pt idx="50">
                  <c:v>13.275</c:v>
                </c:pt>
                <c:pt idx="51">
                  <c:v>13.257999999999999</c:v>
                </c:pt>
                <c:pt idx="52">
                  <c:v>13.252000000000001</c:v>
                </c:pt>
                <c:pt idx="53">
                  <c:v>13.282999999999999</c:v>
                </c:pt>
                <c:pt idx="54">
                  <c:v>13.288</c:v>
                </c:pt>
                <c:pt idx="55">
                  <c:v>13.294</c:v>
                </c:pt>
                <c:pt idx="56">
                  <c:v>13.275</c:v>
                </c:pt>
                <c:pt idx="57">
                  <c:v>13.173</c:v>
                </c:pt>
                <c:pt idx="58">
                  <c:v>13.348000000000001</c:v>
                </c:pt>
                <c:pt idx="59">
                  <c:v>13.452</c:v>
                </c:pt>
                <c:pt idx="60">
                  <c:v>13.497999999999999</c:v>
                </c:pt>
                <c:pt idx="61">
                  <c:v>13.439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</c:v>
                </c:pt>
                <c:pt idx="1">
                  <c:v>12.3</c:v>
                </c:pt>
                <c:pt idx="2">
                  <c:v>12.4</c:v>
                </c:pt>
                <c:pt idx="3">
                  <c:v>12.4</c:v>
                </c:pt>
                <c:pt idx="4">
                  <c:v>12.5</c:v>
                </c:pt>
                <c:pt idx="5">
                  <c:v>12.5</c:v>
                </c:pt>
                <c:pt idx="6">
                  <c:v>12.5</c:v>
                </c:pt>
                <c:pt idx="7">
                  <c:v>12.6</c:v>
                </c:pt>
                <c:pt idx="8">
                  <c:v>12.7</c:v>
                </c:pt>
                <c:pt idx="9">
                  <c:v>12.7</c:v>
                </c:pt>
                <c:pt idx="10">
                  <c:v>12.8</c:v>
                </c:pt>
                <c:pt idx="11">
                  <c:v>12.8</c:v>
                </c:pt>
                <c:pt idx="12">
                  <c:v>12.8</c:v>
                </c:pt>
                <c:pt idx="13">
                  <c:v>12.8</c:v>
                </c:pt>
                <c:pt idx="14">
                  <c:v>12.8</c:v>
                </c:pt>
                <c:pt idx="15">
                  <c:v>12.9</c:v>
                </c:pt>
                <c:pt idx="16">
                  <c:v>12.9</c:v>
                </c:pt>
                <c:pt idx="17">
                  <c:v>12.9</c:v>
                </c:pt>
                <c:pt idx="18">
                  <c:v>12.9</c:v>
                </c:pt>
                <c:pt idx="19">
                  <c:v>12.9</c:v>
                </c:pt>
                <c:pt idx="20">
                  <c:v>12.9</c:v>
                </c:pt>
                <c:pt idx="21">
                  <c:v>12.8</c:v>
                </c:pt>
                <c:pt idx="22">
                  <c:v>12.9</c:v>
                </c:pt>
                <c:pt idx="23">
                  <c:v>12.8</c:v>
                </c:pt>
                <c:pt idx="24">
                  <c:v>12.9</c:v>
                </c:pt>
                <c:pt idx="25">
                  <c:v>12.9</c:v>
                </c:pt>
                <c:pt idx="26">
                  <c:v>12.9</c:v>
                </c:pt>
                <c:pt idx="27">
                  <c:v>13</c:v>
                </c:pt>
                <c:pt idx="28">
                  <c:v>13.1</c:v>
                </c:pt>
                <c:pt idx="29">
                  <c:v>13.1</c:v>
                </c:pt>
                <c:pt idx="30">
                  <c:v>13.1</c:v>
                </c:pt>
                <c:pt idx="31">
                  <c:v>13.1</c:v>
                </c:pt>
                <c:pt idx="32">
                  <c:v>13.1</c:v>
                </c:pt>
                <c:pt idx="33">
                  <c:v>13.2</c:v>
                </c:pt>
                <c:pt idx="34">
                  <c:v>13.2</c:v>
                </c:pt>
                <c:pt idx="35">
                  <c:v>13.2</c:v>
                </c:pt>
                <c:pt idx="36">
                  <c:v>13.2</c:v>
                </c:pt>
                <c:pt idx="37">
                  <c:v>13.2</c:v>
                </c:pt>
                <c:pt idx="38">
                  <c:v>13.2</c:v>
                </c:pt>
                <c:pt idx="39">
                  <c:v>13.2</c:v>
                </c:pt>
                <c:pt idx="40">
                  <c:v>13.1</c:v>
                </c:pt>
                <c:pt idx="41">
                  <c:v>13.3</c:v>
                </c:pt>
                <c:pt idx="42">
                  <c:v>13.2</c:v>
                </c:pt>
                <c:pt idx="43">
                  <c:v>13.2</c:v>
                </c:pt>
                <c:pt idx="44">
                  <c:v>13.3</c:v>
                </c:pt>
                <c:pt idx="45">
                  <c:v>13.2</c:v>
                </c:pt>
                <c:pt idx="46">
                  <c:v>13.2</c:v>
                </c:pt>
                <c:pt idx="47">
                  <c:v>13.1</c:v>
                </c:pt>
                <c:pt idx="48">
                  <c:v>13.3</c:v>
                </c:pt>
                <c:pt idx="49">
                  <c:v>13.2</c:v>
                </c:pt>
                <c:pt idx="50">
                  <c:v>13.2</c:v>
                </c:pt>
                <c:pt idx="51">
                  <c:v>13.1</c:v>
                </c:pt>
                <c:pt idx="52">
                  <c:v>13.1</c:v>
                </c:pt>
                <c:pt idx="53">
                  <c:v>13.2</c:v>
                </c:pt>
                <c:pt idx="54">
                  <c:v>13.2</c:v>
                </c:pt>
                <c:pt idx="55">
                  <c:v>13.2</c:v>
                </c:pt>
                <c:pt idx="56">
                  <c:v>13.2</c:v>
                </c:pt>
                <c:pt idx="57">
                  <c:v>13</c:v>
                </c:pt>
                <c:pt idx="58">
                  <c:v>13.3</c:v>
                </c:pt>
                <c:pt idx="59">
                  <c:v>13.4</c:v>
                </c:pt>
                <c:pt idx="60">
                  <c:v>13.4</c:v>
                </c:pt>
                <c:pt idx="61">
                  <c:v>13.4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47520"/>
        <c:axId val="112505600"/>
      </c:scatterChart>
      <c:valAx>
        <c:axId val="19594752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505600"/>
        <c:crosses val="autoZero"/>
        <c:crossBetween val="midCat"/>
      </c:valAx>
      <c:valAx>
        <c:axId val="112505600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94752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lmsf15w2</a:t>
            </a:r>
            <a:r>
              <a:rPr lang="en-US">
                <a:solidFill>
                  <a:sysClr val="windowText" lastClr="000000"/>
                </a:solidFill>
              </a:rPr>
              <a:t>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0.2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0.2</c:v>
                </c:pt>
                <c:pt idx="30">
                  <c:v>0.2</c:v>
                </c:pt>
                <c:pt idx="31">
                  <c:v>0.1</c:v>
                </c:pt>
                <c:pt idx="32">
                  <c:v>0.1</c:v>
                </c:pt>
                <c:pt idx="33">
                  <c:v>0</c:v>
                </c:pt>
                <c:pt idx="34">
                  <c:v>0.1</c:v>
                </c:pt>
                <c:pt idx="35">
                  <c:v>0.2</c:v>
                </c:pt>
                <c:pt idx="36">
                  <c:v>0.2</c:v>
                </c:pt>
                <c:pt idx="37">
                  <c:v>0.2</c:v>
                </c:pt>
                <c:pt idx="38">
                  <c:v>0.2</c:v>
                </c:pt>
                <c:pt idx="39">
                  <c:v>0.2</c:v>
                </c:pt>
                <c:pt idx="40">
                  <c:v>0.2</c:v>
                </c:pt>
                <c:pt idx="41">
                  <c:v>0</c:v>
                </c:pt>
                <c:pt idx="42">
                  <c:v>0.2</c:v>
                </c:pt>
                <c:pt idx="43">
                  <c:v>0.2</c:v>
                </c:pt>
                <c:pt idx="44">
                  <c:v>0.1</c:v>
                </c:pt>
                <c:pt idx="45">
                  <c:v>0.2</c:v>
                </c:pt>
                <c:pt idx="46">
                  <c:v>0.2</c:v>
                </c:pt>
                <c:pt idx="47">
                  <c:v>0.3</c:v>
                </c:pt>
                <c:pt idx="48">
                  <c:v>0.1</c:v>
                </c:pt>
                <c:pt idx="49">
                  <c:v>0.1</c:v>
                </c:pt>
                <c:pt idx="50">
                  <c:v>0.2</c:v>
                </c:pt>
                <c:pt idx="51">
                  <c:v>0.3</c:v>
                </c:pt>
                <c:pt idx="52">
                  <c:v>0.3</c:v>
                </c:pt>
                <c:pt idx="53">
                  <c:v>0.1</c:v>
                </c:pt>
                <c:pt idx="54">
                  <c:v>0.1</c:v>
                </c:pt>
                <c:pt idx="55">
                  <c:v>0.2</c:v>
                </c:pt>
                <c:pt idx="56">
                  <c:v>0.2</c:v>
                </c:pt>
                <c:pt idx="57">
                  <c:v>0.3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0.2</c:v>
                </c:pt>
                <c:pt idx="25">
                  <c:v>0.3</c:v>
                </c:pt>
                <c:pt idx="26">
                  <c:v>0.3</c:v>
                </c:pt>
                <c:pt idx="27">
                  <c:v>0.3</c:v>
                </c:pt>
                <c:pt idx="28">
                  <c:v>0.3</c:v>
                </c:pt>
                <c:pt idx="29">
                  <c:v>0.2</c:v>
                </c:pt>
                <c:pt idx="30">
                  <c:v>0.2</c:v>
                </c:pt>
                <c:pt idx="31">
                  <c:v>0.1</c:v>
                </c:pt>
                <c:pt idx="32">
                  <c:v>0.1</c:v>
                </c:pt>
                <c:pt idx="33">
                  <c:v>0</c:v>
                </c:pt>
                <c:pt idx="34">
                  <c:v>0.1</c:v>
                </c:pt>
                <c:pt idx="35">
                  <c:v>0.2</c:v>
                </c:pt>
                <c:pt idx="36">
                  <c:v>0.2</c:v>
                </c:pt>
                <c:pt idx="37">
                  <c:v>0.2</c:v>
                </c:pt>
                <c:pt idx="38">
                  <c:v>0.2</c:v>
                </c:pt>
                <c:pt idx="39">
                  <c:v>0.2</c:v>
                </c:pt>
                <c:pt idx="40">
                  <c:v>0.2</c:v>
                </c:pt>
                <c:pt idx="41">
                  <c:v>0</c:v>
                </c:pt>
                <c:pt idx="42">
                  <c:v>0.2</c:v>
                </c:pt>
                <c:pt idx="43">
                  <c:v>0.2</c:v>
                </c:pt>
                <c:pt idx="44">
                  <c:v>0.1</c:v>
                </c:pt>
                <c:pt idx="45">
                  <c:v>0.2</c:v>
                </c:pt>
                <c:pt idx="46">
                  <c:v>0.2</c:v>
                </c:pt>
                <c:pt idx="47">
                  <c:v>0.3</c:v>
                </c:pt>
                <c:pt idx="48">
                  <c:v>0.1</c:v>
                </c:pt>
                <c:pt idx="49">
                  <c:v>0.1</c:v>
                </c:pt>
                <c:pt idx="50">
                  <c:v>0.2</c:v>
                </c:pt>
                <c:pt idx="51">
                  <c:v>0.3</c:v>
                </c:pt>
                <c:pt idx="52">
                  <c:v>0.3</c:v>
                </c:pt>
                <c:pt idx="53">
                  <c:v>0.1</c:v>
                </c:pt>
                <c:pt idx="54">
                  <c:v>0.1</c:v>
                </c:pt>
                <c:pt idx="55">
                  <c:v>0.2</c:v>
                </c:pt>
                <c:pt idx="56">
                  <c:v>0.2</c:v>
                </c:pt>
                <c:pt idx="57">
                  <c:v>0.3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67488"/>
        <c:axId val="189169024"/>
      </c:scatterChart>
      <c:valAx>
        <c:axId val="1891674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69024"/>
        <c:crosses val="autoZero"/>
        <c:crossBetween val="midCat"/>
      </c:valAx>
      <c:valAx>
        <c:axId val="1891690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674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effectLst/>
              </a:rPr>
              <a:t>lmsf15w2</a:t>
            </a:r>
            <a:r>
              <a:rPr lang="en-US">
                <a:solidFill>
                  <a:sysClr val="windowText" lastClr="000000"/>
                </a:solidFill>
              </a:rPr>
              <a:t>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12.5571428571429</c:v>
                </c:pt>
                <c:pt idx="1">
                  <c:v>12.6</c:v>
                </c:pt>
                <c:pt idx="2">
                  <c:v>12.6285714285714</c:v>
                </c:pt>
                <c:pt idx="3">
                  <c:v>12.671428571428599</c:v>
                </c:pt>
                <c:pt idx="4">
                  <c:v>12.7</c:v>
                </c:pt>
                <c:pt idx="5">
                  <c:v>12.742857142857099</c:v>
                </c:pt>
                <c:pt idx="6">
                  <c:v>12.785714285714301</c:v>
                </c:pt>
                <c:pt idx="7">
                  <c:v>12.814285714285701</c:v>
                </c:pt>
                <c:pt idx="8">
                  <c:v>12.8571428571429</c:v>
                </c:pt>
                <c:pt idx="9">
                  <c:v>12.9</c:v>
                </c:pt>
                <c:pt idx="10">
                  <c:v>12.9428571428571</c:v>
                </c:pt>
                <c:pt idx="11">
                  <c:v>12.9857142857143</c:v>
                </c:pt>
                <c:pt idx="12">
                  <c:v>13.0142857142857</c:v>
                </c:pt>
                <c:pt idx="13">
                  <c:v>13.0428571428571</c:v>
                </c:pt>
                <c:pt idx="14">
                  <c:v>13.0857142857143</c:v>
                </c:pt>
                <c:pt idx="15">
                  <c:v>13.1</c:v>
                </c:pt>
                <c:pt idx="16">
                  <c:v>13.1285714285714</c:v>
                </c:pt>
                <c:pt idx="17">
                  <c:v>13.1285714285714</c:v>
                </c:pt>
                <c:pt idx="18">
                  <c:v>13.1285714285714</c:v>
                </c:pt>
                <c:pt idx="19">
                  <c:v>13.1428571428571</c:v>
                </c:pt>
                <c:pt idx="20">
                  <c:v>13.157142857142899</c:v>
                </c:pt>
                <c:pt idx="21">
                  <c:v>13.171428571428599</c:v>
                </c:pt>
                <c:pt idx="22">
                  <c:v>13.214285714285699</c:v>
                </c:pt>
                <c:pt idx="23">
                  <c:v>13.228571428571399</c:v>
                </c:pt>
                <c:pt idx="24">
                  <c:v>13.257142857142901</c:v>
                </c:pt>
                <c:pt idx="25">
                  <c:v>13.271428571428601</c:v>
                </c:pt>
                <c:pt idx="26">
                  <c:v>13.271428571428601</c:v>
                </c:pt>
                <c:pt idx="27">
                  <c:v>13.271428571428601</c:v>
                </c:pt>
                <c:pt idx="28">
                  <c:v>13.271428571428601</c:v>
                </c:pt>
                <c:pt idx="29">
                  <c:v>13.271428571428601</c:v>
                </c:pt>
                <c:pt idx="30">
                  <c:v>13.285714285714301</c:v>
                </c:pt>
                <c:pt idx="31">
                  <c:v>13.3</c:v>
                </c:pt>
                <c:pt idx="32">
                  <c:v>13.328571428571401</c:v>
                </c:pt>
                <c:pt idx="33">
                  <c:v>13.3571428571429</c:v>
                </c:pt>
                <c:pt idx="34">
                  <c:v>13.3714285714286</c:v>
                </c:pt>
                <c:pt idx="35">
                  <c:v>13.3714285714286</c:v>
                </c:pt>
                <c:pt idx="36">
                  <c:v>13.3714285714286</c:v>
                </c:pt>
                <c:pt idx="37">
                  <c:v>13.3714285714286</c:v>
                </c:pt>
                <c:pt idx="38">
                  <c:v>13.3714285714286</c:v>
                </c:pt>
                <c:pt idx="39">
                  <c:v>13.3714285714286</c:v>
                </c:pt>
                <c:pt idx="40">
                  <c:v>13.3714285714286</c:v>
                </c:pt>
                <c:pt idx="41">
                  <c:v>13.3857142857143</c:v>
                </c:pt>
                <c:pt idx="42">
                  <c:v>13.4</c:v>
                </c:pt>
                <c:pt idx="43">
                  <c:v>13.3857142857143</c:v>
                </c:pt>
                <c:pt idx="44">
                  <c:v>13.3857142857143</c:v>
                </c:pt>
                <c:pt idx="45">
                  <c:v>13.3857142857143</c:v>
                </c:pt>
                <c:pt idx="46">
                  <c:v>13.3857142857143</c:v>
                </c:pt>
                <c:pt idx="47">
                  <c:v>13.3714285714286</c:v>
                </c:pt>
                <c:pt idx="48">
                  <c:v>13.3571428571429</c:v>
                </c:pt>
                <c:pt idx="49">
                  <c:v>13.3571428571429</c:v>
                </c:pt>
                <c:pt idx="50">
                  <c:v>13.3714285714286</c:v>
                </c:pt>
                <c:pt idx="51">
                  <c:v>13.3571428571429</c:v>
                </c:pt>
                <c:pt idx="52">
                  <c:v>13.3571428571429</c:v>
                </c:pt>
                <c:pt idx="53">
                  <c:v>13.3714285714286</c:v>
                </c:pt>
                <c:pt idx="54">
                  <c:v>13.4</c:v>
                </c:pt>
                <c:pt idx="55">
                  <c:v>13.4285714285714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12.468154761904801</c:v>
                </c:pt>
                <c:pt idx="1">
                  <c:v>12.519047619047599</c:v>
                </c:pt>
                <c:pt idx="2">
                  <c:v>12.5675595238095</c:v>
                </c:pt>
                <c:pt idx="3">
                  <c:v>12.623214285714299</c:v>
                </c:pt>
                <c:pt idx="4">
                  <c:v>12.6693452380952</c:v>
                </c:pt>
                <c:pt idx="5">
                  <c:v>12.7145833333333</c:v>
                </c:pt>
                <c:pt idx="6">
                  <c:v>12.7553571428571</c:v>
                </c:pt>
                <c:pt idx="7">
                  <c:v>12.788095238095201</c:v>
                </c:pt>
                <c:pt idx="8">
                  <c:v>12.819642857142901</c:v>
                </c:pt>
                <c:pt idx="9">
                  <c:v>12.853571428571399</c:v>
                </c:pt>
                <c:pt idx="10">
                  <c:v>12.877083333333299</c:v>
                </c:pt>
                <c:pt idx="11">
                  <c:v>12.897916666666699</c:v>
                </c:pt>
                <c:pt idx="12">
                  <c:v>12.914880952381001</c:v>
                </c:pt>
                <c:pt idx="13">
                  <c:v>12.936904761904801</c:v>
                </c:pt>
                <c:pt idx="14">
                  <c:v>12.9607142857143</c:v>
                </c:pt>
                <c:pt idx="15">
                  <c:v>12.971130952380999</c:v>
                </c:pt>
                <c:pt idx="16">
                  <c:v>12.978571428571399</c:v>
                </c:pt>
                <c:pt idx="17">
                  <c:v>12.9776785714286</c:v>
                </c:pt>
                <c:pt idx="18">
                  <c:v>12.987797619047599</c:v>
                </c:pt>
                <c:pt idx="19">
                  <c:v>12.997619047619001</c:v>
                </c:pt>
                <c:pt idx="20">
                  <c:v>13.0011904761905</c:v>
                </c:pt>
                <c:pt idx="21">
                  <c:v>13.0127976190476</c:v>
                </c:pt>
                <c:pt idx="22">
                  <c:v>13.047619047618999</c:v>
                </c:pt>
                <c:pt idx="23">
                  <c:v>13.0752976190476</c:v>
                </c:pt>
                <c:pt idx="24">
                  <c:v>13.1050595238095</c:v>
                </c:pt>
                <c:pt idx="25">
                  <c:v>13.1199404761905</c:v>
                </c:pt>
                <c:pt idx="26">
                  <c:v>13.1369047619048</c:v>
                </c:pt>
                <c:pt idx="27">
                  <c:v>13.1613095238095</c:v>
                </c:pt>
                <c:pt idx="28">
                  <c:v>13.181547619047601</c:v>
                </c:pt>
                <c:pt idx="29">
                  <c:v>13.194642857142901</c:v>
                </c:pt>
                <c:pt idx="30">
                  <c:v>13.208630952381</c:v>
                </c:pt>
                <c:pt idx="31">
                  <c:v>13.2267857142857</c:v>
                </c:pt>
                <c:pt idx="32">
                  <c:v>13.25</c:v>
                </c:pt>
                <c:pt idx="33">
                  <c:v>13.2732142857143</c:v>
                </c:pt>
                <c:pt idx="34">
                  <c:v>13.2782738095238</c:v>
                </c:pt>
                <c:pt idx="35">
                  <c:v>13.285714285714301</c:v>
                </c:pt>
                <c:pt idx="36">
                  <c:v>13.2901785714286</c:v>
                </c:pt>
                <c:pt idx="37">
                  <c:v>13.2928571428571</c:v>
                </c:pt>
                <c:pt idx="38">
                  <c:v>13.3017857142857</c:v>
                </c:pt>
                <c:pt idx="39">
                  <c:v>13.307738095238101</c:v>
                </c:pt>
                <c:pt idx="40">
                  <c:v>13.308035714285699</c:v>
                </c:pt>
                <c:pt idx="41">
                  <c:v>13.3160714285714</c:v>
                </c:pt>
                <c:pt idx="42">
                  <c:v>13.319642857142901</c:v>
                </c:pt>
                <c:pt idx="43">
                  <c:v>13.310416666666701</c:v>
                </c:pt>
                <c:pt idx="44">
                  <c:v>13.3068452380952</c:v>
                </c:pt>
                <c:pt idx="45">
                  <c:v>13.293749999999999</c:v>
                </c:pt>
                <c:pt idx="46">
                  <c:v>13.283333333333299</c:v>
                </c:pt>
                <c:pt idx="47">
                  <c:v>13.2785714285714</c:v>
                </c:pt>
                <c:pt idx="48">
                  <c:v>13.277976190476201</c:v>
                </c:pt>
                <c:pt idx="49">
                  <c:v>13.2735119047619</c:v>
                </c:pt>
                <c:pt idx="50">
                  <c:v>13.275</c:v>
                </c:pt>
                <c:pt idx="51">
                  <c:v>13.2604166666667</c:v>
                </c:pt>
                <c:pt idx="52">
                  <c:v>13.2732142857143</c:v>
                </c:pt>
                <c:pt idx="53">
                  <c:v>13.3017857142857</c:v>
                </c:pt>
                <c:pt idx="54">
                  <c:v>13.3324404761905</c:v>
                </c:pt>
                <c:pt idx="55">
                  <c:v>13.354101966873699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94624"/>
        <c:axId val="189196160"/>
      </c:scatterChart>
      <c:valAx>
        <c:axId val="18919462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96160"/>
        <c:crosses val="autoZero"/>
        <c:crossBetween val="midCat"/>
      </c:valAx>
      <c:valAx>
        <c:axId val="18919616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946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28576</xdr:rowOff>
    </xdr:from>
    <xdr:to>
      <xdr:col>6</xdr:col>
      <xdr:colOff>333375</xdr:colOff>
      <xdr:row>38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86276"/>
          <a:ext cx="5886450" cy="28289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5</xdr:col>
      <xdr:colOff>295275</xdr:colOff>
      <xdr:row>101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24250" cy="3038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2015</v>
      </c>
      <c r="B1" s="64" t="s">
        <v>129</v>
      </c>
      <c r="C1" s="64"/>
      <c r="D1" s="64"/>
      <c r="E1" s="64"/>
      <c r="F1" s="64"/>
      <c r="G1" s="64"/>
    </row>
    <row r="2" spans="1:7" x14ac:dyDescent="0.25">
      <c r="A2" s="1" t="s">
        <v>0</v>
      </c>
      <c r="B2" s="49" t="s">
        <v>141</v>
      </c>
    </row>
    <row r="3" spans="1:7" x14ac:dyDescent="0.25">
      <c r="A3" s="1" t="s">
        <v>1</v>
      </c>
      <c r="B3" s="49" t="s">
        <v>140</v>
      </c>
    </row>
    <row r="4" spans="1:7" x14ac:dyDescent="0.25">
      <c r="A4" s="1" t="s">
        <v>2</v>
      </c>
      <c r="B4" s="49" t="s">
        <v>130</v>
      </c>
    </row>
    <row r="5" spans="1:7" x14ac:dyDescent="0.25">
      <c r="A5" s="1" t="s">
        <v>3</v>
      </c>
      <c r="B5" s="49">
        <v>9997784</v>
      </c>
    </row>
    <row r="6" spans="1:7" x14ac:dyDescent="0.25">
      <c r="A6" s="1" t="s">
        <v>4</v>
      </c>
      <c r="B6" s="49">
        <v>9759080</v>
      </c>
    </row>
    <row r="7" spans="1:7" x14ac:dyDescent="0.25">
      <c r="A7" s="1" t="s">
        <v>5</v>
      </c>
      <c r="B7" s="51" t="s">
        <v>131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123</v>
      </c>
      <c r="D10" s="46">
        <f>B9</f>
        <v>42186</v>
      </c>
      <c r="E10" s="2" t="s">
        <v>124</v>
      </c>
      <c r="F10" s="46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39</v>
      </c>
      <c r="B13" s="2" t="s">
        <v>37</v>
      </c>
    </row>
    <row r="14" spans="1:7" x14ac:dyDescent="0.25">
      <c r="A14" s="5" t="s">
        <v>40</v>
      </c>
      <c r="B14" s="22">
        <f>DailyStats!B70</f>
        <v>12.2</v>
      </c>
      <c r="C14" s="54">
        <f>DailyStats!D70</f>
        <v>42186.166666666664</v>
      </c>
      <c r="D14" s="51"/>
      <c r="E14" s="55">
        <f>COUNT(DailyStats!D70:AV70)</f>
        <v>6</v>
      </c>
      <c r="F14" s="14"/>
    </row>
    <row r="15" spans="1:7" x14ac:dyDescent="0.25">
      <c r="A15" s="5" t="s">
        <v>44</v>
      </c>
      <c r="B15" s="22">
        <f>DailyStats!B71</f>
        <v>13.5</v>
      </c>
      <c r="C15" s="54">
        <f>DailyStats!D71</f>
        <v>42245.541666666664</v>
      </c>
      <c r="D15" s="51"/>
      <c r="E15" s="55">
        <v>45</v>
      </c>
      <c r="F15" s="14"/>
    </row>
    <row r="16" spans="1:7" x14ac:dyDescent="0.25">
      <c r="A16" s="5" t="s">
        <v>43</v>
      </c>
      <c r="B16" s="22">
        <f>DailyStats!B79</f>
        <v>13.068032258064516</v>
      </c>
      <c r="C16" s="56"/>
      <c r="D16" s="51"/>
      <c r="E16" s="55"/>
    </row>
    <row r="17" spans="1:6" x14ac:dyDescent="0.25">
      <c r="A17" s="5" t="s">
        <v>42</v>
      </c>
      <c r="B17" s="22">
        <f>DailyStats!B80</f>
        <v>0.3</v>
      </c>
      <c r="C17" s="57">
        <f>DailyStats!D80</f>
        <v>42206</v>
      </c>
      <c r="D17" s="51"/>
      <c r="E17" s="55">
        <v>12</v>
      </c>
      <c r="F17" s="14"/>
    </row>
    <row r="18" spans="1:6" x14ac:dyDescent="0.25">
      <c r="A18" s="5" t="s">
        <v>41</v>
      </c>
      <c r="B18" s="22">
        <f>DailyStats!B82</f>
        <v>0</v>
      </c>
      <c r="C18" s="57">
        <f>DailyStats!D82</f>
        <v>42194</v>
      </c>
      <c r="D18" s="51"/>
      <c r="E18" s="55">
        <f>COUNT(DailyStats!D82:AV82)</f>
        <v>4</v>
      </c>
      <c r="F18" s="14"/>
    </row>
    <row r="19" spans="1:6" x14ac:dyDescent="0.25">
      <c r="A19" s="5" t="s">
        <v>9</v>
      </c>
      <c r="B19" s="2">
        <v>1488</v>
      </c>
      <c r="C19" s="56"/>
      <c r="D19" s="51"/>
      <c r="E19" s="55"/>
    </row>
    <row r="20" spans="1:6" x14ac:dyDescent="0.25">
      <c r="A20" s="5" t="s">
        <v>10</v>
      </c>
      <c r="B20" s="2" t="s">
        <v>36</v>
      </c>
      <c r="C20" s="56"/>
      <c r="D20" s="51"/>
      <c r="E20" s="55"/>
    </row>
    <row r="21" spans="1:6" x14ac:dyDescent="0.25">
      <c r="A21" s="5" t="s">
        <v>45</v>
      </c>
      <c r="B21" s="22">
        <f>MWAT!E4</f>
        <v>13.354101966873699</v>
      </c>
      <c r="C21" s="58">
        <f>MWAT!F4</f>
        <v>42247</v>
      </c>
      <c r="D21" s="51"/>
      <c r="E21" s="59">
        <f>COUNT(MWAT!F4:F23)</f>
        <v>1</v>
      </c>
      <c r="F21" s="14"/>
    </row>
    <row r="22" spans="1:6" x14ac:dyDescent="0.25">
      <c r="A22" s="5" t="s">
        <v>46</v>
      </c>
      <c r="B22" s="22">
        <f>MWMT!E4</f>
        <v>13.4285714285714</v>
      </c>
      <c r="C22" s="58">
        <f>MWMT!F4</f>
        <v>42225</v>
      </c>
      <c r="D22" s="51"/>
      <c r="E22" s="59">
        <f>COUNT(MWMT!F4:F26)</f>
        <v>23</v>
      </c>
      <c r="F22" s="14"/>
    </row>
    <row r="24" spans="1:6" x14ac:dyDescent="0.25">
      <c r="A24" s="1"/>
    </row>
    <row r="26" spans="1:6" x14ac:dyDescent="0.25">
      <c r="B26" s="3" t="s">
        <v>34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V88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4.42578125" customWidth="1"/>
    <col min="3" max="3" width="9.85546875" bestFit="1" customWidth="1"/>
    <col min="4" max="4" width="13.5703125" customWidth="1"/>
    <col min="5" max="14" width="10.5703125" bestFit="1" customWidth="1"/>
    <col min="15" max="24" width="9.7109375" bestFit="1" customWidth="1"/>
    <col min="25" max="38" width="10.5703125" bestFit="1" customWidth="1"/>
    <col min="39" max="39" width="9.7109375" bestFit="1" customWidth="1"/>
    <col min="40" max="48" width="10.5703125" bestFit="1" customWidth="1"/>
  </cols>
  <sheetData>
    <row r="1" spans="1:9" ht="21" x14ac:dyDescent="0.35">
      <c r="A1" s="65" t="s">
        <v>38</v>
      </c>
      <c r="B1" s="65"/>
      <c r="C1" s="65"/>
      <c r="D1" s="65"/>
    </row>
    <row r="2" spans="1:9" x14ac:dyDescent="0.25">
      <c r="A2" s="48" t="str">
        <f>LEFT(StatSummary!B7, LEN(StatSummary!B7)-8)&amp;"_DailyStats.csv"</f>
        <v>lmsf15w2_9997784_DailyStats.csv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63" t="s">
        <v>132</v>
      </c>
      <c r="C3" s="63" t="s">
        <v>133</v>
      </c>
      <c r="D3" s="63" t="s">
        <v>134</v>
      </c>
      <c r="E3" s="63" t="s">
        <v>135</v>
      </c>
      <c r="F3" s="17" t="s">
        <v>136</v>
      </c>
      <c r="G3" s="17" t="s">
        <v>137</v>
      </c>
      <c r="H3" s="17" t="s">
        <v>138</v>
      </c>
      <c r="I3" s="17" t="s">
        <v>139</v>
      </c>
    </row>
    <row r="4" spans="1:9" x14ac:dyDescent="0.25">
      <c r="A4" s="6">
        <v>42186</v>
      </c>
      <c r="B4" s="23">
        <v>12.2</v>
      </c>
      <c r="C4" s="23">
        <v>12.4</v>
      </c>
      <c r="D4" s="23">
        <v>12.313000000000001</v>
      </c>
      <c r="E4" s="23">
        <v>0.2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3">
        <v>12.3</v>
      </c>
      <c r="C5" s="23">
        <v>12.5</v>
      </c>
      <c r="D5" s="23">
        <v>12.36</v>
      </c>
      <c r="E5" s="23">
        <v>0.2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3">
        <v>12.4</v>
      </c>
      <c r="C6" s="23">
        <v>12.5</v>
      </c>
      <c r="D6" s="23">
        <v>12.404</v>
      </c>
      <c r="E6" s="23">
        <v>0.1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12.4</v>
      </c>
      <c r="C7" s="23">
        <v>12.6</v>
      </c>
      <c r="D7" s="23">
        <v>12.477</v>
      </c>
      <c r="E7" s="23">
        <v>0.2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3">
        <v>12.5</v>
      </c>
      <c r="C8" s="23">
        <v>12.6</v>
      </c>
      <c r="D8" s="23">
        <v>12.529</v>
      </c>
      <c r="E8" s="23">
        <v>0.1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3">
        <v>12.5</v>
      </c>
      <c r="C9" s="23">
        <v>12.6</v>
      </c>
      <c r="D9" s="23">
        <v>12.565</v>
      </c>
      <c r="E9" s="23">
        <v>0.1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12.5</v>
      </c>
      <c r="C10" s="23">
        <v>12.7</v>
      </c>
      <c r="D10" s="23">
        <v>12.629</v>
      </c>
      <c r="E10" s="23">
        <v>0.2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3">
        <v>12.6</v>
      </c>
      <c r="C11" s="23">
        <v>12.7</v>
      </c>
      <c r="D11" s="23">
        <v>12.669</v>
      </c>
      <c r="E11" s="23">
        <v>0.1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12.7</v>
      </c>
      <c r="C12" s="23">
        <v>12.7</v>
      </c>
      <c r="D12" s="23">
        <v>12.7</v>
      </c>
      <c r="E12" s="23">
        <v>0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12.7</v>
      </c>
      <c r="C13" s="23">
        <v>12.8</v>
      </c>
      <c r="D13" s="23">
        <v>12.794</v>
      </c>
      <c r="E13" s="23">
        <v>0.1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12.8</v>
      </c>
      <c r="C14" s="23">
        <v>12.8</v>
      </c>
      <c r="D14" s="23">
        <v>12.8</v>
      </c>
      <c r="E14" s="23">
        <v>0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12.8</v>
      </c>
      <c r="C15" s="23">
        <v>12.9</v>
      </c>
      <c r="D15" s="23">
        <v>12.846</v>
      </c>
      <c r="E15" s="23">
        <v>0.1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3">
        <v>12.8</v>
      </c>
      <c r="C16" s="23">
        <v>12.9</v>
      </c>
      <c r="D16" s="23">
        <v>12.85</v>
      </c>
      <c r="E16" s="23">
        <v>0.1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3">
        <v>12.8</v>
      </c>
      <c r="C17" s="23">
        <v>12.9</v>
      </c>
      <c r="D17" s="23">
        <v>12.858000000000001</v>
      </c>
      <c r="E17" s="23">
        <v>0.1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3">
        <v>12.8</v>
      </c>
      <c r="C18" s="23">
        <v>13</v>
      </c>
      <c r="D18" s="23">
        <v>12.89</v>
      </c>
      <c r="E18" s="23">
        <v>0.2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3">
        <v>12.9</v>
      </c>
      <c r="C19" s="23">
        <v>13</v>
      </c>
      <c r="D19" s="23">
        <v>12.938000000000001</v>
      </c>
      <c r="E19" s="23">
        <v>0.1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3">
        <v>12.9</v>
      </c>
      <c r="C20" s="23">
        <v>13.1</v>
      </c>
      <c r="D20" s="23">
        <v>12.958</v>
      </c>
      <c r="E20" s="23">
        <v>0.2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3">
        <v>12.9</v>
      </c>
      <c r="C21" s="23">
        <v>13.1</v>
      </c>
      <c r="D21" s="23">
        <v>12.946</v>
      </c>
      <c r="E21" s="23">
        <v>0.2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3">
        <v>12.9</v>
      </c>
      <c r="C22" s="23">
        <v>13.1</v>
      </c>
      <c r="D22" s="23">
        <v>12.965</v>
      </c>
      <c r="E22" s="23">
        <v>0.2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3">
        <v>12.9</v>
      </c>
      <c r="C23" s="23">
        <v>13.1</v>
      </c>
      <c r="D23" s="23">
        <v>13.004</v>
      </c>
      <c r="E23" s="23">
        <v>0.2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3">
        <v>12.9</v>
      </c>
      <c r="C24" s="23">
        <v>13.2</v>
      </c>
      <c r="D24" s="23">
        <v>13.025</v>
      </c>
      <c r="E24" s="23">
        <v>0.3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12.8</v>
      </c>
      <c r="C25" s="23">
        <v>13.1</v>
      </c>
      <c r="D25" s="23">
        <v>12.962999999999999</v>
      </c>
      <c r="E25" s="23">
        <v>0.3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12.9</v>
      </c>
      <c r="C26" s="23">
        <v>13.2</v>
      </c>
      <c r="D26" s="23">
        <v>12.99</v>
      </c>
      <c r="E26" s="23">
        <v>0.3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3">
        <v>12.8</v>
      </c>
      <c r="C27" s="23">
        <v>13.1</v>
      </c>
      <c r="D27" s="23">
        <v>12.952</v>
      </c>
      <c r="E27" s="23">
        <v>0.3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12.9</v>
      </c>
      <c r="C28" s="23">
        <v>13.1</v>
      </c>
      <c r="D28" s="23">
        <v>13.016999999999999</v>
      </c>
      <c r="E28" s="23">
        <v>0.2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12.9</v>
      </c>
      <c r="C29" s="23">
        <v>13.2</v>
      </c>
      <c r="D29" s="23">
        <v>13.032999999999999</v>
      </c>
      <c r="E29" s="23">
        <v>0.3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12.9</v>
      </c>
      <c r="C30" s="23">
        <v>13.2</v>
      </c>
      <c r="D30" s="23">
        <v>13.029</v>
      </c>
      <c r="E30" s="23">
        <v>0.3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3">
        <v>13</v>
      </c>
      <c r="C31" s="23">
        <v>13.3</v>
      </c>
      <c r="D31" s="23">
        <v>13.106</v>
      </c>
      <c r="E31" s="23">
        <v>0.3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3">
        <v>13.1</v>
      </c>
      <c r="C32" s="23">
        <v>13.4</v>
      </c>
      <c r="D32" s="23">
        <v>13.206</v>
      </c>
      <c r="E32" s="23">
        <v>0.3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42215</v>
      </c>
      <c r="B33" s="23">
        <v>13.1</v>
      </c>
      <c r="C33" s="23">
        <v>13.3</v>
      </c>
      <c r="D33" s="23">
        <v>13.183</v>
      </c>
      <c r="E33" s="23">
        <v>0.2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42216</v>
      </c>
      <c r="B34" s="23">
        <v>13.1</v>
      </c>
      <c r="C34" s="23">
        <v>13.3</v>
      </c>
      <c r="D34" s="23">
        <v>13.16</v>
      </c>
      <c r="E34" s="23">
        <v>0.2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42217</v>
      </c>
      <c r="B35" s="23">
        <v>13.1</v>
      </c>
      <c r="C35" s="23">
        <v>13.2</v>
      </c>
      <c r="D35" s="23">
        <v>13.121</v>
      </c>
      <c r="E35" s="23">
        <v>0.1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13.1</v>
      </c>
      <c r="C36" s="23">
        <v>13.2</v>
      </c>
      <c r="D36" s="23">
        <v>13.151999999999999</v>
      </c>
      <c r="E36" s="23">
        <v>0.1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13.2</v>
      </c>
      <c r="C37" s="23">
        <v>13.2</v>
      </c>
      <c r="D37" s="23">
        <v>13.2</v>
      </c>
      <c r="E37" s="23">
        <v>0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13.2</v>
      </c>
      <c r="C38" s="23">
        <v>13.3</v>
      </c>
      <c r="D38" s="23">
        <v>13.247999999999999</v>
      </c>
      <c r="E38" s="23">
        <v>0.1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13.2</v>
      </c>
      <c r="C39" s="23">
        <v>13.4</v>
      </c>
      <c r="D39" s="23">
        <v>13.298</v>
      </c>
      <c r="E39" s="23">
        <v>0.2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13.2</v>
      </c>
      <c r="C40" s="23">
        <v>13.4</v>
      </c>
      <c r="D40" s="23">
        <v>13.281000000000001</v>
      </c>
      <c r="E40" s="23">
        <v>0.2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13.2</v>
      </c>
      <c r="C41" s="23">
        <v>13.4</v>
      </c>
      <c r="D41" s="23">
        <v>13.288</v>
      </c>
      <c r="E41" s="23">
        <v>0.2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13.2</v>
      </c>
      <c r="C42" s="23">
        <v>13.4</v>
      </c>
      <c r="D42" s="23">
        <v>13.282999999999999</v>
      </c>
      <c r="E42" s="23">
        <v>0.2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3">
        <v>13.2</v>
      </c>
      <c r="C43" s="23">
        <v>13.4</v>
      </c>
      <c r="D43" s="23">
        <v>13.315</v>
      </c>
      <c r="E43" s="23">
        <v>0.2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3">
        <v>13.1</v>
      </c>
      <c r="C44" s="23">
        <v>13.3</v>
      </c>
      <c r="D44" s="23">
        <v>13.234999999999999</v>
      </c>
      <c r="E44" s="23">
        <v>0.2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13.3</v>
      </c>
      <c r="C45" s="23">
        <v>13.3</v>
      </c>
      <c r="D45" s="23">
        <v>13.3</v>
      </c>
      <c r="E45" s="23">
        <v>0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13.2</v>
      </c>
      <c r="C46" s="23">
        <v>13.4</v>
      </c>
      <c r="D46" s="23">
        <v>13.329000000000001</v>
      </c>
      <c r="E46" s="23">
        <v>0.2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3">
        <v>13.2</v>
      </c>
      <c r="C47" s="23">
        <v>13.4</v>
      </c>
      <c r="D47" s="23">
        <v>13.3</v>
      </c>
      <c r="E47" s="23">
        <v>0.2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13.3</v>
      </c>
      <c r="C48" s="23">
        <v>13.4</v>
      </c>
      <c r="D48" s="23">
        <v>13.35</v>
      </c>
      <c r="E48" s="23">
        <v>0.1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3">
        <v>13.2</v>
      </c>
      <c r="C49" s="23">
        <v>13.4</v>
      </c>
      <c r="D49" s="23">
        <v>13.324999999999999</v>
      </c>
      <c r="E49" s="23">
        <v>0.2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3">
        <v>13.2</v>
      </c>
      <c r="C50" s="23">
        <v>13.4</v>
      </c>
      <c r="D50" s="23">
        <v>13.317</v>
      </c>
      <c r="E50" s="23">
        <v>0.2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3">
        <v>13.1</v>
      </c>
      <c r="C51" s="23">
        <v>13.4</v>
      </c>
      <c r="D51" s="23">
        <v>13.292</v>
      </c>
      <c r="E51" s="23">
        <v>0.3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13.3</v>
      </c>
      <c r="C52" s="23">
        <v>13.4</v>
      </c>
      <c r="D52" s="23">
        <v>13.324999999999999</v>
      </c>
      <c r="E52" s="23">
        <v>0.1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13.2</v>
      </c>
      <c r="C53" s="23">
        <v>13.3</v>
      </c>
      <c r="D53" s="23">
        <v>13.265000000000001</v>
      </c>
      <c r="E53" s="23">
        <v>0.1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13.2</v>
      </c>
      <c r="C54" s="23">
        <v>13.4</v>
      </c>
      <c r="D54" s="23">
        <v>13.275</v>
      </c>
      <c r="E54" s="23">
        <v>0.2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13.1</v>
      </c>
      <c r="C55" s="23">
        <v>13.4</v>
      </c>
      <c r="D55" s="23">
        <v>13.257999999999999</v>
      </c>
      <c r="E55" s="23">
        <v>0.3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13.1</v>
      </c>
      <c r="C56" s="23">
        <v>13.4</v>
      </c>
      <c r="D56" s="23">
        <v>13.252000000000001</v>
      </c>
      <c r="E56" s="23">
        <v>0.3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13.2</v>
      </c>
      <c r="C57" s="23">
        <v>13.3</v>
      </c>
      <c r="D57" s="23">
        <v>13.282999999999999</v>
      </c>
      <c r="E57" s="23">
        <v>0.1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13.2</v>
      </c>
      <c r="C58" s="23">
        <v>13.3</v>
      </c>
      <c r="D58" s="23">
        <v>13.288</v>
      </c>
      <c r="E58" s="23">
        <v>0.1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13.2</v>
      </c>
      <c r="C59" s="23">
        <v>13.4</v>
      </c>
      <c r="D59" s="23">
        <v>13.294</v>
      </c>
      <c r="E59" s="23">
        <v>0.2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13.2</v>
      </c>
      <c r="C60" s="23">
        <v>13.4</v>
      </c>
      <c r="D60" s="23">
        <v>13.275</v>
      </c>
      <c r="E60" s="23">
        <v>0.2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13</v>
      </c>
      <c r="C61" s="23">
        <v>13.3</v>
      </c>
      <c r="D61" s="23">
        <v>13.173</v>
      </c>
      <c r="E61" s="23">
        <v>0.3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13.3</v>
      </c>
      <c r="C62" s="23">
        <v>13.4</v>
      </c>
      <c r="D62" s="23">
        <v>13.348000000000001</v>
      </c>
      <c r="E62" s="23">
        <v>0.1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13.4</v>
      </c>
      <c r="C63" s="23">
        <v>13.5</v>
      </c>
      <c r="D63" s="23">
        <v>13.452</v>
      </c>
      <c r="E63" s="23">
        <v>0.1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42246</v>
      </c>
      <c r="B64" s="23">
        <v>13.4</v>
      </c>
      <c r="C64" s="23">
        <v>13.5</v>
      </c>
      <c r="D64" s="23">
        <v>13.497999999999999</v>
      </c>
      <c r="E64" s="23">
        <v>0.1</v>
      </c>
      <c r="F64">
        <v>0</v>
      </c>
      <c r="G64">
        <v>0</v>
      </c>
      <c r="H64">
        <v>24</v>
      </c>
      <c r="I64">
        <v>1</v>
      </c>
    </row>
    <row r="65" spans="1:48" x14ac:dyDescent="0.25">
      <c r="A65" s="6">
        <v>42247</v>
      </c>
      <c r="B65" s="23">
        <v>13.4</v>
      </c>
      <c r="C65" s="23">
        <v>13.5</v>
      </c>
      <c r="D65" s="23">
        <v>13.439</v>
      </c>
      <c r="E65" s="23">
        <v>0.1</v>
      </c>
      <c r="F65">
        <v>0</v>
      </c>
      <c r="G65">
        <v>0</v>
      </c>
      <c r="H65">
        <v>24</v>
      </c>
      <c r="I65">
        <v>0.95799999999999996</v>
      </c>
    </row>
    <row r="68" spans="1:48" x14ac:dyDescent="0.25">
      <c r="F68" s="7" t="s">
        <v>15</v>
      </c>
      <c r="G68" s="8">
        <f>SUM(G4:G65)</f>
        <v>0</v>
      </c>
      <c r="H68" s="7" t="s">
        <v>15</v>
      </c>
      <c r="I68" s="8">
        <f>SUM(I4:I65)</f>
        <v>61.957999999999998</v>
      </c>
    </row>
    <row r="69" spans="1:48" x14ac:dyDescent="0.25">
      <c r="D69" s="1" t="s">
        <v>16</v>
      </c>
    </row>
    <row r="70" spans="1:48" x14ac:dyDescent="0.25">
      <c r="A70" s="9" t="s">
        <v>17</v>
      </c>
      <c r="B70" s="10">
        <f>MIN(B4:B65)</f>
        <v>12.2</v>
      </c>
      <c r="C70" s="11" t="s">
        <v>18</v>
      </c>
      <c r="D70" s="62">
        <v>42186.166666666664</v>
      </c>
      <c r="E70" s="62">
        <v>42186.208333333336</v>
      </c>
      <c r="F70" s="62">
        <v>42186.25</v>
      </c>
      <c r="G70" s="62">
        <v>42186.291666666664</v>
      </c>
      <c r="H70" s="62">
        <v>42186.333333333336</v>
      </c>
      <c r="I70" s="62">
        <v>42186.375</v>
      </c>
      <c r="J70" s="60"/>
    </row>
    <row r="71" spans="1:48" x14ac:dyDescent="0.25">
      <c r="A71" s="9" t="s">
        <v>19</v>
      </c>
      <c r="B71" s="10">
        <f>MAX(C4:C65)</f>
        <v>13.5</v>
      </c>
      <c r="C71" s="11" t="s">
        <v>18</v>
      </c>
      <c r="D71" s="62">
        <v>42245.541666666664</v>
      </c>
      <c r="E71" s="62">
        <v>42245.583333333336</v>
      </c>
      <c r="F71" s="62">
        <v>42245.625</v>
      </c>
      <c r="G71" s="62">
        <v>42245.666666666664</v>
      </c>
      <c r="H71" s="62">
        <v>42245.708333333336</v>
      </c>
      <c r="I71" s="62">
        <v>42245.75</v>
      </c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</row>
    <row r="72" spans="1:48" x14ac:dyDescent="0.25">
      <c r="A72" s="9"/>
      <c r="B72" s="10"/>
      <c r="C72" s="11"/>
      <c r="D72" s="62">
        <v>42245.791666666664</v>
      </c>
      <c r="E72" s="62">
        <v>42245.833333333336</v>
      </c>
      <c r="F72" s="62">
        <v>42245.875</v>
      </c>
      <c r="G72" s="62">
        <v>42245.916666666664</v>
      </c>
      <c r="H72" s="62">
        <v>42245.958333333336</v>
      </c>
      <c r="I72" s="62">
        <v>42246</v>
      </c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</row>
    <row r="73" spans="1:48" x14ac:dyDescent="0.25">
      <c r="A73" s="9"/>
      <c r="B73" s="10"/>
      <c r="C73" s="11"/>
      <c r="D73" s="62">
        <v>42246.041666666664</v>
      </c>
      <c r="E73" s="62">
        <v>42246.083333333336</v>
      </c>
      <c r="F73" s="62">
        <v>42246.125</v>
      </c>
      <c r="G73" s="62">
        <v>42246.166666666664</v>
      </c>
      <c r="H73" s="62">
        <v>42246.208333333336</v>
      </c>
      <c r="I73" s="62">
        <v>42246.25</v>
      </c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</row>
    <row r="74" spans="1:48" x14ac:dyDescent="0.25">
      <c r="A74" s="9"/>
      <c r="B74" s="10"/>
      <c r="C74" s="11"/>
      <c r="D74" s="62">
        <v>42246.291666666664</v>
      </c>
      <c r="E74" s="62">
        <v>42246.333333333336</v>
      </c>
      <c r="F74" s="62">
        <v>42246.375</v>
      </c>
      <c r="G74" s="62">
        <v>42246.416666666664</v>
      </c>
      <c r="H74" s="62">
        <v>42246.458333333336</v>
      </c>
      <c r="I74" s="62">
        <v>42246.5</v>
      </c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</row>
    <row r="75" spans="1:48" x14ac:dyDescent="0.25">
      <c r="A75" s="9"/>
      <c r="B75" s="10"/>
      <c r="C75" s="11"/>
      <c r="D75" s="62">
        <v>42246.541666666664</v>
      </c>
      <c r="E75" s="62">
        <v>42246.583333333336</v>
      </c>
      <c r="F75" s="62">
        <v>42246.625</v>
      </c>
      <c r="G75" s="62">
        <v>42246.666666666664</v>
      </c>
      <c r="H75" s="62">
        <v>42246.708333333336</v>
      </c>
      <c r="I75" s="62">
        <v>42246.75</v>
      </c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</row>
    <row r="76" spans="1:48" x14ac:dyDescent="0.25">
      <c r="A76" s="9"/>
      <c r="B76" s="10"/>
      <c r="C76" s="11"/>
      <c r="D76" s="62">
        <v>42246.791666666664</v>
      </c>
      <c r="E76" s="62">
        <v>42246.833333333336</v>
      </c>
      <c r="F76" s="62">
        <v>42246.875</v>
      </c>
      <c r="G76" s="62">
        <v>42246.916666666664</v>
      </c>
      <c r="H76" s="62">
        <v>42246.958333333336</v>
      </c>
      <c r="I76" s="62">
        <v>42247</v>
      </c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</row>
    <row r="77" spans="1:48" x14ac:dyDescent="0.25">
      <c r="A77" s="9"/>
      <c r="B77" s="10"/>
      <c r="C77" s="11"/>
      <c r="D77" s="62">
        <v>42247.541666666664</v>
      </c>
      <c r="E77" s="62">
        <v>42247.583333333336</v>
      </c>
      <c r="F77" s="62">
        <v>42247.625</v>
      </c>
      <c r="G77" s="62">
        <v>42247.666666666664</v>
      </c>
      <c r="H77" s="62">
        <v>42247.708333333336</v>
      </c>
      <c r="I77" s="62">
        <v>42247.75</v>
      </c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</row>
    <row r="78" spans="1:48" x14ac:dyDescent="0.25">
      <c r="A78" s="9"/>
      <c r="B78" s="10"/>
      <c r="C78" s="11"/>
      <c r="D78" s="62">
        <v>42247.791666666664</v>
      </c>
      <c r="E78" s="62">
        <v>42247.833333333336</v>
      </c>
      <c r="F78" s="62">
        <v>42247.875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</row>
    <row r="79" spans="1:48" x14ac:dyDescent="0.25">
      <c r="A79" s="9" t="s">
        <v>20</v>
      </c>
      <c r="B79" s="10">
        <f>AVERAGE(D4:D65)</f>
        <v>13.068032258064516</v>
      </c>
      <c r="C79" s="11" t="s">
        <v>18</v>
      </c>
      <c r="D79" s="18"/>
      <c r="E79" s="18"/>
      <c r="F79" s="18"/>
      <c r="G79" s="19"/>
      <c r="H79" s="20"/>
      <c r="I79" s="20"/>
    </row>
    <row r="80" spans="1:48" x14ac:dyDescent="0.25">
      <c r="A80" s="9" t="s">
        <v>21</v>
      </c>
      <c r="B80" s="10">
        <f>MAX(E4:E65)</f>
        <v>0.3</v>
      </c>
      <c r="C80" s="11" t="s">
        <v>18</v>
      </c>
      <c r="D80" s="61">
        <v>42206</v>
      </c>
      <c r="E80" s="61">
        <v>42207</v>
      </c>
      <c r="F80" s="61">
        <v>42208</v>
      </c>
      <c r="G80" s="61">
        <v>42209</v>
      </c>
      <c r="H80" s="61">
        <v>42211</v>
      </c>
      <c r="I80" s="61">
        <v>42212</v>
      </c>
      <c r="J80" s="61"/>
      <c r="K80" s="61"/>
      <c r="L80" s="61"/>
      <c r="M80" s="61"/>
      <c r="N80" s="61"/>
      <c r="O80" s="61"/>
      <c r="P80" s="21"/>
      <c r="Q80" s="21"/>
      <c r="R80" s="21"/>
    </row>
    <row r="81" spans="1:18" x14ac:dyDescent="0.25">
      <c r="A81" s="9"/>
      <c r="B81" s="10"/>
      <c r="C81" s="11"/>
      <c r="D81" s="61">
        <v>42213</v>
      </c>
      <c r="E81" s="61">
        <v>42214</v>
      </c>
      <c r="F81" s="61">
        <v>42233</v>
      </c>
      <c r="G81" s="61">
        <v>42237</v>
      </c>
      <c r="H81" s="61">
        <v>42238</v>
      </c>
      <c r="I81" s="61">
        <v>42243</v>
      </c>
      <c r="J81" s="61"/>
      <c r="K81" s="61"/>
      <c r="L81" s="61"/>
      <c r="M81" s="61"/>
      <c r="N81" s="61"/>
      <c r="O81" s="61"/>
      <c r="P81" s="21"/>
      <c r="Q81" s="21"/>
      <c r="R81" s="21"/>
    </row>
    <row r="82" spans="1:18" x14ac:dyDescent="0.25">
      <c r="A82" s="9" t="s">
        <v>22</v>
      </c>
      <c r="B82" s="10">
        <f>MIN(E4:E65)</f>
        <v>0</v>
      </c>
      <c r="C82" s="11" t="s">
        <v>18</v>
      </c>
      <c r="D82" s="61">
        <v>42194</v>
      </c>
      <c r="E82" s="61">
        <v>42196</v>
      </c>
      <c r="F82" s="61">
        <v>42219</v>
      </c>
      <c r="G82" s="61">
        <v>42227</v>
      </c>
      <c r="H82" s="21"/>
      <c r="I82" s="21"/>
      <c r="J82" s="21"/>
      <c r="K82" s="21"/>
      <c r="L82" s="21"/>
      <c r="M82" s="21"/>
      <c r="N82" s="21"/>
      <c r="O82" s="21"/>
      <c r="P82" s="21"/>
      <c r="Q82" s="21"/>
    </row>
    <row r="83" spans="1:18" x14ac:dyDescent="0.25">
      <c r="A83" s="9" t="s">
        <v>23</v>
      </c>
      <c r="B83" s="10">
        <f>SUM(G4:G65)</f>
        <v>0</v>
      </c>
      <c r="C83" s="9" t="s">
        <v>24</v>
      </c>
      <c r="D83" s="12"/>
      <c r="E83" s="12"/>
      <c r="F83" s="12"/>
      <c r="G83" s="12"/>
      <c r="H83" s="12"/>
      <c r="I83" s="12"/>
      <c r="J83" s="52"/>
    </row>
    <row r="84" spans="1:18" x14ac:dyDescent="0.25">
      <c r="A84" s="9" t="s">
        <v>25</v>
      </c>
      <c r="B84" s="10">
        <f>SUM(I4:I65)</f>
        <v>61.957999999999998</v>
      </c>
      <c r="C84" s="9" t="s">
        <v>24</v>
      </c>
      <c r="D84" s="12"/>
      <c r="E84" s="12"/>
      <c r="F84" s="12"/>
      <c r="G84" s="12"/>
      <c r="H84" s="12"/>
      <c r="I84" s="12"/>
      <c r="J84" s="52"/>
    </row>
    <row r="85" spans="1:18" x14ac:dyDescent="0.25">
      <c r="J85" s="52"/>
    </row>
    <row r="86" spans="1:18" x14ac:dyDescent="0.25">
      <c r="J86" s="52"/>
    </row>
    <row r="87" spans="1:18" x14ac:dyDescent="0.25">
      <c r="B87" s="3" t="s">
        <v>35</v>
      </c>
      <c r="J87" s="52"/>
    </row>
    <row r="88" spans="1:18" x14ac:dyDescent="0.25">
      <c r="J88" s="52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126</v>
      </c>
      <c r="O2" s="47"/>
      <c r="P2" s="47"/>
      <c r="Q2" s="47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26</v>
      </c>
      <c r="B1" t="s">
        <v>28</v>
      </c>
      <c r="D1" s="1" t="s">
        <v>30</v>
      </c>
    </row>
    <row r="2" spans="1:8" x14ac:dyDescent="0.25">
      <c r="A2" t="s">
        <v>127</v>
      </c>
      <c r="B2" s="51" t="s">
        <v>128</v>
      </c>
    </row>
    <row r="3" spans="1:8" x14ac:dyDescent="0.25">
      <c r="A3" t="s">
        <v>27</v>
      </c>
      <c r="B3" t="s">
        <v>29</v>
      </c>
      <c r="F3" s="13" t="s">
        <v>31</v>
      </c>
    </row>
    <row r="4" spans="1:8" x14ac:dyDescent="0.25">
      <c r="A4" s="6">
        <v>42186</v>
      </c>
      <c r="B4" s="23"/>
      <c r="D4" s="5" t="s">
        <v>32</v>
      </c>
      <c r="E4" s="22">
        <f>MAX(B4:B65)</f>
        <v>13.354101966873699</v>
      </c>
      <c r="F4" s="53">
        <v>42247</v>
      </c>
      <c r="G4" s="6"/>
      <c r="H4" s="4"/>
    </row>
    <row r="5" spans="1:8" x14ac:dyDescent="0.25">
      <c r="A5" s="6">
        <v>42187</v>
      </c>
      <c r="B5" s="23"/>
      <c r="F5" s="53"/>
      <c r="G5" s="6"/>
    </row>
    <row r="6" spans="1:8" x14ac:dyDescent="0.25">
      <c r="A6" s="6">
        <v>42188</v>
      </c>
      <c r="B6" s="23"/>
      <c r="F6" s="53"/>
      <c r="G6" s="6"/>
    </row>
    <row r="7" spans="1:8" x14ac:dyDescent="0.25">
      <c r="A7" s="6">
        <v>42189</v>
      </c>
      <c r="B7" s="23"/>
      <c r="F7" s="53"/>
      <c r="G7" s="6"/>
    </row>
    <row r="8" spans="1:8" x14ac:dyDescent="0.25">
      <c r="A8" s="6">
        <v>42190</v>
      </c>
      <c r="B8" s="23"/>
      <c r="F8" s="53"/>
      <c r="G8" s="6"/>
    </row>
    <row r="9" spans="1:8" x14ac:dyDescent="0.25">
      <c r="A9" s="6">
        <v>42191</v>
      </c>
      <c r="B9" s="23"/>
      <c r="F9" s="53"/>
      <c r="G9" s="6"/>
    </row>
    <row r="10" spans="1:8" x14ac:dyDescent="0.25">
      <c r="A10" s="6">
        <v>42192</v>
      </c>
      <c r="B10" s="23">
        <v>12.468154761904801</v>
      </c>
      <c r="F10" s="53"/>
      <c r="G10" s="6"/>
    </row>
    <row r="11" spans="1:8" x14ac:dyDescent="0.25">
      <c r="A11" s="6">
        <v>42193</v>
      </c>
      <c r="B11" s="23">
        <v>12.519047619047599</v>
      </c>
      <c r="F11" s="53"/>
      <c r="G11" s="6"/>
    </row>
    <row r="12" spans="1:8" x14ac:dyDescent="0.25">
      <c r="A12" s="6">
        <v>42194</v>
      </c>
      <c r="B12" s="23">
        <v>12.5675595238095</v>
      </c>
      <c r="F12" s="53"/>
      <c r="G12" s="6"/>
    </row>
    <row r="13" spans="1:8" x14ac:dyDescent="0.25">
      <c r="A13" s="6">
        <v>42195</v>
      </c>
      <c r="B13" s="23">
        <v>12.623214285714299</v>
      </c>
      <c r="F13" s="53"/>
      <c r="G13" s="6"/>
    </row>
    <row r="14" spans="1:8" x14ac:dyDescent="0.25">
      <c r="A14" s="6">
        <v>42196</v>
      </c>
      <c r="B14" s="23">
        <v>12.6693452380952</v>
      </c>
      <c r="F14" s="53"/>
      <c r="G14" s="6"/>
    </row>
    <row r="15" spans="1:8" x14ac:dyDescent="0.25">
      <c r="A15" s="6">
        <v>42197</v>
      </c>
      <c r="B15" s="23">
        <v>12.7145833333333</v>
      </c>
      <c r="F15" s="53"/>
      <c r="G15" s="6"/>
    </row>
    <row r="16" spans="1:8" x14ac:dyDescent="0.25">
      <c r="A16" s="6">
        <v>42198</v>
      </c>
      <c r="B16" s="23">
        <v>12.7553571428571</v>
      </c>
    </row>
    <row r="17" spans="1:2" x14ac:dyDescent="0.25">
      <c r="A17" s="6">
        <v>42199</v>
      </c>
      <c r="B17" s="23">
        <v>12.788095238095201</v>
      </c>
    </row>
    <row r="18" spans="1:2" x14ac:dyDescent="0.25">
      <c r="A18" s="6">
        <v>42200</v>
      </c>
      <c r="B18" s="23">
        <v>12.819642857142901</v>
      </c>
    </row>
    <row r="19" spans="1:2" x14ac:dyDescent="0.25">
      <c r="A19" s="6">
        <v>42201</v>
      </c>
      <c r="B19" s="23">
        <v>12.853571428571399</v>
      </c>
    </row>
    <row r="20" spans="1:2" x14ac:dyDescent="0.25">
      <c r="A20" s="6">
        <v>42202</v>
      </c>
      <c r="B20" s="23">
        <v>12.877083333333299</v>
      </c>
    </row>
    <row r="21" spans="1:2" x14ac:dyDescent="0.25">
      <c r="A21" s="6">
        <v>42203</v>
      </c>
      <c r="B21" s="23">
        <v>12.897916666666699</v>
      </c>
    </row>
    <row r="22" spans="1:2" x14ac:dyDescent="0.25">
      <c r="A22" s="6">
        <v>42204</v>
      </c>
      <c r="B22" s="23">
        <v>12.914880952381001</v>
      </c>
    </row>
    <row r="23" spans="1:2" x14ac:dyDescent="0.25">
      <c r="A23" s="6">
        <v>42205</v>
      </c>
      <c r="B23" s="23">
        <v>12.936904761904801</v>
      </c>
    </row>
    <row r="24" spans="1:2" x14ac:dyDescent="0.25">
      <c r="A24" s="6">
        <v>42206</v>
      </c>
      <c r="B24" s="23">
        <v>12.9607142857143</v>
      </c>
    </row>
    <row r="25" spans="1:2" x14ac:dyDescent="0.25">
      <c r="A25" s="6">
        <v>42207</v>
      </c>
      <c r="B25" s="23">
        <v>12.971130952380999</v>
      </c>
    </row>
    <row r="26" spans="1:2" x14ac:dyDescent="0.25">
      <c r="A26" s="6">
        <v>42208</v>
      </c>
      <c r="B26" s="23">
        <v>12.978571428571399</v>
      </c>
    </row>
    <row r="27" spans="1:2" x14ac:dyDescent="0.25">
      <c r="A27" s="6">
        <v>42209</v>
      </c>
      <c r="B27" s="23">
        <v>12.9776785714286</v>
      </c>
    </row>
    <row r="28" spans="1:2" x14ac:dyDescent="0.25">
      <c r="A28" s="6">
        <v>42210</v>
      </c>
      <c r="B28" s="23">
        <v>12.987797619047599</v>
      </c>
    </row>
    <row r="29" spans="1:2" x14ac:dyDescent="0.25">
      <c r="A29" s="6">
        <v>42211</v>
      </c>
      <c r="B29" s="23">
        <v>12.997619047619001</v>
      </c>
    </row>
    <row r="30" spans="1:2" x14ac:dyDescent="0.25">
      <c r="A30" s="6">
        <v>42212</v>
      </c>
      <c r="B30" s="23">
        <v>13.0011904761905</v>
      </c>
    </row>
    <row r="31" spans="1:2" x14ac:dyDescent="0.25">
      <c r="A31" s="6">
        <v>42213</v>
      </c>
      <c r="B31" s="23">
        <v>13.0127976190476</v>
      </c>
    </row>
    <row r="32" spans="1:2" x14ac:dyDescent="0.25">
      <c r="A32" s="6">
        <v>42214</v>
      </c>
      <c r="B32" s="23">
        <v>13.047619047618999</v>
      </c>
    </row>
    <row r="33" spans="1:2" x14ac:dyDescent="0.25">
      <c r="A33" s="6">
        <v>42215</v>
      </c>
      <c r="B33" s="23">
        <v>13.0752976190476</v>
      </c>
    </row>
    <row r="34" spans="1:2" x14ac:dyDescent="0.25">
      <c r="A34" s="6">
        <v>42216</v>
      </c>
      <c r="B34" s="23">
        <v>13.1050595238095</v>
      </c>
    </row>
    <row r="35" spans="1:2" x14ac:dyDescent="0.25">
      <c r="A35" s="6">
        <v>42217</v>
      </c>
      <c r="B35" s="23">
        <v>13.1199404761905</v>
      </c>
    </row>
    <row r="36" spans="1:2" x14ac:dyDescent="0.25">
      <c r="A36" s="6">
        <v>42218</v>
      </c>
      <c r="B36" s="23">
        <v>13.1369047619048</v>
      </c>
    </row>
    <row r="37" spans="1:2" x14ac:dyDescent="0.25">
      <c r="A37" s="6">
        <v>42219</v>
      </c>
      <c r="B37" s="23">
        <v>13.1613095238095</v>
      </c>
    </row>
    <row r="38" spans="1:2" x14ac:dyDescent="0.25">
      <c r="A38" s="6">
        <v>42220</v>
      </c>
      <c r="B38" s="23">
        <v>13.181547619047601</v>
      </c>
    </row>
    <row r="39" spans="1:2" x14ac:dyDescent="0.25">
      <c r="A39" s="6">
        <v>42221</v>
      </c>
      <c r="B39" s="23">
        <v>13.194642857142901</v>
      </c>
    </row>
    <row r="40" spans="1:2" x14ac:dyDescent="0.25">
      <c r="A40" s="6">
        <v>42222</v>
      </c>
      <c r="B40" s="23">
        <v>13.208630952381</v>
      </c>
    </row>
    <row r="41" spans="1:2" x14ac:dyDescent="0.25">
      <c r="A41" s="6">
        <v>42223</v>
      </c>
      <c r="B41" s="23">
        <v>13.2267857142857</v>
      </c>
    </row>
    <row r="42" spans="1:2" x14ac:dyDescent="0.25">
      <c r="A42" s="6">
        <v>42224</v>
      </c>
      <c r="B42" s="23">
        <v>13.25</v>
      </c>
    </row>
    <row r="43" spans="1:2" x14ac:dyDescent="0.25">
      <c r="A43" s="6">
        <v>42225</v>
      </c>
      <c r="B43" s="23">
        <v>13.2732142857143</v>
      </c>
    </row>
    <row r="44" spans="1:2" x14ac:dyDescent="0.25">
      <c r="A44" s="6">
        <v>42226</v>
      </c>
      <c r="B44" s="23">
        <v>13.2782738095238</v>
      </c>
    </row>
    <row r="45" spans="1:2" x14ac:dyDescent="0.25">
      <c r="A45" s="6">
        <v>42227</v>
      </c>
      <c r="B45" s="23">
        <v>13.285714285714301</v>
      </c>
    </row>
    <row r="46" spans="1:2" x14ac:dyDescent="0.25">
      <c r="A46" s="6">
        <v>42228</v>
      </c>
      <c r="B46" s="23">
        <v>13.2901785714286</v>
      </c>
    </row>
    <row r="47" spans="1:2" x14ac:dyDescent="0.25">
      <c r="A47" s="6">
        <v>42229</v>
      </c>
      <c r="B47" s="23">
        <v>13.2928571428571</v>
      </c>
    </row>
    <row r="48" spans="1:2" x14ac:dyDescent="0.25">
      <c r="A48" s="6">
        <v>42230</v>
      </c>
      <c r="B48" s="23">
        <v>13.3017857142857</v>
      </c>
    </row>
    <row r="49" spans="1:2" x14ac:dyDescent="0.25">
      <c r="A49" s="6">
        <v>42231</v>
      </c>
      <c r="B49" s="23">
        <v>13.307738095238101</v>
      </c>
    </row>
    <row r="50" spans="1:2" x14ac:dyDescent="0.25">
      <c r="A50" s="6">
        <v>42232</v>
      </c>
      <c r="B50" s="23">
        <v>13.308035714285699</v>
      </c>
    </row>
    <row r="51" spans="1:2" x14ac:dyDescent="0.25">
      <c r="A51" s="6">
        <v>42233</v>
      </c>
      <c r="B51" s="23">
        <v>13.3160714285714</v>
      </c>
    </row>
    <row r="52" spans="1:2" x14ac:dyDescent="0.25">
      <c r="A52" s="6">
        <v>42234</v>
      </c>
      <c r="B52" s="23">
        <v>13.319642857142901</v>
      </c>
    </row>
    <row r="53" spans="1:2" x14ac:dyDescent="0.25">
      <c r="A53" s="6">
        <v>42235</v>
      </c>
      <c r="B53" s="23">
        <v>13.310416666666701</v>
      </c>
    </row>
    <row r="54" spans="1:2" x14ac:dyDescent="0.25">
      <c r="A54" s="6">
        <v>42236</v>
      </c>
      <c r="B54" s="23">
        <v>13.3068452380952</v>
      </c>
    </row>
    <row r="55" spans="1:2" x14ac:dyDescent="0.25">
      <c r="A55" s="6">
        <v>42237</v>
      </c>
      <c r="B55" s="23">
        <v>13.293749999999999</v>
      </c>
    </row>
    <row r="56" spans="1:2" x14ac:dyDescent="0.25">
      <c r="A56" s="6">
        <v>42238</v>
      </c>
      <c r="B56" s="23">
        <v>13.283333333333299</v>
      </c>
    </row>
    <row r="57" spans="1:2" x14ac:dyDescent="0.25">
      <c r="A57" s="6">
        <v>42239</v>
      </c>
      <c r="B57" s="23">
        <v>13.2785714285714</v>
      </c>
    </row>
    <row r="58" spans="1:2" x14ac:dyDescent="0.25">
      <c r="A58" s="6">
        <v>42240</v>
      </c>
      <c r="B58" s="23">
        <v>13.277976190476201</v>
      </c>
    </row>
    <row r="59" spans="1:2" x14ac:dyDescent="0.25">
      <c r="A59" s="6">
        <v>42241</v>
      </c>
      <c r="B59" s="23">
        <v>13.2735119047619</v>
      </c>
    </row>
    <row r="60" spans="1:2" x14ac:dyDescent="0.25">
      <c r="A60" s="6">
        <v>42242</v>
      </c>
      <c r="B60" s="23">
        <v>13.275</v>
      </c>
    </row>
    <row r="61" spans="1:2" x14ac:dyDescent="0.25">
      <c r="A61" s="6">
        <v>42243</v>
      </c>
      <c r="B61" s="23">
        <v>13.2604166666667</v>
      </c>
    </row>
    <row r="62" spans="1:2" x14ac:dyDescent="0.25">
      <c r="A62" s="6">
        <v>42244</v>
      </c>
      <c r="B62" s="23">
        <v>13.2732142857143</v>
      </c>
    </row>
    <row r="63" spans="1:2" x14ac:dyDescent="0.25">
      <c r="A63" s="6">
        <v>42245</v>
      </c>
      <c r="B63" s="23">
        <v>13.3017857142857</v>
      </c>
    </row>
    <row r="64" spans="1:2" x14ac:dyDescent="0.25">
      <c r="A64" s="6">
        <v>42246</v>
      </c>
      <c r="B64" s="23">
        <v>13.3324404761905</v>
      </c>
    </row>
    <row r="65" spans="1:2" x14ac:dyDescent="0.25">
      <c r="A65" s="6">
        <v>42247</v>
      </c>
      <c r="B65" s="23">
        <v>13.354101966873699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26</v>
      </c>
      <c r="B1" t="s">
        <v>28</v>
      </c>
      <c r="D1" s="1" t="s">
        <v>33</v>
      </c>
    </row>
    <row r="2" spans="1:7" x14ac:dyDescent="0.25">
      <c r="A2" t="s">
        <v>127</v>
      </c>
      <c r="B2" s="51" t="s">
        <v>125</v>
      </c>
    </row>
    <row r="3" spans="1:7" x14ac:dyDescent="0.25">
      <c r="A3" t="s">
        <v>27</v>
      </c>
      <c r="B3" t="s">
        <v>29</v>
      </c>
      <c r="F3" s="13" t="s">
        <v>31</v>
      </c>
    </row>
    <row r="4" spans="1:7" x14ac:dyDescent="0.25">
      <c r="A4" s="6">
        <v>42186</v>
      </c>
      <c r="B4" s="23"/>
      <c r="D4" s="7" t="s">
        <v>32</v>
      </c>
      <c r="E4" s="22">
        <f>MAX(B4:B65)</f>
        <v>13.4285714285714</v>
      </c>
      <c r="F4" s="53">
        <v>42225</v>
      </c>
      <c r="G4" s="24"/>
    </row>
    <row r="5" spans="1:7" x14ac:dyDescent="0.25">
      <c r="A5" s="6">
        <v>42187</v>
      </c>
      <c r="B5" s="23"/>
      <c r="F5" s="53">
        <v>42226</v>
      </c>
    </row>
    <row r="6" spans="1:7" x14ac:dyDescent="0.25">
      <c r="A6" s="6">
        <v>42188</v>
      </c>
      <c r="B6" s="23"/>
      <c r="F6" s="53">
        <v>42227</v>
      </c>
    </row>
    <row r="7" spans="1:7" x14ac:dyDescent="0.25">
      <c r="A7" s="6">
        <v>42189</v>
      </c>
      <c r="B7" s="23"/>
      <c r="F7" s="53">
        <v>42228</v>
      </c>
    </row>
    <row r="8" spans="1:7" x14ac:dyDescent="0.25">
      <c r="A8" s="6">
        <v>42190</v>
      </c>
      <c r="B8" s="23"/>
      <c r="F8" s="53">
        <v>42229</v>
      </c>
    </row>
    <row r="9" spans="1:7" x14ac:dyDescent="0.25">
      <c r="A9" s="6">
        <v>42191</v>
      </c>
      <c r="B9" s="23"/>
      <c r="F9" s="53">
        <v>42230</v>
      </c>
    </row>
    <row r="10" spans="1:7" x14ac:dyDescent="0.25">
      <c r="A10" s="6">
        <v>42192</v>
      </c>
      <c r="B10" s="23">
        <v>12.5571428571429</v>
      </c>
      <c r="F10" s="53">
        <v>42231</v>
      </c>
    </row>
    <row r="11" spans="1:7" x14ac:dyDescent="0.25">
      <c r="A11" s="6">
        <v>42193</v>
      </c>
      <c r="B11" s="23">
        <v>12.6</v>
      </c>
      <c r="F11" s="53">
        <v>42598</v>
      </c>
    </row>
    <row r="12" spans="1:7" x14ac:dyDescent="0.25">
      <c r="A12" s="6">
        <v>42194</v>
      </c>
      <c r="B12" s="23">
        <v>12.6285714285714</v>
      </c>
      <c r="F12" s="53">
        <v>42233</v>
      </c>
    </row>
    <row r="13" spans="1:7" x14ac:dyDescent="0.25">
      <c r="A13" s="6">
        <v>42195</v>
      </c>
      <c r="B13" s="23">
        <v>12.671428571428599</v>
      </c>
      <c r="F13" s="53">
        <v>42234</v>
      </c>
    </row>
    <row r="14" spans="1:7" x14ac:dyDescent="0.25">
      <c r="A14" s="6">
        <v>42196</v>
      </c>
      <c r="B14" s="23">
        <v>12.7</v>
      </c>
      <c r="F14" s="53">
        <v>42235</v>
      </c>
    </row>
    <row r="15" spans="1:7" x14ac:dyDescent="0.25">
      <c r="A15" s="6">
        <v>42197</v>
      </c>
      <c r="B15" s="23">
        <v>12.742857142857099</v>
      </c>
      <c r="F15" s="53">
        <v>42236</v>
      </c>
    </row>
    <row r="16" spans="1:7" x14ac:dyDescent="0.25">
      <c r="A16" s="6">
        <v>42198</v>
      </c>
      <c r="B16" s="23">
        <v>12.785714285714301</v>
      </c>
      <c r="F16" s="53">
        <v>42237</v>
      </c>
    </row>
    <row r="17" spans="1:6" x14ac:dyDescent="0.25">
      <c r="A17" s="6">
        <v>42199</v>
      </c>
      <c r="B17" s="23">
        <v>12.814285714285701</v>
      </c>
      <c r="F17" s="53">
        <v>42238</v>
      </c>
    </row>
    <row r="18" spans="1:6" x14ac:dyDescent="0.25">
      <c r="A18" s="6">
        <v>42200</v>
      </c>
      <c r="B18" s="23">
        <v>12.8571428571429</v>
      </c>
      <c r="F18" s="53">
        <v>42239</v>
      </c>
    </row>
    <row r="19" spans="1:6" x14ac:dyDescent="0.25">
      <c r="A19" s="6">
        <v>42201</v>
      </c>
      <c r="B19" s="23">
        <v>12.9</v>
      </c>
      <c r="F19" s="53">
        <v>42240</v>
      </c>
    </row>
    <row r="20" spans="1:6" x14ac:dyDescent="0.25">
      <c r="A20" s="6">
        <v>42202</v>
      </c>
      <c r="B20" s="23">
        <v>12.9428571428571</v>
      </c>
      <c r="F20" s="53">
        <v>42241</v>
      </c>
    </row>
    <row r="21" spans="1:6" x14ac:dyDescent="0.25">
      <c r="A21" s="6">
        <v>42203</v>
      </c>
      <c r="B21" s="23">
        <v>12.9857142857143</v>
      </c>
      <c r="F21" s="53">
        <v>42242</v>
      </c>
    </row>
    <row r="22" spans="1:6" x14ac:dyDescent="0.25">
      <c r="A22" s="6">
        <v>42204</v>
      </c>
      <c r="B22" s="23">
        <v>13.0142857142857</v>
      </c>
      <c r="F22" s="53">
        <v>42243</v>
      </c>
    </row>
    <row r="23" spans="1:6" x14ac:dyDescent="0.25">
      <c r="A23" s="6">
        <v>42205</v>
      </c>
      <c r="B23" s="23">
        <v>13.0428571428571</v>
      </c>
      <c r="F23" s="53">
        <v>42244</v>
      </c>
    </row>
    <row r="24" spans="1:6" x14ac:dyDescent="0.25">
      <c r="A24" s="6">
        <v>42206</v>
      </c>
      <c r="B24" s="23">
        <v>13.0857142857143</v>
      </c>
      <c r="F24" s="53">
        <v>42245</v>
      </c>
    </row>
    <row r="25" spans="1:6" x14ac:dyDescent="0.25">
      <c r="A25" s="6">
        <v>42207</v>
      </c>
      <c r="B25" s="23">
        <v>13.1</v>
      </c>
      <c r="F25" s="53">
        <v>42246</v>
      </c>
    </row>
    <row r="26" spans="1:6" x14ac:dyDescent="0.25">
      <c r="A26" s="6">
        <v>42208</v>
      </c>
      <c r="B26" s="23">
        <v>13.1285714285714</v>
      </c>
      <c r="F26" s="53">
        <v>42247</v>
      </c>
    </row>
    <row r="27" spans="1:6" x14ac:dyDescent="0.25">
      <c r="A27" s="6">
        <v>42209</v>
      </c>
      <c r="B27" s="23">
        <v>13.1285714285714</v>
      </c>
    </row>
    <row r="28" spans="1:6" x14ac:dyDescent="0.25">
      <c r="A28" s="6">
        <v>42210</v>
      </c>
      <c r="B28" s="23">
        <v>13.1285714285714</v>
      </c>
    </row>
    <row r="29" spans="1:6" x14ac:dyDescent="0.25">
      <c r="A29" s="6">
        <v>42211</v>
      </c>
      <c r="B29" s="23">
        <v>13.1428571428571</v>
      </c>
    </row>
    <row r="30" spans="1:6" x14ac:dyDescent="0.25">
      <c r="A30" s="6">
        <v>42212</v>
      </c>
      <c r="B30" s="23">
        <v>13.157142857142899</v>
      </c>
    </row>
    <row r="31" spans="1:6" x14ac:dyDescent="0.25">
      <c r="A31" s="6">
        <v>42213</v>
      </c>
      <c r="B31" s="23">
        <v>13.171428571428599</v>
      </c>
    </row>
    <row r="32" spans="1:6" x14ac:dyDescent="0.25">
      <c r="A32" s="6">
        <v>42214</v>
      </c>
      <c r="B32" s="23">
        <v>13.214285714285699</v>
      </c>
    </row>
    <row r="33" spans="1:2" x14ac:dyDescent="0.25">
      <c r="A33" s="6">
        <v>42215</v>
      </c>
      <c r="B33" s="23">
        <v>13.228571428571399</v>
      </c>
    </row>
    <row r="34" spans="1:2" x14ac:dyDescent="0.25">
      <c r="A34" s="6">
        <v>42216</v>
      </c>
      <c r="B34" s="23">
        <v>13.257142857142901</v>
      </c>
    </row>
    <row r="35" spans="1:2" x14ac:dyDescent="0.25">
      <c r="A35" s="6">
        <v>42217</v>
      </c>
      <c r="B35" s="23">
        <v>13.271428571428601</v>
      </c>
    </row>
    <row r="36" spans="1:2" x14ac:dyDescent="0.25">
      <c r="A36" s="6">
        <v>42218</v>
      </c>
      <c r="B36" s="23">
        <v>13.271428571428601</v>
      </c>
    </row>
    <row r="37" spans="1:2" x14ac:dyDescent="0.25">
      <c r="A37" s="6">
        <v>42219</v>
      </c>
      <c r="B37" s="23">
        <v>13.271428571428601</v>
      </c>
    </row>
    <row r="38" spans="1:2" x14ac:dyDescent="0.25">
      <c r="A38" s="6">
        <v>42220</v>
      </c>
      <c r="B38" s="23">
        <v>13.271428571428601</v>
      </c>
    </row>
    <row r="39" spans="1:2" x14ac:dyDescent="0.25">
      <c r="A39" s="6">
        <v>42221</v>
      </c>
      <c r="B39" s="23">
        <v>13.271428571428601</v>
      </c>
    </row>
    <row r="40" spans="1:2" x14ac:dyDescent="0.25">
      <c r="A40" s="6">
        <v>42222</v>
      </c>
      <c r="B40" s="23">
        <v>13.285714285714301</v>
      </c>
    </row>
    <row r="41" spans="1:2" x14ac:dyDescent="0.25">
      <c r="A41" s="6">
        <v>42223</v>
      </c>
      <c r="B41" s="23">
        <v>13.3</v>
      </c>
    </row>
    <row r="42" spans="1:2" x14ac:dyDescent="0.25">
      <c r="A42" s="6">
        <v>42224</v>
      </c>
      <c r="B42" s="23">
        <v>13.328571428571401</v>
      </c>
    </row>
    <row r="43" spans="1:2" x14ac:dyDescent="0.25">
      <c r="A43" s="6">
        <v>42225</v>
      </c>
      <c r="B43" s="23">
        <v>13.3571428571429</v>
      </c>
    </row>
    <row r="44" spans="1:2" x14ac:dyDescent="0.25">
      <c r="A44" s="6">
        <v>42226</v>
      </c>
      <c r="B44" s="23">
        <v>13.3714285714286</v>
      </c>
    </row>
    <row r="45" spans="1:2" x14ac:dyDescent="0.25">
      <c r="A45" s="6">
        <v>42227</v>
      </c>
      <c r="B45" s="23">
        <v>13.3714285714286</v>
      </c>
    </row>
    <row r="46" spans="1:2" x14ac:dyDescent="0.25">
      <c r="A46" s="6">
        <v>42228</v>
      </c>
      <c r="B46" s="23">
        <v>13.3714285714286</v>
      </c>
    </row>
    <row r="47" spans="1:2" x14ac:dyDescent="0.25">
      <c r="A47" s="6">
        <v>42229</v>
      </c>
      <c r="B47" s="23">
        <v>13.3714285714286</v>
      </c>
    </row>
    <row r="48" spans="1:2" x14ac:dyDescent="0.25">
      <c r="A48" s="6">
        <v>42230</v>
      </c>
      <c r="B48" s="23">
        <v>13.3714285714286</v>
      </c>
    </row>
    <row r="49" spans="1:2" x14ac:dyDescent="0.25">
      <c r="A49" s="6">
        <v>42231</v>
      </c>
      <c r="B49" s="23">
        <v>13.3714285714286</v>
      </c>
    </row>
    <row r="50" spans="1:2" x14ac:dyDescent="0.25">
      <c r="A50" s="6">
        <v>42232</v>
      </c>
      <c r="B50" s="23">
        <v>13.3714285714286</v>
      </c>
    </row>
    <row r="51" spans="1:2" x14ac:dyDescent="0.25">
      <c r="A51" s="6">
        <v>42233</v>
      </c>
      <c r="B51" s="23">
        <v>13.3857142857143</v>
      </c>
    </row>
    <row r="52" spans="1:2" x14ac:dyDescent="0.25">
      <c r="A52" s="6">
        <v>42234</v>
      </c>
      <c r="B52" s="23">
        <v>13.4</v>
      </c>
    </row>
    <row r="53" spans="1:2" x14ac:dyDescent="0.25">
      <c r="A53" s="6">
        <v>42235</v>
      </c>
      <c r="B53" s="23">
        <v>13.3857142857143</v>
      </c>
    </row>
    <row r="54" spans="1:2" x14ac:dyDescent="0.25">
      <c r="A54" s="6">
        <v>42236</v>
      </c>
      <c r="B54" s="23">
        <v>13.3857142857143</v>
      </c>
    </row>
    <row r="55" spans="1:2" x14ac:dyDescent="0.25">
      <c r="A55" s="6">
        <v>42237</v>
      </c>
      <c r="B55" s="23">
        <v>13.3857142857143</v>
      </c>
    </row>
    <row r="56" spans="1:2" x14ac:dyDescent="0.25">
      <c r="A56" s="6">
        <v>42238</v>
      </c>
      <c r="B56" s="23">
        <v>13.3857142857143</v>
      </c>
    </row>
    <row r="57" spans="1:2" x14ac:dyDescent="0.25">
      <c r="A57" s="6">
        <v>42239</v>
      </c>
      <c r="B57" s="23">
        <v>13.3714285714286</v>
      </c>
    </row>
    <row r="58" spans="1:2" x14ac:dyDescent="0.25">
      <c r="A58" s="6">
        <v>42240</v>
      </c>
      <c r="B58" s="23">
        <v>13.3571428571429</v>
      </c>
    </row>
    <row r="59" spans="1:2" x14ac:dyDescent="0.25">
      <c r="A59" s="6">
        <v>42241</v>
      </c>
      <c r="B59" s="23">
        <v>13.3571428571429</v>
      </c>
    </row>
    <row r="60" spans="1:2" x14ac:dyDescent="0.25">
      <c r="A60" s="6">
        <v>42242</v>
      </c>
      <c r="B60" s="23">
        <v>13.3714285714286</v>
      </c>
    </row>
    <row r="61" spans="1:2" x14ac:dyDescent="0.25">
      <c r="A61" s="6">
        <v>42243</v>
      </c>
      <c r="B61" s="23">
        <v>13.3571428571429</v>
      </c>
    </row>
    <row r="62" spans="1:2" x14ac:dyDescent="0.25">
      <c r="A62" s="6">
        <v>42244</v>
      </c>
      <c r="B62" s="23">
        <v>13.3571428571429</v>
      </c>
    </row>
    <row r="63" spans="1:2" x14ac:dyDescent="0.25">
      <c r="A63" s="6">
        <v>42245</v>
      </c>
      <c r="B63" s="23">
        <v>13.3714285714286</v>
      </c>
    </row>
    <row r="64" spans="1:2" x14ac:dyDescent="0.25">
      <c r="A64" s="6">
        <v>42246</v>
      </c>
      <c r="B64" s="23">
        <v>13.4</v>
      </c>
    </row>
    <row r="65" spans="1:2" x14ac:dyDescent="0.25">
      <c r="A65" s="6">
        <v>42247</v>
      </c>
      <c r="B65" s="23">
        <v>13.4285714285714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3" max="3" width="12.5703125" bestFit="1" customWidth="1"/>
    <col min="4" max="4" width="10.28515625" bestFit="1" customWidth="1"/>
    <col min="5" max="5" width="8.42578125" bestFit="1" customWidth="1"/>
    <col min="6" max="6" width="16.7109375" bestFit="1" customWidth="1"/>
    <col min="7" max="7" width="15.85546875" bestFit="1" customWidth="1"/>
    <col min="8" max="8" width="10.42578125" bestFit="1" customWidth="1"/>
    <col min="9" max="9" width="10.85546875" bestFit="1" customWidth="1"/>
    <col min="10" max="10" width="14" bestFit="1" customWidth="1"/>
    <col min="11" max="11" width="18.28515625" bestFit="1" customWidth="1"/>
    <col min="12" max="13" width="15" bestFit="1" customWidth="1"/>
    <col min="14" max="14" width="10.5703125" bestFit="1" customWidth="1"/>
    <col min="15" max="15" width="13.7109375" bestFit="1" customWidth="1"/>
    <col min="16" max="16" width="18" bestFit="1" customWidth="1"/>
    <col min="17" max="17" width="14.7109375" customWidth="1"/>
    <col min="18" max="18" width="18" bestFit="1" customWidth="1"/>
    <col min="19" max="19" width="21" bestFit="1" customWidth="1"/>
    <col min="20" max="20" width="26.28515625" bestFit="1" customWidth="1"/>
    <col min="21" max="21" width="17.7109375" bestFit="1" customWidth="1"/>
    <col min="22" max="22" width="20.7109375" bestFit="1" customWidth="1"/>
    <col min="23" max="23" width="25" bestFit="1" customWidth="1"/>
    <col min="24" max="25" width="21.85546875" bestFit="1" customWidth="1"/>
    <col min="26" max="26" width="8" bestFit="1" customWidth="1"/>
    <col min="27" max="27" width="11" bestFit="1" customWidth="1"/>
    <col min="28" max="28" width="13.85546875" bestFit="1" customWidth="1"/>
    <col min="29" max="29" width="15.28515625" bestFit="1" customWidth="1"/>
    <col min="30" max="30" width="12" bestFit="1" customWidth="1"/>
    <col min="31" max="31" width="8.42578125" bestFit="1" customWidth="1"/>
    <col min="32" max="32" width="12.5703125" bestFit="1" customWidth="1"/>
    <col min="33" max="33" width="15.42578125" bestFit="1" customWidth="1"/>
    <col min="34" max="34" width="16.85546875" bestFit="1" customWidth="1"/>
    <col min="35" max="35" width="13.7109375" bestFit="1" customWidth="1"/>
    <col min="36" max="36" width="8.85546875" bestFit="1" customWidth="1"/>
    <col min="37" max="37" width="9.28515625" bestFit="1" customWidth="1"/>
    <col min="38" max="38" width="10.5703125" bestFit="1" customWidth="1"/>
    <col min="39" max="39" width="9.5703125" bestFit="1" customWidth="1"/>
    <col min="40" max="40" width="5.28515625" bestFit="1" customWidth="1"/>
    <col min="41" max="41" width="20.5703125" bestFit="1" customWidth="1"/>
    <col min="42" max="42" width="9.28515625" bestFit="1" customWidth="1"/>
    <col min="43" max="43" width="10.5703125" bestFit="1" customWidth="1"/>
    <col min="44" max="44" width="9.7109375" bestFit="1" customWidth="1"/>
    <col min="45" max="45" width="20.5703125" bestFit="1" customWidth="1"/>
    <col min="46" max="46" width="9.28515625" bestFit="1" customWidth="1"/>
    <col min="47" max="47" width="10.5703125" bestFit="1" customWidth="1"/>
    <col min="48" max="48" width="9.7109375" bestFit="1" customWidth="1"/>
    <col min="49" max="49" width="20.5703125" bestFit="1" customWidth="1"/>
    <col min="50" max="50" width="10.5703125" bestFit="1" customWidth="1"/>
    <col min="51" max="51" width="9.7109375" bestFit="1" customWidth="1"/>
    <col min="52" max="52" width="20.5703125" bestFit="1" customWidth="1"/>
    <col min="53" max="53" width="19.42578125" bestFit="1" customWidth="1"/>
    <col min="54" max="54" width="10.5703125" bestFit="1" customWidth="1"/>
    <col min="55" max="55" width="9.42578125" bestFit="1" customWidth="1"/>
    <col min="56" max="56" width="20.5703125" bestFit="1" customWidth="1"/>
    <col min="57" max="57" width="9.28515625" bestFit="1" customWidth="1"/>
    <col min="58" max="58" width="10.5703125" bestFit="1" customWidth="1"/>
    <col min="59" max="59" width="9.7109375" bestFit="1" customWidth="1"/>
    <col min="60" max="60" width="20.5703125" bestFit="1" customWidth="1"/>
    <col min="61" max="61" width="9.28515625" bestFit="1" customWidth="1"/>
    <col min="62" max="62" width="10.5703125" bestFit="1" customWidth="1"/>
    <col min="63" max="63" width="9.7109375" bestFit="1" customWidth="1"/>
    <col min="64" max="64" width="20.140625" bestFit="1" customWidth="1"/>
  </cols>
  <sheetData>
    <row r="1" spans="1:64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25" t="s">
        <v>54</v>
      </c>
      <c r="I1" s="25" t="s">
        <v>55</v>
      </c>
      <c r="J1" s="25" t="s">
        <v>56</v>
      </c>
      <c r="K1" s="25" t="s">
        <v>57</v>
      </c>
      <c r="L1" s="25" t="s">
        <v>58</v>
      </c>
      <c r="M1" s="25" t="s">
        <v>59</v>
      </c>
      <c r="N1" s="25" t="s">
        <v>60</v>
      </c>
      <c r="O1" s="25" t="s">
        <v>61</v>
      </c>
      <c r="P1" s="25" t="s">
        <v>62</v>
      </c>
      <c r="Q1" s="25" t="s">
        <v>63</v>
      </c>
      <c r="R1" s="25" t="s">
        <v>64</v>
      </c>
      <c r="S1" s="25" t="s">
        <v>65</v>
      </c>
      <c r="T1" s="25" t="s">
        <v>66</v>
      </c>
      <c r="U1" s="25" t="s">
        <v>67</v>
      </c>
      <c r="V1" s="25" t="s">
        <v>68</v>
      </c>
      <c r="W1" s="25" t="s">
        <v>69</v>
      </c>
      <c r="X1" s="25" t="s">
        <v>70</v>
      </c>
      <c r="Y1" s="25" t="s">
        <v>71</v>
      </c>
      <c r="Z1" s="25" t="s">
        <v>72</v>
      </c>
      <c r="AA1" s="25" t="s">
        <v>73</v>
      </c>
      <c r="AB1" s="25" t="s">
        <v>74</v>
      </c>
      <c r="AC1" s="25" t="s">
        <v>75</v>
      </c>
      <c r="AD1" s="25" t="s">
        <v>76</v>
      </c>
      <c r="AE1" s="25" t="s">
        <v>77</v>
      </c>
      <c r="AF1" s="25" t="s">
        <v>78</v>
      </c>
      <c r="AG1" s="25" t="s">
        <v>79</v>
      </c>
      <c r="AH1" s="25" t="s">
        <v>80</v>
      </c>
      <c r="AI1" s="25" t="s">
        <v>81</v>
      </c>
      <c r="AJ1" s="25" t="s">
        <v>82</v>
      </c>
      <c r="AK1" s="25" t="s">
        <v>83</v>
      </c>
      <c r="AL1" s="25" t="s">
        <v>84</v>
      </c>
      <c r="AM1" s="25" t="s">
        <v>85</v>
      </c>
      <c r="AN1" s="25" t="s">
        <v>86</v>
      </c>
      <c r="AO1" s="25" t="s">
        <v>87</v>
      </c>
      <c r="AP1" s="25" t="s">
        <v>88</v>
      </c>
      <c r="AQ1" s="25" t="s">
        <v>89</v>
      </c>
      <c r="AR1" s="25" t="s">
        <v>90</v>
      </c>
      <c r="AS1" s="25" t="s">
        <v>91</v>
      </c>
      <c r="AT1" s="25" t="s">
        <v>92</v>
      </c>
      <c r="AU1" s="25" t="s">
        <v>93</v>
      </c>
      <c r="AV1" s="25" t="s">
        <v>94</v>
      </c>
      <c r="AW1" s="25" t="s">
        <v>95</v>
      </c>
      <c r="AX1" s="25" t="s">
        <v>96</v>
      </c>
      <c r="AY1" s="25" t="s">
        <v>97</v>
      </c>
      <c r="AZ1" s="25" t="s">
        <v>98</v>
      </c>
      <c r="BA1" s="25" t="s">
        <v>99</v>
      </c>
      <c r="BB1" s="25" t="s">
        <v>100</v>
      </c>
      <c r="BC1" s="25" t="s">
        <v>101</v>
      </c>
      <c r="BD1" s="25" t="s">
        <v>102</v>
      </c>
      <c r="BE1" s="25" t="s">
        <v>103</v>
      </c>
      <c r="BF1" s="25" t="s">
        <v>104</v>
      </c>
      <c r="BG1" s="25" t="s">
        <v>105</v>
      </c>
      <c r="BH1" s="25" t="s">
        <v>106</v>
      </c>
      <c r="BI1" s="25" t="s">
        <v>107</v>
      </c>
      <c r="BJ1" s="25" t="s">
        <v>108</v>
      </c>
      <c r="BK1" s="25" t="s">
        <v>109</v>
      </c>
      <c r="BL1" s="25" t="s">
        <v>110</v>
      </c>
    </row>
    <row r="2" spans="1:64" s="39" customFormat="1" ht="45" x14ac:dyDescent="0.25">
      <c r="A2" s="26" t="str">
        <f>StatSummary!$B$3</f>
        <v>lmsf</v>
      </c>
      <c r="B2" s="26" t="str">
        <f>StatSummary!$B$7</f>
        <v>lmsf15w2_9997784_Summary</v>
      </c>
      <c r="C2" s="26" t="str">
        <f>StatSummary!$B$2</f>
        <v xml:space="preserve">Lost Man Creek South Fork 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13.068032258064516</v>
      </c>
      <c r="I2" s="29">
        <f>DailyStats!$B$71</f>
        <v>13.5</v>
      </c>
      <c r="J2" s="30">
        <f>DailyStats!$D$71</f>
        <v>42245.541666666664</v>
      </c>
      <c r="K2" s="31">
        <f>StatSummary!$E$15</f>
        <v>45</v>
      </c>
      <c r="L2" s="33">
        <f>DailyStats!$E$71</f>
        <v>42245.583333333336</v>
      </c>
      <c r="M2" s="33">
        <f>DailyStats!$F$71</f>
        <v>42245.625</v>
      </c>
      <c r="N2" s="42">
        <f>DailyStats!$B$70</f>
        <v>12.2</v>
      </c>
      <c r="O2" s="34">
        <f>DailyStats!$D$70</f>
        <v>42186.166666666664</v>
      </c>
      <c r="P2" s="31">
        <f>StatSummary!$E$14</f>
        <v>6</v>
      </c>
      <c r="Q2" s="35">
        <f>DailyStats!$E$70</f>
        <v>42186.208333333336</v>
      </c>
      <c r="R2" s="29">
        <f>DailyStats!$B$80</f>
        <v>0.3</v>
      </c>
      <c r="S2" s="28">
        <f>DailyStats!$D$80</f>
        <v>42206</v>
      </c>
      <c r="T2" s="31">
        <f>StatSummary!$E$17</f>
        <v>12</v>
      </c>
      <c r="U2" s="29">
        <f>DailyStats!$B$82</f>
        <v>0</v>
      </c>
      <c r="V2" s="37">
        <f>DailyStats!$D$82</f>
        <v>42194</v>
      </c>
      <c r="W2" s="31">
        <f>StatSummary!$E$18</f>
        <v>4</v>
      </c>
      <c r="X2" s="43">
        <f>DailyStats!$E$82</f>
        <v>42196</v>
      </c>
      <c r="Y2" s="38">
        <f>DailyStats!$F$82</f>
        <v>42219</v>
      </c>
      <c r="Z2" s="29">
        <f>StatSummary!$B$21</f>
        <v>13.354101966873699</v>
      </c>
      <c r="AB2" s="40">
        <f>MWAT!$F$4</f>
        <v>42247</v>
      </c>
      <c r="AC2" s="31">
        <f>StatSummary!$E$21</f>
        <v>1</v>
      </c>
      <c r="AD2" s="38">
        <f>MWAT!$F$5</f>
        <v>0</v>
      </c>
      <c r="AE2" s="29">
        <f>StatSummary!$B$22</f>
        <v>13.4285714285714</v>
      </c>
      <c r="AF2" s="38"/>
      <c r="AG2" s="38">
        <f>MWMT!$F$4</f>
        <v>42225</v>
      </c>
      <c r="AH2" s="31">
        <f>StatSummary!$E$22</f>
        <v>23</v>
      </c>
      <c r="AI2" s="38">
        <f>MWMT!$F$5</f>
        <v>42226</v>
      </c>
      <c r="AJ2" s="41">
        <f>DailyStats!$B$84</f>
        <v>61.957999999999998</v>
      </c>
      <c r="AK2" s="41">
        <f>DailyStats!$B$83</f>
        <v>0</v>
      </c>
      <c r="AL2" s="26" t="s">
        <v>111</v>
      </c>
      <c r="AM2" s="41"/>
      <c r="AN2" s="26" t="s">
        <v>111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111</v>
      </c>
      <c r="BI2" s="26" t="s">
        <v>111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8" width="12.42578125" bestFit="1" customWidth="1"/>
  </cols>
  <sheetData>
    <row r="1" spans="1:18" x14ac:dyDescent="0.25">
      <c r="A1" s="25" t="s">
        <v>47</v>
      </c>
      <c r="B1" s="25" t="s">
        <v>48</v>
      </c>
      <c r="C1" s="25" t="s">
        <v>49</v>
      </c>
      <c r="D1" s="25" t="s">
        <v>50</v>
      </c>
      <c r="E1" s="25" t="s">
        <v>51</v>
      </c>
      <c r="F1" s="25" t="s">
        <v>52</v>
      </c>
      <c r="G1" s="25" t="s">
        <v>53</v>
      </c>
      <c r="H1" s="32" t="s">
        <v>112</v>
      </c>
      <c r="I1" s="32" t="s">
        <v>113</v>
      </c>
      <c r="J1" s="32" t="s">
        <v>114</v>
      </c>
      <c r="K1" s="32" t="s">
        <v>115</v>
      </c>
      <c r="L1" s="32" t="s">
        <v>116</v>
      </c>
      <c r="M1" s="32" t="s">
        <v>117</v>
      </c>
      <c r="N1" s="32" t="s">
        <v>121</v>
      </c>
      <c r="O1" s="32" t="s">
        <v>118</v>
      </c>
      <c r="P1" s="32" t="s">
        <v>119</v>
      </c>
      <c r="Q1" s="45" t="s">
        <v>120</v>
      </c>
      <c r="R1" s="45" t="s">
        <v>122</v>
      </c>
    </row>
    <row r="2" spans="1:18" x14ac:dyDescent="0.25">
      <c r="H2" s="36">
        <f>DailyStats!$F$70</f>
        <v>42186.25</v>
      </c>
      <c r="I2" s="28">
        <f>DailyStats!$E$80</f>
        <v>42207</v>
      </c>
      <c r="J2" s="28">
        <f>DailyStats!$F$80</f>
        <v>42208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42227</v>
      </c>
      <c r="P2" s="38">
        <f>MWMT!$F$7</f>
        <v>42228</v>
      </c>
      <c r="Q2" s="38">
        <f>MWMT!$F$8</f>
        <v>42229</v>
      </c>
      <c r="R2" s="38">
        <f>MWMT!$F$9</f>
        <v>42230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2017-04-19T20:05:21Z</dcterms:modified>
</cp:coreProperties>
</file>