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A2" i="2" l="1"/>
  <c r="E18" i="1" l="1"/>
  <c r="E17" i="1"/>
  <c r="E15" i="1"/>
  <c r="E14" i="1"/>
  <c r="F10" i="1" l="1"/>
  <c r="D10" i="1"/>
  <c r="L1" i="3" l="1"/>
  <c r="E4" i="4"/>
  <c r="E4" i="5"/>
  <c r="E21" i="1" l="1"/>
  <c r="E22" i="1"/>
  <c r="R2" i="9" l="1"/>
  <c r="N2" i="9"/>
  <c r="Q2" i="9"/>
  <c r="O2" i="9"/>
  <c r="P2" i="9"/>
  <c r="M2" i="9"/>
  <c r="L2" i="9"/>
  <c r="K2" i="9"/>
  <c r="J2" i="9"/>
  <c r="I2" i="9"/>
  <c r="H2" i="9"/>
  <c r="AI2" i="8" l="1"/>
  <c r="AG2" i="8"/>
  <c r="AD2" i="8"/>
  <c r="AB2" i="8"/>
  <c r="Y2" i="8"/>
  <c r="X2" i="8"/>
  <c r="V2" i="8"/>
  <c r="S2" i="8"/>
  <c r="Q2" i="8"/>
  <c r="O2" i="8"/>
  <c r="M2" i="8"/>
  <c r="L2" i="8"/>
  <c r="J2" i="8"/>
  <c r="AH2" i="8"/>
  <c r="AC2" i="8"/>
  <c r="W2" i="8"/>
  <c r="T2" i="8"/>
  <c r="P2" i="8"/>
  <c r="K2" i="8"/>
  <c r="G2" i="8"/>
  <c r="F2" i="8"/>
  <c r="E2" i="8"/>
  <c r="D2" i="8"/>
  <c r="C2" i="8"/>
  <c r="B2" i="8"/>
  <c r="A2" i="8"/>
  <c r="C18" i="1" l="1"/>
  <c r="C17" i="1"/>
  <c r="C15" i="1"/>
  <c r="C14" i="1"/>
  <c r="C22" i="1" l="1"/>
  <c r="C21" i="1"/>
  <c r="B22" i="1" l="1"/>
  <c r="AE2" i="8" s="1"/>
  <c r="B21" i="1"/>
  <c r="Z2" i="8" s="1"/>
  <c r="B76" i="2" l="1"/>
  <c r="AJ2" i="8" s="1"/>
  <c r="B75" i="2"/>
  <c r="AK2" i="8" s="1"/>
  <c r="B74" i="2"/>
  <c r="B73" i="2"/>
  <c r="B72" i="2"/>
  <c r="B16" i="1" s="1"/>
  <c r="H2" i="8" s="1"/>
  <c r="B71" i="2"/>
  <c r="B70" i="2"/>
  <c r="I68" i="2"/>
  <c r="G68" i="2"/>
  <c r="B14" i="1" l="1"/>
  <c r="N2" i="8"/>
  <c r="B18" i="1"/>
  <c r="U2" i="8"/>
  <c r="B15" i="1"/>
  <c r="I2" i="8"/>
  <c r="B17" i="1"/>
  <c r="R2" i="8"/>
</calcChain>
</file>

<file path=xl/sharedStrings.xml><?xml version="1.0" encoding="utf-8"?>
<sst xmlns="http://schemas.openxmlformats.org/spreadsheetml/2006/main" count="167" uniqueCount="142">
  <si>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</si>
  <si>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</si>
  <si>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</si>
  <si>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</si>
  <si>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</si>
  <si>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</si>
  <si>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</si>
  <si>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</si>
  <si>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</si>
  <si>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</si>
  <si>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</si>
  <si>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</si>
  <si>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</si>
  <si>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</si>
  <si>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</si>
  <si>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</si>
  <si>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</si>
  <si>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</si>
  <si>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</si>
  <si>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</si>
  <si>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</si>
  <si>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</si>
  <si>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</si>
  <si>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</si>
  <si>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</si>
  <si>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</si>
  <si>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</si>
  <si>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</si>
  <si>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</si>
  <si>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</si>
  <si>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</si>
  <si>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</si>
  <si>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</si>
  <si>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</si>
  <si>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</si>
  <si>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</si>
  <si>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</si>
  <si>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</si>
  <si>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</si>
  <si>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</si>
  <si>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</si>
  <si>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</si>
  <si>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</si>
  <si>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</si>
  <si>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</si>
  <si>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</si>
  <si>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</si>
  <si>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</si>
  <si>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</si>
  <si>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</si>
  <si>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</si>
  <si>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</si>
  <si>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</si>
  <si>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</si>
  <si>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</si>
  <si>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</si>
  <si>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</si>
  <si>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</si>
  <si>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</si>
  <si>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</si>
  <si>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</si>
  <si>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</si>
  <si>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</si>
  <si>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</si>
  <si>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</si>
  <si>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</si>
  <si>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</si>
  <si>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</si>
  <si>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</si>
  <si>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</si>
  <si>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</si>
  <si>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</si>
  <si>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</si>
  <si>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</si>
  <si>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</si>
  <si>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</si>
  <si>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</si>
  <si>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</si>
  <si>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</si>
  <si>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</si>
  <si>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</si>
  <si>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</si>
  <si>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</si>
  <si>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</si>
  <si>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</si>
  <si>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</si>
  <si>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</si>
  <si>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</si>
  <si>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</si>
  <si>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</si>
  <si>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</si>
  <si>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</si>
  <si>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</si>
  <si>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</si>
  <si>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</si>
  <si>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</si>
  <si>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</si>
  <si>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</si>
  <si>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</si>
  <si>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</si>
  <si>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</si>
  <si>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</si>
  <si>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</si>
  <si>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</si>
  <si>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</si>
  <si>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</si>
  <si>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</si>
  <si>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</si>
  <si>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</si>
  <si>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</si>
  <si>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</si>
  <si>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</si>
  <si>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</si>
  <si>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</si>
  <si>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</si>
  <si>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</si>
  <si>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</si>
  <si>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</si>
  <si>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</si>
  <si>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</si>
  <si>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</si>
  <si>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</si>
  <si>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</si>
  <si>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</si>
  <si>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</si>
  <si>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</si>
  <si>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</si>
  <si>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</si>
  <si>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</si>
  <si>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</si>
  <si>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</si>
  <si>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</si>
  <si>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</si>
  <si>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t>Water Temp.C - [Corrected - Daily - Maximum]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</si>
  <si>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</si>
  <si>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</si>
  <si>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Water Temp.C - [Corrected - Daily - Mean]</t>
  </si>
  <si>
    <t>Stream Temperature Data Summary</t>
  </si>
  <si>
    <t>water</t>
  </si>
  <si>
    <t>lmum</t>
  </si>
  <si>
    <t>lmum15w1_9997782_Summary</t>
  </si>
  <si>
    <t xml:space="preserve">Lost Man Creek Upper Middle Fork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</si>
</sst>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8"/>
      <name val="Calibri"/>
      <family val="2"/>
      <scheme val="minor"/>
    </font>
    <font>
      <sz val="10"/>
      <color rgb="FFFF000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3" fillId="0" borderId="0"/>
  </cellStyleXfs>
  <cellXfs count="6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14" fillId="3" borderId="2" xfId="1" applyFont="1" applyFill="1" applyBorder="1" applyAlignment="1">
      <alignment horizontal="left"/>
    </xf>
    <xf numFmtId="0" fontId="14" fillId="0" borderId="3" xfId="1" applyFont="1" applyFill="1" applyBorder="1" applyAlignment="1">
      <alignment horizontal="left" wrapText="1"/>
    </xf>
    <xf numFmtId="165" fontId="14" fillId="0" borderId="3" xfId="1" applyNumberFormat="1" applyFont="1" applyFill="1" applyBorder="1" applyAlignment="1">
      <alignment horizontal="left" wrapText="1"/>
    </xf>
    <xf numFmtId="14" fontId="14" fillId="0" borderId="3" xfId="1" applyNumberFormat="1" applyFont="1" applyFill="1" applyBorder="1" applyAlignment="1">
      <alignment horizontal="left" wrapText="1"/>
    </xf>
    <xf numFmtId="166" fontId="14" fillId="0" borderId="3" xfId="1" applyNumberFormat="1" applyFont="1" applyFill="1" applyBorder="1" applyAlignment="1">
      <alignment horizontal="left" wrapText="1"/>
    </xf>
    <xf numFmtId="164" fontId="14" fillId="0" borderId="3" xfId="1" applyNumberFormat="1" applyFont="1" applyFill="1" applyBorder="1" applyAlignment="1">
      <alignment horizontal="left" wrapText="1"/>
    </xf>
    <xf numFmtId="1" fontId="14" fillId="0" borderId="3" xfId="1" applyNumberFormat="1" applyFont="1" applyFill="1" applyBorder="1" applyAlignment="1">
      <alignment horizontal="left" wrapText="1"/>
    </xf>
    <xf numFmtId="0" fontId="14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5" fillId="0" borderId="0" xfId="0" applyNumberFormat="1" applyFont="1" applyAlignment="1">
      <alignment horizontal="right"/>
    </xf>
    <xf numFmtId="164" fontId="14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5" fillId="0" borderId="0" xfId="0" applyNumberFormat="1" applyFont="1" applyBorder="1" applyAlignment="1">
      <alignment horizontal="left"/>
    </xf>
    <xf numFmtId="14" fontId="14" fillId="0" borderId="0" xfId="1" applyNumberFormat="1" applyFont="1" applyAlignment="1">
      <alignment horizontal="left"/>
    </xf>
    <xf numFmtId="0" fontId="5" fillId="0" borderId="0" xfId="0" applyFont="1"/>
    <xf numFmtId="14" fontId="15" fillId="0" borderId="0" xfId="0" applyNumberFormat="1" applyFont="1" applyFill="1" applyAlignment="1">
      <alignment horizontal="right"/>
    </xf>
    <xf numFmtId="0" fontId="14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5" fillId="0" borderId="0" xfId="0" applyNumberFormat="1" applyFont="1" applyFill="1" applyAlignment="1">
      <alignment horizontal="left"/>
    </xf>
    <xf numFmtId="14" fontId="0" fillId="0" borderId="0" xfId="0" applyNumberFormat="1" applyFont="1"/>
    <xf numFmtId="165" fontId="1" fillId="0" borderId="0" xfId="0" applyNumberFormat="1" applyFont="1" applyAlignment="1">
      <alignment horizontal="center"/>
    </xf>
    <xf numFmtId="0" fontId="14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6" fillId="0" borderId="0" xfId="0" applyFont="1"/>
    <xf numFmtId="0" fontId="3" fillId="0" borderId="0" xfId="0" applyFont="1" applyAlignment="1">
      <alignment horizontal="left"/>
    </xf>
    <xf numFmtId="0" fontId="4" fillId="2" borderId="0" xfId="0" applyFont="1" applyFill="1" applyBorder="1"/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65" fontId="17" fillId="0" borderId="0" xfId="0" applyNumberFormat="1" applyFont="1" applyBorder="1" applyAlignment="1">
      <alignment horizontal="left"/>
    </xf>
    <xf numFmtId="22" fontId="0" fillId="0" borderId="0" xfId="0" applyNumberFormat="1"/>
    <xf numFmtId="164" fontId="17" fillId="0" borderId="0" xfId="0" applyNumberFormat="1" applyFont="1" applyBorder="1" applyAlignment="1">
      <alignment horizontal="left"/>
    </xf>
    <xf numFmtId="14" fontId="18" fillId="0" borderId="0" xfId="0" applyNumberFormat="1" applyFont="1" applyAlignment="1">
      <alignment horizontal="left"/>
    </xf>
    <xf numFmtId="165" fontId="3" fillId="0" borderId="0" xfId="0" applyNumberFormat="1" applyFont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lmum15w1 - Daily Stream Temperature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13.5</c:v>
                </c:pt>
                <c:pt idx="1">
                  <c:v>13.4</c:v>
                </c:pt>
                <c:pt idx="2">
                  <c:v>13.5</c:v>
                </c:pt>
                <c:pt idx="3">
                  <c:v>13.8</c:v>
                </c:pt>
                <c:pt idx="4">
                  <c:v>13.6</c:v>
                </c:pt>
                <c:pt idx="5">
                  <c:v>13.3</c:v>
                </c:pt>
                <c:pt idx="6">
                  <c:v>13.1</c:v>
                </c:pt>
                <c:pt idx="7">
                  <c:v>12.9</c:v>
                </c:pt>
                <c:pt idx="8">
                  <c:v>12.7</c:v>
                </c:pt>
                <c:pt idx="9">
                  <c:v>12.7</c:v>
                </c:pt>
                <c:pt idx="10">
                  <c:v>12.8</c:v>
                </c:pt>
                <c:pt idx="11">
                  <c:v>13.1</c:v>
                </c:pt>
                <c:pt idx="12">
                  <c:v>13.1</c:v>
                </c:pt>
                <c:pt idx="13">
                  <c:v>13.1</c:v>
                </c:pt>
                <c:pt idx="14">
                  <c:v>13.3</c:v>
                </c:pt>
                <c:pt idx="15">
                  <c:v>13.6</c:v>
                </c:pt>
                <c:pt idx="16">
                  <c:v>13.9</c:v>
                </c:pt>
                <c:pt idx="17">
                  <c:v>13.6</c:v>
                </c:pt>
                <c:pt idx="18">
                  <c:v>13.6</c:v>
                </c:pt>
                <c:pt idx="19">
                  <c:v>13.7</c:v>
                </c:pt>
                <c:pt idx="20">
                  <c:v>13.6</c:v>
                </c:pt>
                <c:pt idx="21">
                  <c:v>13.2</c:v>
                </c:pt>
                <c:pt idx="22">
                  <c:v>13.1</c:v>
                </c:pt>
                <c:pt idx="23">
                  <c:v>13</c:v>
                </c:pt>
                <c:pt idx="24">
                  <c:v>13</c:v>
                </c:pt>
                <c:pt idx="25">
                  <c:v>13.1</c:v>
                </c:pt>
                <c:pt idx="26">
                  <c:v>13.2</c:v>
                </c:pt>
                <c:pt idx="27">
                  <c:v>13.8</c:v>
                </c:pt>
                <c:pt idx="28">
                  <c:v>14.6</c:v>
                </c:pt>
                <c:pt idx="29">
                  <c:v>14.6</c:v>
                </c:pt>
                <c:pt idx="30">
                  <c:v>14.6</c:v>
                </c:pt>
                <c:pt idx="31">
                  <c:v>14.2</c:v>
                </c:pt>
                <c:pt idx="32">
                  <c:v>13.9</c:v>
                </c:pt>
                <c:pt idx="33">
                  <c:v>13.7</c:v>
                </c:pt>
                <c:pt idx="34">
                  <c:v>13.6</c:v>
                </c:pt>
                <c:pt idx="35">
                  <c:v>13.6</c:v>
                </c:pt>
                <c:pt idx="36">
                  <c:v>13.7</c:v>
                </c:pt>
                <c:pt idx="37">
                  <c:v>13.7</c:v>
                </c:pt>
                <c:pt idx="38">
                  <c:v>13.5</c:v>
                </c:pt>
                <c:pt idx="39">
                  <c:v>13.6</c:v>
                </c:pt>
                <c:pt idx="40">
                  <c:v>13.5</c:v>
                </c:pt>
                <c:pt idx="41">
                  <c:v>13.5</c:v>
                </c:pt>
                <c:pt idx="42">
                  <c:v>13.6</c:v>
                </c:pt>
                <c:pt idx="43">
                  <c:v>13.4</c:v>
                </c:pt>
                <c:pt idx="44">
                  <c:v>13.5</c:v>
                </c:pt>
                <c:pt idx="45">
                  <c:v>13.7</c:v>
                </c:pt>
                <c:pt idx="46">
                  <c:v>14</c:v>
                </c:pt>
                <c:pt idx="47">
                  <c:v>14.1</c:v>
                </c:pt>
                <c:pt idx="48">
                  <c:v>14.1</c:v>
                </c:pt>
                <c:pt idx="49">
                  <c:v>13.7</c:v>
                </c:pt>
                <c:pt idx="50">
                  <c:v>13.4</c:v>
                </c:pt>
                <c:pt idx="51">
                  <c:v>13.3</c:v>
                </c:pt>
                <c:pt idx="52">
                  <c:v>13.4</c:v>
                </c:pt>
                <c:pt idx="53">
                  <c:v>13.2</c:v>
                </c:pt>
                <c:pt idx="54">
                  <c:v>13.1</c:v>
                </c:pt>
                <c:pt idx="55">
                  <c:v>13</c:v>
                </c:pt>
                <c:pt idx="56">
                  <c:v>13</c:v>
                </c:pt>
                <c:pt idx="57">
                  <c:v>13</c:v>
                </c:pt>
                <c:pt idx="58">
                  <c:v>13.7</c:v>
                </c:pt>
                <c:pt idx="59">
                  <c:v>13.9</c:v>
                </c:pt>
                <c:pt idx="60">
                  <c:v>13.9</c:v>
                </c:pt>
                <c:pt idx="61">
                  <c:v>13.5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12.981</c:v>
                </c:pt>
                <c:pt idx="1">
                  <c:v>13.04</c:v>
                </c:pt>
                <c:pt idx="2">
                  <c:v>13.298</c:v>
                </c:pt>
                <c:pt idx="3">
                  <c:v>13.467000000000001</c:v>
                </c:pt>
                <c:pt idx="4">
                  <c:v>13.41</c:v>
                </c:pt>
                <c:pt idx="5">
                  <c:v>13.122999999999999</c:v>
                </c:pt>
                <c:pt idx="6">
                  <c:v>12.843999999999999</c:v>
                </c:pt>
                <c:pt idx="7">
                  <c:v>12.765000000000001</c:v>
                </c:pt>
                <c:pt idx="8">
                  <c:v>12.66</c:v>
                </c:pt>
                <c:pt idx="9">
                  <c:v>12.646000000000001</c:v>
                </c:pt>
                <c:pt idx="10">
                  <c:v>12.702</c:v>
                </c:pt>
                <c:pt idx="11">
                  <c:v>12.802</c:v>
                </c:pt>
                <c:pt idx="12">
                  <c:v>12.79</c:v>
                </c:pt>
                <c:pt idx="13">
                  <c:v>12.919</c:v>
                </c:pt>
                <c:pt idx="14">
                  <c:v>12.96</c:v>
                </c:pt>
                <c:pt idx="15">
                  <c:v>13.246</c:v>
                </c:pt>
                <c:pt idx="16">
                  <c:v>13.444000000000001</c:v>
                </c:pt>
                <c:pt idx="17">
                  <c:v>13.375</c:v>
                </c:pt>
                <c:pt idx="18">
                  <c:v>13.262</c:v>
                </c:pt>
                <c:pt idx="19">
                  <c:v>13.381</c:v>
                </c:pt>
                <c:pt idx="20">
                  <c:v>13.223000000000001</c:v>
                </c:pt>
                <c:pt idx="21">
                  <c:v>12.863</c:v>
                </c:pt>
                <c:pt idx="22">
                  <c:v>12.756</c:v>
                </c:pt>
                <c:pt idx="23">
                  <c:v>12.675000000000001</c:v>
                </c:pt>
                <c:pt idx="24">
                  <c:v>12.842000000000001</c:v>
                </c:pt>
                <c:pt idx="25">
                  <c:v>12.858000000000001</c:v>
                </c:pt>
                <c:pt idx="26">
                  <c:v>12.869</c:v>
                </c:pt>
                <c:pt idx="27">
                  <c:v>13.337999999999999</c:v>
                </c:pt>
                <c:pt idx="28">
                  <c:v>14.2</c:v>
                </c:pt>
                <c:pt idx="29">
                  <c:v>14.356</c:v>
                </c:pt>
                <c:pt idx="30">
                  <c:v>14.327</c:v>
                </c:pt>
                <c:pt idx="31">
                  <c:v>14.01</c:v>
                </c:pt>
                <c:pt idx="32">
                  <c:v>13.775</c:v>
                </c:pt>
                <c:pt idx="33">
                  <c:v>13.603999999999999</c:v>
                </c:pt>
                <c:pt idx="34">
                  <c:v>13.46</c:v>
                </c:pt>
                <c:pt idx="35">
                  <c:v>13.4</c:v>
                </c:pt>
                <c:pt idx="36">
                  <c:v>13.36</c:v>
                </c:pt>
                <c:pt idx="37">
                  <c:v>13.471</c:v>
                </c:pt>
                <c:pt idx="38">
                  <c:v>13.218999999999999</c:v>
                </c:pt>
                <c:pt idx="39">
                  <c:v>13.31</c:v>
                </c:pt>
                <c:pt idx="40">
                  <c:v>13.252000000000001</c:v>
                </c:pt>
                <c:pt idx="41">
                  <c:v>13.433</c:v>
                </c:pt>
                <c:pt idx="42">
                  <c:v>13.429</c:v>
                </c:pt>
                <c:pt idx="43">
                  <c:v>13.223000000000001</c:v>
                </c:pt>
                <c:pt idx="44">
                  <c:v>13.319000000000001</c:v>
                </c:pt>
                <c:pt idx="45">
                  <c:v>13.430999999999999</c:v>
                </c:pt>
                <c:pt idx="46">
                  <c:v>13.656000000000001</c:v>
                </c:pt>
                <c:pt idx="47">
                  <c:v>13.74</c:v>
                </c:pt>
                <c:pt idx="48">
                  <c:v>14.038</c:v>
                </c:pt>
                <c:pt idx="49">
                  <c:v>13.446</c:v>
                </c:pt>
                <c:pt idx="50">
                  <c:v>13.217000000000001</c:v>
                </c:pt>
                <c:pt idx="51">
                  <c:v>13.083</c:v>
                </c:pt>
                <c:pt idx="52">
                  <c:v>13.185</c:v>
                </c:pt>
                <c:pt idx="53">
                  <c:v>13.085000000000001</c:v>
                </c:pt>
                <c:pt idx="54">
                  <c:v>13</c:v>
                </c:pt>
                <c:pt idx="55">
                  <c:v>12.776999999999999</c:v>
                </c:pt>
                <c:pt idx="56">
                  <c:v>12.756</c:v>
                </c:pt>
                <c:pt idx="57">
                  <c:v>12.718999999999999</c:v>
                </c:pt>
                <c:pt idx="58">
                  <c:v>13.323</c:v>
                </c:pt>
                <c:pt idx="59">
                  <c:v>13.81</c:v>
                </c:pt>
                <c:pt idx="60">
                  <c:v>13.769</c:v>
                </c:pt>
                <c:pt idx="61">
                  <c:v>13.388999999999999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12.5</c:v>
                </c:pt>
                <c:pt idx="1">
                  <c:v>12.6</c:v>
                </c:pt>
                <c:pt idx="2">
                  <c:v>13.1</c:v>
                </c:pt>
                <c:pt idx="3">
                  <c:v>13.1</c:v>
                </c:pt>
                <c:pt idx="4">
                  <c:v>13.2</c:v>
                </c:pt>
                <c:pt idx="5">
                  <c:v>12.9</c:v>
                </c:pt>
                <c:pt idx="6">
                  <c:v>12.5</c:v>
                </c:pt>
                <c:pt idx="7">
                  <c:v>12.6</c:v>
                </c:pt>
                <c:pt idx="8">
                  <c:v>12.6</c:v>
                </c:pt>
                <c:pt idx="9">
                  <c:v>12.6</c:v>
                </c:pt>
                <c:pt idx="10">
                  <c:v>12.6</c:v>
                </c:pt>
                <c:pt idx="11">
                  <c:v>12.5</c:v>
                </c:pt>
                <c:pt idx="12">
                  <c:v>12.4</c:v>
                </c:pt>
                <c:pt idx="13">
                  <c:v>12.8</c:v>
                </c:pt>
                <c:pt idx="14">
                  <c:v>12.5</c:v>
                </c:pt>
                <c:pt idx="15">
                  <c:v>12.9</c:v>
                </c:pt>
                <c:pt idx="16">
                  <c:v>13</c:v>
                </c:pt>
                <c:pt idx="17">
                  <c:v>13.1</c:v>
                </c:pt>
                <c:pt idx="18">
                  <c:v>12.9</c:v>
                </c:pt>
                <c:pt idx="19">
                  <c:v>13</c:v>
                </c:pt>
                <c:pt idx="20">
                  <c:v>12.9</c:v>
                </c:pt>
                <c:pt idx="21">
                  <c:v>12.5</c:v>
                </c:pt>
                <c:pt idx="22">
                  <c:v>12.4</c:v>
                </c:pt>
                <c:pt idx="23">
                  <c:v>12.2</c:v>
                </c:pt>
                <c:pt idx="24">
                  <c:v>12.6</c:v>
                </c:pt>
                <c:pt idx="25">
                  <c:v>12.5</c:v>
                </c:pt>
                <c:pt idx="26">
                  <c:v>12.5</c:v>
                </c:pt>
                <c:pt idx="27">
                  <c:v>12.8</c:v>
                </c:pt>
                <c:pt idx="28">
                  <c:v>13.8</c:v>
                </c:pt>
                <c:pt idx="29">
                  <c:v>14.1</c:v>
                </c:pt>
                <c:pt idx="30">
                  <c:v>14.1</c:v>
                </c:pt>
                <c:pt idx="31">
                  <c:v>13.9</c:v>
                </c:pt>
                <c:pt idx="32">
                  <c:v>13.7</c:v>
                </c:pt>
                <c:pt idx="33">
                  <c:v>13.5</c:v>
                </c:pt>
                <c:pt idx="34">
                  <c:v>13.4</c:v>
                </c:pt>
                <c:pt idx="35">
                  <c:v>13.2</c:v>
                </c:pt>
                <c:pt idx="36">
                  <c:v>13</c:v>
                </c:pt>
                <c:pt idx="37">
                  <c:v>13.3</c:v>
                </c:pt>
                <c:pt idx="38">
                  <c:v>12.9</c:v>
                </c:pt>
                <c:pt idx="39">
                  <c:v>13</c:v>
                </c:pt>
                <c:pt idx="40">
                  <c:v>12.9</c:v>
                </c:pt>
                <c:pt idx="41">
                  <c:v>13.4</c:v>
                </c:pt>
                <c:pt idx="42">
                  <c:v>13.2</c:v>
                </c:pt>
                <c:pt idx="43">
                  <c:v>12.9</c:v>
                </c:pt>
                <c:pt idx="44">
                  <c:v>13.1</c:v>
                </c:pt>
                <c:pt idx="45">
                  <c:v>13.2</c:v>
                </c:pt>
                <c:pt idx="46">
                  <c:v>13.4</c:v>
                </c:pt>
                <c:pt idx="47">
                  <c:v>13.4</c:v>
                </c:pt>
                <c:pt idx="48">
                  <c:v>13.7</c:v>
                </c:pt>
                <c:pt idx="49">
                  <c:v>13.3</c:v>
                </c:pt>
                <c:pt idx="50">
                  <c:v>13</c:v>
                </c:pt>
                <c:pt idx="51">
                  <c:v>12.8</c:v>
                </c:pt>
                <c:pt idx="52">
                  <c:v>13</c:v>
                </c:pt>
                <c:pt idx="53">
                  <c:v>12.9</c:v>
                </c:pt>
                <c:pt idx="54">
                  <c:v>12.9</c:v>
                </c:pt>
                <c:pt idx="55">
                  <c:v>12.5</c:v>
                </c:pt>
                <c:pt idx="56">
                  <c:v>12.5</c:v>
                </c:pt>
                <c:pt idx="57">
                  <c:v>12.3</c:v>
                </c:pt>
                <c:pt idx="58">
                  <c:v>13</c:v>
                </c:pt>
                <c:pt idx="59">
                  <c:v>13.7</c:v>
                </c:pt>
                <c:pt idx="60">
                  <c:v>13.5</c:v>
                </c:pt>
                <c:pt idx="61">
                  <c:v>13.2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790976"/>
        <c:axId val="203792768"/>
      </c:scatterChart>
      <c:valAx>
        <c:axId val="203790976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03792768"/>
        <c:crosses val="autoZero"/>
        <c:crossBetween val="midCat"/>
      </c:valAx>
      <c:valAx>
        <c:axId val="203792768"/>
        <c:scaling>
          <c:orientation val="minMax"/>
          <c:max val="20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03790976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lmum15w1 - Diurnal Range</a:t>
            </a:r>
          </a:p>
        </c:rich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1"/>
          <c:order val="1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</c:v>
                </c:pt>
                <c:pt idx="1">
                  <c:v>0.8</c:v>
                </c:pt>
                <c:pt idx="2">
                  <c:v>0.4</c:v>
                </c:pt>
                <c:pt idx="3">
                  <c:v>0.7</c:v>
                </c:pt>
                <c:pt idx="4">
                  <c:v>0.4</c:v>
                </c:pt>
                <c:pt idx="5">
                  <c:v>0.4</c:v>
                </c:pt>
                <c:pt idx="6">
                  <c:v>0.6</c:v>
                </c:pt>
                <c:pt idx="7">
                  <c:v>0.3</c:v>
                </c:pt>
                <c:pt idx="8">
                  <c:v>0.1</c:v>
                </c:pt>
                <c:pt idx="9">
                  <c:v>0.1</c:v>
                </c:pt>
                <c:pt idx="10">
                  <c:v>0.2</c:v>
                </c:pt>
                <c:pt idx="11">
                  <c:v>0.6</c:v>
                </c:pt>
                <c:pt idx="12">
                  <c:v>0.7</c:v>
                </c:pt>
                <c:pt idx="13">
                  <c:v>0.3</c:v>
                </c:pt>
                <c:pt idx="14">
                  <c:v>0.8</c:v>
                </c:pt>
                <c:pt idx="15">
                  <c:v>0.7</c:v>
                </c:pt>
                <c:pt idx="16">
                  <c:v>0.9</c:v>
                </c:pt>
                <c:pt idx="17">
                  <c:v>0.5</c:v>
                </c:pt>
                <c:pt idx="18">
                  <c:v>0.7</c:v>
                </c:pt>
                <c:pt idx="19">
                  <c:v>0.7</c:v>
                </c:pt>
                <c:pt idx="20">
                  <c:v>0.7</c:v>
                </c:pt>
                <c:pt idx="21">
                  <c:v>0.7</c:v>
                </c:pt>
                <c:pt idx="22">
                  <c:v>0.7</c:v>
                </c:pt>
                <c:pt idx="23">
                  <c:v>0.8</c:v>
                </c:pt>
                <c:pt idx="24">
                  <c:v>0.4</c:v>
                </c:pt>
                <c:pt idx="25">
                  <c:v>0.6</c:v>
                </c:pt>
                <c:pt idx="26">
                  <c:v>0.7</c:v>
                </c:pt>
                <c:pt idx="27">
                  <c:v>1</c:v>
                </c:pt>
                <c:pt idx="28">
                  <c:v>0.8</c:v>
                </c:pt>
                <c:pt idx="29">
                  <c:v>0.5</c:v>
                </c:pt>
                <c:pt idx="30">
                  <c:v>0.5</c:v>
                </c:pt>
                <c:pt idx="31">
                  <c:v>0.3</c:v>
                </c:pt>
                <c:pt idx="32">
                  <c:v>0.2</c:v>
                </c:pt>
                <c:pt idx="33">
                  <c:v>0.2</c:v>
                </c:pt>
                <c:pt idx="34">
                  <c:v>0.2</c:v>
                </c:pt>
                <c:pt idx="35">
                  <c:v>0.4</c:v>
                </c:pt>
                <c:pt idx="36">
                  <c:v>0.7</c:v>
                </c:pt>
                <c:pt idx="37">
                  <c:v>0.4</c:v>
                </c:pt>
                <c:pt idx="38">
                  <c:v>0.6</c:v>
                </c:pt>
                <c:pt idx="39">
                  <c:v>0.6</c:v>
                </c:pt>
                <c:pt idx="40">
                  <c:v>0.6</c:v>
                </c:pt>
                <c:pt idx="41">
                  <c:v>0.1</c:v>
                </c:pt>
                <c:pt idx="42">
                  <c:v>0.4</c:v>
                </c:pt>
                <c:pt idx="43">
                  <c:v>0.5</c:v>
                </c:pt>
                <c:pt idx="44">
                  <c:v>0.4</c:v>
                </c:pt>
                <c:pt idx="45">
                  <c:v>0.5</c:v>
                </c:pt>
                <c:pt idx="46">
                  <c:v>0.6</c:v>
                </c:pt>
                <c:pt idx="47">
                  <c:v>0.7</c:v>
                </c:pt>
                <c:pt idx="48">
                  <c:v>0.4</c:v>
                </c:pt>
                <c:pt idx="49">
                  <c:v>0.4</c:v>
                </c:pt>
                <c:pt idx="50">
                  <c:v>0.4</c:v>
                </c:pt>
                <c:pt idx="51">
                  <c:v>0.5</c:v>
                </c:pt>
                <c:pt idx="52">
                  <c:v>0.4</c:v>
                </c:pt>
                <c:pt idx="53">
                  <c:v>0.3</c:v>
                </c:pt>
                <c:pt idx="54">
                  <c:v>0.2</c:v>
                </c:pt>
                <c:pt idx="55">
                  <c:v>0.5</c:v>
                </c:pt>
                <c:pt idx="56">
                  <c:v>0.5</c:v>
                </c:pt>
                <c:pt idx="57">
                  <c:v>0.7</c:v>
                </c:pt>
                <c:pt idx="58">
                  <c:v>0.7</c:v>
                </c:pt>
                <c:pt idx="59">
                  <c:v>0.2</c:v>
                </c:pt>
                <c:pt idx="60">
                  <c:v>0.4</c:v>
                </c:pt>
                <c:pt idx="61">
                  <c:v>0.3</c:v>
                </c:pt>
              </c:numCache>
            </c:numRef>
          </c:yVal>
          <c:smooth val="1"/>
        </c:ser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</c:v>
                </c:pt>
                <c:pt idx="1">
                  <c:v>0.8</c:v>
                </c:pt>
                <c:pt idx="2">
                  <c:v>0.4</c:v>
                </c:pt>
                <c:pt idx="3">
                  <c:v>0.7</c:v>
                </c:pt>
                <c:pt idx="4">
                  <c:v>0.4</c:v>
                </c:pt>
                <c:pt idx="5">
                  <c:v>0.4</c:v>
                </c:pt>
                <c:pt idx="6">
                  <c:v>0.6</c:v>
                </c:pt>
                <c:pt idx="7">
                  <c:v>0.3</c:v>
                </c:pt>
                <c:pt idx="8">
                  <c:v>0.1</c:v>
                </c:pt>
                <c:pt idx="9">
                  <c:v>0.1</c:v>
                </c:pt>
                <c:pt idx="10">
                  <c:v>0.2</c:v>
                </c:pt>
                <c:pt idx="11">
                  <c:v>0.6</c:v>
                </c:pt>
                <c:pt idx="12">
                  <c:v>0.7</c:v>
                </c:pt>
                <c:pt idx="13">
                  <c:v>0.3</c:v>
                </c:pt>
                <c:pt idx="14">
                  <c:v>0.8</c:v>
                </c:pt>
                <c:pt idx="15">
                  <c:v>0.7</c:v>
                </c:pt>
                <c:pt idx="16">
                  <c:v>0.9</c:v>
                </c:pt>
                <c:pt idx="17">
                  <c:v>0.5</c:v>
                </c:pt>
                <c:pt idx="18">
                  <c:v>0.7</c:v>
                </c:pt>
                <c:pt idx="19">
                  <c:v>0.7</c:v>
                </c:pt>
                <c:pt idx="20">
                  <c:v>0.7</c:v>
                </c:pt>
                <c:pt idx="21">
                  <c:v>0.7</c:v>
                </c:pt>
                <c:pt idx="22">
                  <c:v>0.7</c:v>
                </c:pt>
                <c:pt idx="23">
                  <c:v>0.8</c:v>
                </c:pt>
                <c:pt idx="24">
                  <c:v>0.4</c:v>
                </c:pt>
                <c:pt idx="25">
                  <c:v>0.6</c:v>
                </c:pt>
                <c:pt idx="26">
                  <c:v>0.7</c:v>
                </c:pt>
                <c:pt idx="27">
                  <c:v>1</c:v>
                </c:pt>
                <c:pt idx="28">
                  <c:v>0.8</c:v>
                </c:pt>
                <c:pt idx="29">
                  <c:v>0.5</c:v>
                </c:pt>
                <c:pt idx="30">
                  <c:v>0.5</c:v>
                </c:pt>
                <c:pt idx="31">
                  <c:v>0.3</c:v>
                </c:pt>
                <c:pt idx="32">
                  <c:v>0.2</c:v>
                </c:pt>
                <c:pt idx="33">
                  <c:v>0.2</c:v>
                </c:pt>
                <c:pt idx="34">
                  <c:v>0.2</c:v>
                </c:pt>
                <c:pt idx="35">
                  <c:v>0.4</c:v>
                </c:pt>
                <c:pt idx="36">
                  <c:v>0.7</c:v>
                </c:pt>
                <c:pt idx="37">
                  <c:v>0.4</c:v>
                </c:pt>
                <c:pt idx="38">
                  <c:v>0.6</c:v>
                </c:pt>
                <c:pt idx="39">
                  <c:v>0.6</c:v>
                </c:pt>
                <c:pt idx="40">
                  <c:v>0.6</c:v>
                </c:pt>
                <c:pt idx="41">
                  <c:v>0.1</c:v>
                </c:pt>
                <c:pt idx="42">
                  <c:v>0.4</c:v>
                </c:pt>
                <c:pt idx="43">
                  <c:v>0.5</c:v>
                </c:pt>
                <c:pt idx="44">
                  <c:v>0.4</c:v>
                </c:pt>
                <c:pt idx="45">
                  <c:v>0.5</c:v>
                </c:pt>
                <c:pt idx="46">
                  <c:v>0.6</c:v>
                </c:pt>
                <c:pt idx="47">
                  <c:v>0.7</c:v>
                </c:pt>
                <c:pt idx="48">
                  <c:v>0.4</c:v>
                </c:pt>
                <c:pt idx="49">
                  <c:v>0.4</c:v>
                </c:pt>
                <c:pt idx="50">
                  <c:v>0.4</c:v>
                </c:pt>
                <c:pt idx="51">
                  <c:v>0.5</c:v>
                </c:pt>
                <c:pt idx="52">
                  <c:v>0.4</c:v>
                </c:pt>
                <c:pt idx="53">
                  <c:v>0.3</c:v>
                </c:pt>
                <c:pt idx="54">
                  <c:v>0.2</c:v>
                </c:pt>
                <c:pt idx="55">
                  <c:v>0.5</c:v>
                </c:pt>
                <c:pt idx="56">
                  <c:v>0.5</c:v>
                </c:pt>
                <c:pt idx="57">
                  <c:v>0.7</c:v>
                </c:pt>
                <c:pt idx="58">
                  <c:v>0.7</c:v>
                </c:pt>
                <c:pt idx="59">
                  <c:v>0.2</c:v>
                </c:pt>
                <c:pt idx="60">
                  <c:v>0.4</c:v>
                </c:pt>
                <c:pt idx="61">
                  <c:v>0.3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982336"/>
        <c:axId val="203983872"/>
      </c:scatterChart>
      <c:valAx>
        <c:axId val="203982336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03983872"/>
        <c:crosses val="autoZero"/>
        <c:crossBetween val="midCat"/>
      </c:valAx>
      <c:valAx>
        <c:axId val="203983872"/>
        <c:scaling>
          <c:orientation val="minMax"/>
          <c:max val="6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03982336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lmum15w1 -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13.4571428571429</c:v>
                </c:pt>
                <c:pt idx="1">
                  <c:v>13.3714285714286</c:v>
                </c:pt>
                <c:pt idx="2">
                  <c:v>13.271428571428601</c:v>
                </c:pt>
                <c:pt idx="3">
                  <c:v>13.157142857142899</c:v>
                </c:pt>
                <c:pt idx="4">
                  <c:v>13.0142857142857</c:v>
                </c:pt>
                <c:pt idx="5">
                  <c:v>12.9428571428571</c:v>
                </c:pt>
                <c:pt idx="6">
                  <c:v>12.9142857142857</c:v>
                </c:pt>
                <c:pt idx="7">
                  <c:v>12.9142857142857</c:v>
                </c:pt>
                <c:pt idx="8">
                  <c:v>12.9714285714286</c:v>
                </c:pt>
                <c:pt idx="9">
                  <c:v>13.1</c:v>
                </c:pt>
                <c:pt idx="10">
                  <c:v>13.271428571428601</c:v>
                </c:pt>
                <c:pt idx="11">
                  <c:v>13.3857142857143</c:v>
                </c:pt>
                <c:pt idx="12">
                  <c:v>13.4571428571429</c:v>
                </c:pt>
                <c:pt idx="13">
                  <c:v>13.5428571428571</c:v>
                </c:pt>
                <c:pt idx="14">
                  <c:v>13.6142857142857</c:v>
                </c:pt>
                <c:pt idx="15">
                  <c:v>13.6</c:v>
                </c:pt>
                <c:pt idx="16">
                  <c:v>13.5285714285714</c:v>
                </c:pt>
                <c:pt idx="17">
                  <c:v>13.4</c:v>
                </c:pt>
                <c:pt idx="18">
                  <c:v>13.314285714285701</c:v>
                </c:pt>
                <c:pt idx="19">
                  <c:v>13.242857142857099</c:v>
                </c:pt>
                <c:pt idx="20">
                  <c:v>13.171428571428599</c:v>
                </c:pt>
                <c:pt idx="21">
                  <c:v>13.2</c:v>
                </c:pt>
                <c:pt idx="22">
                  <c:v>13.4</c:v>
                </c:pt>
                <c:pt idx="23">
                  <c:v>13.6142857142857</c:v>
                </c:pt>
                <c:pt idx="24">
                  <c:v>13.842857142857101</c:v>
                </c:pt>
                <c:pt idx="25">
                  <c:v>14.0142857142857</c:v>
                </c:pt>
                <c:pt idx="26">
                  <c:v>14.1285714285714</c:v>
                </c:pt>
                <c:pt idx="27">
                  <c:v>14.2</c:v>
                </c:pt>
                <c:pt idx="28">
                  <c:v>14.171428571428599</c:v>
                </c:pt>
                <c:pt idx="29">
                  <c:v>14.0285714285714</c:v>
                </c:pt>
                <c:pt idx="30">
                  <c:v>13.9</c:v>
                </c:pt>
                <c:pt idx="31">
                  <c:v>13.771428571428601</c:v>
                </c:pt>
                <c:pt idx="32">
                  <c:v>13.671428571428599</c:v>
                </c:pt>
                <c:pt idx="33">
                  <c:v>13.6285714285714</c:v>
                </c:pt>
                <c:pt idx="34">
                  <c:v>13.6</c:v>
                </c:pt>
                <c:pt idx="35">
                  <c:v>13.5857142857143</c:v>
                </c:pt>
                <c:pt idx="36">
                  <c:v>13.5857142857143</c:v>
                </c:pt>
                <c:pt idx="37">
                  <c:v>13.5428571428571</c:v>
                </c:pt>
                <c:pt idx="38">
                  <c:v>13.5142857142857</c:v>
                </c:pt>
                <c:pt idx="39">
                  <c:v>13.5428571428571</c:v>
                </c:pt>
                <c:pt idx="40">
                  <c:v>13.6</c:v>
                </c:pt>
                <c:pt idx="41">
                  <c:v>13.685714285714299</c:v>
                </c:pt>
                <c:pt idx="42">
                  <c:v>13.771428571428601</c:v>
                </c:pt>
                <c:pt idx="43">
                  <c:v>13.785714285714301</c:v>
                </c:pt>
                <c:pt idx="44">
                  <c:v>13.785714285714301</c:v>
                </c:pt>
                <c:pt idx="45">
                  <c:v>13.757142857142901</c:v>
                </c:pt>
                <c:pt idx="46">
                  <c:v>13.714285714285699</c:v>
                </c:pt>
                <c:pt idx="47">
                  <c:v>13.6</c:v>
                </c:pt>
                <c:pt idx="48">
                  <c:v>13.4571428571429</c:v>
                </c:pt>
                <c:pt idx="49">
                  <c:v>13.3</c:v>
                </c:pt>
                <c:pt idx="50">
                  <c:v>13.2</c:v>
                </c:pt>
                <c:pt idx="51">
                  <c:v>13.1428571428571</c:v>
                </c:pt>
                <c:pt idx="52">
                  <c:v>13.2</c:v>
                </c:pt>
                <c:pt idx="53">
                  <c:v>13.271428571428601</c:v>
                </c:pt>
                <c:pt idx="54">
                  <c:v>13.3714285714286</c:v>
                </c:pt>
                <c:pt idx="55">
                  <c:v>13.4285714285714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13.166071428571399</c:v>
                </c:pt>
                <c:pt idx="1">
                  <c:v>13.135119047619</c:v>
                </c:pt>
                <c:pt idx="2">
                  <c:v>13.0809523809524</c:v>
                </c:pt>
                <c:pt idx="3">
                  <c:v>12.987797619047599</c:v>
                </c:pt>
                <c:pt idx="4">
                  <c:v>12.8785714285714</c:v>
                </c:pt>
                <c:pt idx="5">
                  <c:v>12.7916666666667</c:v>
                </c:pt>
                <c:pt idx="6">
                  <c:v>12.744047619047601</c:v>
                </c:pt>
                <c:pt idx="7">
                  <c:v>12.754761904761899</c:v>
                </c:pt>
                <c:pt idx="8">
                  <c:v>12.7827380952381</c:v>
                </c:pt>
                <c:pt idx="9">
                  <c:v>12.866369047618999</c:v>
                </c:pt>
                <c:pt idx="10">
                  <c:v>12.9803571428571</c:v>
                </c:pt>
                <c:pt idx="11">
                  <c:v>13.0764880952381</c:v>
                </c:pt>
                <c:pt idx="12">
                  <c:v>13.1422619047619</c:v>
                </c:pt>
                <c:pt idx="13">
                  <c:v>13.2267857142857</c:v>
                </c:pt>
                <c:pt idx="14">
                  <c:v>13.270238095238099</c:v>
                </c:pt>
                <c:pt idx="15">
                  <c:v>13.25625</c:v>
                </c:pt>
                <c:pt idx="16">
                  <c:v>13.1863095238095</c:v>
                </c:pt>
                <c:pt idx="17">
                  <c:v>13.0764880952381</c:v>
                </c:pt>
                <c:pt idx="18">
                  <c:v>13.000297619047601</c:v>
                </c:pt>
                <c:pt idx="19">
                  <c:v>12.9425595238095</c:v>
                </c:pt>
                <c:pt idx="20">
                  <c:v>12.8693452380952</c:v>
                </c:pt>
                <c:pt idx="21">
                  <c:v>12.8857142857143</c:v>
                </c:pt>
                <c:pt idx="22">
                  <c:v>13.0767857142857</c:v>
                </c:pt>
                <c:pt idx="23">
                  <c:v>13.305357142857099</c:v>
                </c:pt>
                <c:pt idx="24">
                  <c:v>13.541369047619</c:v>
                </c:pt>
                <c:pt idx="25">
                  <c:v>13.7083333333333</c:v>
                </c:pt>
                <c:pt idx="26">
                  <c:v>13.839285714285699</c:v>
                </c:pt>
                <c:pt idx="27">
                  <c:v>13.944345238095201</c:v>
                </c:pt>
                <c:pt idx="28">
                  <c:v>13.961904761904799</c:v>
                </c:pt>
                <c:pt idx="29">
                  <c:v>13.847619047619</c:v>
                </c:pt>
                <c:pt idx="30">
                  <c:v>13.7053571428571</c:v>
                </c:pt>
                <c:pt idx="31">
                  <c:v>13.5830357142857</c:v>
                </c:pt>
                <c:pt idx="32">
                  <c:v>13.4699404761905</c:v>
                </c:pt>
                <c:pt idx="33">
                  <c:v>13.4035714285714</c:v>
                </c:pt>
                <c:pt idx="34">
                  <c:v>13.353273809523801</c:v>
                </c:pt>
                <c:pt idx="35">
                  <c:v>13.3494047619048</c:v>
                </c:pt>
                <c:pt idx="36">
                  <c:v>13.353571428571399</c:v>
                </c:pt>
                <c:pt idx="37">
                  <c:v>13.333928571428601</c:v>
                </c:pt>
                <c:pt idx="38">
                  <c:v>13.312202380952399</c:v>
                </c:pt>
                <c:pt idx="39">
                  <c:v>13.3425595238095</c:v>
                </c:pt>
                <c:pt idx="40">
                  <c:v>13.3919642857143</c:v>
                </c:pt>
                <c:pt idx="41">
                  <c:v>13.461607142857099</c:v>
                </c:pt>
                <c:pt idx="42">
                  <c:v>13.547916666666699</c:v>
                </c:pt>
                <c:pt idx="43">
                  <c:v>13.550297619047599</c:v>
                </c:pt>
                <c:pt idx="44">
                  <c:v>13.5494047619048</c:v>
                </c:pt>
                <c:pt idx="45">
                  <c:v>13.5157738095238</c:v>
                </c:pt>
                <c:pt idx="46">
                  <c:v>13.4806547619048</c:v>
                </c:pt>
                <c:pt idx="47">
                  <c:v>13.399107142857099</c:v>
                </c:pt>
                <c:pt idx="48">
                  <c:v>13.293452380952401</c:v>
                </c:pt>
                <c:pt idx="49">
                  <c:v>13.1133928571429</c:v>
                </c:pt>
                <c:pt idx="50">
                  <c:v>13.014880952381001</c:v>
                </c:pt>
                <c:pt idx="51">
                  <c:v>12.94375</c:v>
                </c:pt>
                <c:pt idx="52">
                  <c:v>12.9779761904762</c:v>
                </c:pt>
                <c:pt idx="53">
                  <c:v>13.067261904761899</c:v>
                </c:pt>
                <c:pt idx="54">
                  <c:v>13.164880952381001</c:v>
                </c:pt>
                <c:pt idx="55">
                  <c:v>13.2204710144928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025856"/>
        <c:axId val="204027392"/>
      </c:scatterChart>
      <c:valAx>
        <c:axId val="204025856"/>
        <c:scaling>
          <c:orientation val="minMax"/>
          <c:max val="42247"/>
          <c:min val="4218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04027392"/>
        <c:crosses val="autoZero"/>
        <c:crossBetween val="midCat"/>
      </c:valAx>
      <c:valAx>
        <c:axId val="204027392"/>
        <c:scaling>
          <c:orientation val="minMax"/>
          <c:max val="18"/>
          <c:min val="12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04025856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22</xdr:row>
      <xdr:rowOff>190499</xdr:rowOff>
    </xdr:from>
    <xdr:to>
      <xdr:col>6</xdr:col>
      <xdr:colOff>304800</xdr:colOff>
      <xdr:row>38</xdr:row>
      <xdr:rowOff>9524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57699"/>
          <a:ext cx="5857875" cy="28670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276224</xdr:colOff>
      <xdr:row>48</xdr:row>
      <xdr:rowOff>66674</xdr:rowOff>
    </xdr:to>
    <xdr:sp macro="" textlink="">
      <xdr:nvSpPr>
        <xdr:cNvPr id="6" name="TextBox 5"/>
        <xdr:cNvSpPr txBox="1"/>
      </xdr:nvSpPr>
      <xdr:spPr>
        <a:xfrm>
          <a:off x="0" y="7505700"/>
          <a:ext cx="5829299" cy="17621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78</xdr:row>
      <xdr:rowOff>0</xdr:rowOff>
    </xdr:from>
    <xdr:to>
      <xdr:col>5</xdr:col>
      <xdr:colOff>485775</xdr:colOff>
      <xdr:row>93</xdr:row>
      <xdr:rowOff>161925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7350" y="15135225"/>
          <a:ext cx="3533775" cy="30194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zoomScaleNormal="100" workbookViewId="0">
      <selection activeCell="B2" sqref="B2"/>
    </sheetView>
  </sheetViews>
  <sheetFormatPr defaultRowHeight="15" x14ac:dyDescent="0.25"/>
  <cols>
    <col min="1" max="1" width="37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51">
        <v>2015</v>
      </c>
      <c r="B1" s="64" t="s">
        <v>137</v>
      </c>
      <c r="C1" s="64"/>
      <c r="D1" s="64"/>
      <c r="E1" s="64"/>
      <c r="F1" s="64"/>
      <c r="G1" s="64"/>
    </row>
    <row r="2" spans="1:7" x14ac:dyDescent="0.25">
      <c r="A2" s="1" t="s">
        <v>0</v>
      </c>
      <c r="B2" s="50" t="s">
        <v>141</v>
      </c>
    </row>
    <row r="3" spans="1:7" x14ac:dyDescent="0.25">
      <c r="A3" s="1" t="s">
        <v>1</v>
      </c>
      <c r="B3" s="50" t="s">
        <v>139</v>
      </c>
    </row>
    <row r="4" spans="1:7" x14ac:dyDescent="0.25">
      <c r="A4" s="1" t="s">
        <v>2</v>
      </c>
      <c r="B4" s="50" t="s">
        <v>138</v>
      </c>
    </row>
    <row r="5" spans="1:7" x14ac:dyDescent="0.25">
      <c r="A5" s="1" t="s">
        <v>3</v>
      </c>
      <c r="B5" s="50">
        <v>9997782</v>
      </c>
    </row>
    <row r="6" spans="1:7" x14ac:dyDescent="0.25">
      <c r="A6" s="1" t="s">
        <v>4</v>
      </c>
      <c r="B6" s="50">
        <v>9759081</v>
      </c>
    </row>
    <row r="7" spans="1:7" x14ac:dyDescent="0.25">
      <c r="A7" s="1" t="s">
        <v>5</v>
      </c>
      <c r="B7" t="s">
        <v>140</v>
      </c>
    </row>
    <row r="9" spans="1:7" x14ac:dyDescent="0.25">
      <c r="A9" s="1" t="s">
        <v>6</v>
      </c>
      <c r="B9" s="44">
        <v>42186</v>
      </c>
      <c r="C9" s="44">
        <v>42247</v>
      </c>
    </row>
    <row r="10" spans="1:7" x14ac:dyDescent="0.25">
      <c r="B10" s="4" t="s">
        <v>131</v>
      </c>
      <c r="D10" s="47">
        <f>B9</f>
        <v>42186</v>
      </c>
      <c r="E10" s="2" t="s">
        <v>132</v>
      </c>
      <c r="F10" s="47">
        <f>C9</f>
        <v>42247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47</v>
      </c>
      <c r="B13" s="2" t="s">
        <v>41</v>
      </c>
    </row>
    <row r="14" spans="1:7" x14ac:dyDescent="0.25">
      <c r="A14" s="5" t="s">
        <v>48</v>
      </c>
      <c r="B14" s="22">
        <f>DailyStats!B70</f>
        <v>12.2</v>
      </c>
      <c r="C14" s="52">
        <f>DailyStats!D70</f>
        <v>42238.25</v>
      </c>
      <c r="D14" s="53"/>
      <c r="E14" s="54">
        <f>COUNT(DailyStats!D70:W70)</f>
        <v>6</v>
      </c>
      <c r="F14" s="14"/>
    </row>
    <row r="15" spans="1:7" x14ac:dyDescent="0.25">
      <c r="A15" s="5" t="s">
        <v>52</v>
      </c>
      <c r="B15" s="22">
        <f>DailyStats!B71</f>
        <v>14.6</v>
      </c>
      <c r="C15" s="52">
        <f>DailyStats!D71</f>
        <v>42200.708333333336</v>
      </c>
      <c r="D15" s="53"/>
      <c r="E15" s="54">
        <f>COUNT(DailyStats!D71:W71)</f>
        <v>5</v>
      </c>
      <c r="F15" s="14"/>
    </row>
    <row r="16" spans="1:7" x14ac:dyDescent="0.25">
      <c r="A16" s="5" t="s">
        <v>51</v>
      </c>
      <c r="B16" s="22">
        <f>DailyStats!B72</f>
        <v>13.259854838709673</v>
      </c>
      <c r="C16" s="55"/>
      <c r="D16" s="53"/>
      <c r="E16" s="54"/>
    </row>
    <row r="17" spans="1:6" x14ac:dyDescent="0.25">
      <c r="A17" s="5" t="s">
        <v>50</v>
      </c>
      <c r="B17" s="22">
        <f>DailyStats!B73</f>
        <v>1</v>
      </c>
      <c r="C17" s="56">
        <f>DailyStats!D73</f>
        <v>42186</v>
      </c>
      <c r="D17" s="53"/>
      <c r="E17" s="54">
        <f>COUNT(DailyStats!D73:W73)</f>
        <v>2</v>
      </c>
      <c r="F17" s="14"/>
    </row>
    <row r="18" spans="1:6" x14ac:dyDescent="0.25">
      <c r="A18" s="5" t="s">
        <v>49</v>
      </c>
      <c r="B18" s="22">
        <f>DailyStats!B74</f>
        <v>0.1</v>
      </c>
      <c r="C18" s="56">
        <f>DailyStats!D74</f>
        <v>42194</v>
      </c>
      <c r="D18" s="53"/>
      <c r="E18" s="54">
        <f>COUNT(DailyStats!D74:W74)</f>
        <v>3</v>
      </c>
      <c r="F18" s="14"/>
    </row>
    <row r="19" spans="1:6" x14ac:dyDescent="0.25">
      <c r="A19" s="5" t="s">
        <v>9</v>
      </c>
      <c r="B19" s="2">
        <v>1488</v>
      </c>
      <c r="C19" s="55"/>
      <c r="D19" s="53"/>
      <c r="E19" s="54"/>
    </row>
    <row r="20" spans="1:6" x14ac:dyDescent="0.25">
      <c r="A20" s="5" t="s">
        <v>10</v>
      </c>
      <c r="B20" s="2" t="s">
        <v>40</v>
      </c>
      <c r="C20" s="55"/>
      <c r="D20" s="53"/>
      <c r="E20" s="54"/>
    </row>
    <row r="21" spans="1:6" x14ac:dyDescent="0.25">
      <c r="A21" s="5" t="s">
        <v>53</v>
      </c>
      <c r="B21" s="22">
        <f>MWAT!E4</f>
        <v>13.961904761904799</v>
      </c>
      <c r="C21" s="57">
        <f>MWAT!F4</f>
        <v>42220</v>
      </c>
      <c r="D21" s="53"/>
      <c r="E21" s="58">
        <f>COUNT(MWAT!F4:F23)</f>
        <v>1</v>
      </c>
      <c r="F21" s="14"/>
    </row>
    <row r="22" spans="1:6" x14ac:dyDescent="0.25">
      <c r="A22" s="5" t="s">
        <v>54</v>
      </c>
      <c r="B22" s="22">
        <f>MWMT!E4</f>
        <v>14.2</v>
      </c>
      <c r="C22" s="57">
        <f>MWMT!F4</f>
        <v>42219</v>
      </c>
      <c r="D22" s="53"/>
      <c r="E22" s="58">
        <f>COUNT(MWMT!F4:F23)</f>
        <v>2</v>
      </c>
      <c r="F22" s="14"/>
    </row>
    <row r="26" spans="1:6" x14ac:dyDescent="0.25">
      <c r="B26" s="3" t="s">
        <v>38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9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4.85546875" bestFit="1" customWidth="1"/>
    <col min="2" max="2" width="12.85546875" customWidth="1"/>
    <col min="3" max="3" width="12.28515625" bestFit="1" customWidth="1"/>
    <col min="4" max="5" width="10.28515625" customWidth="1"/>
    <col min="6" max="6" width="10" bestFit="1" customWidth="1"/>
    <col min="7" max="7" width="9.7109375" bestFit="1" customWidth="1"/>
    <col min="8" max="9" width="10.5703125" bestFit="1" customWidth="1"/>
    <col min="11" max="11" width="14.85546875" bestFit="1" customWidth="1"/>
  </cols>
  <sheetData>
    <row r="1" spans="1:9" ht="21" x14ac:dyDescent="0.35">
      <c r="A1" s="65" t="s">
        <v>42</v>
      </c>
      <c r="B1" s="65"/>
      <c r="C1" s="65"/>
      <c r="D1" s="65"/>
    </row>
    <row r="2" spans="1:9" x14ac:dyDescent="0.25">
      <c r="A2" s="49" t="str">
        <f>LEFT(StatSummary!B7, LEN(StatSummary!B7)-8)&amp;"_DailyStats.csv"</f>
        <v>lmum15w1_9997782_DailyStats.csv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6" t="s">
        <v>14</v>
      </c>
      <c r="B3" s="16" t="s">
        <v>43</v>
      </c>
      <c r="C3" s="16" t="s">
        <v>44</v>
      </c>
      <c r="D3" s="16" t="s">
        <v>45</v>
      </c>
      <c r="E3" s="16" t="s">
        <v>46</v>
      </c>
      <c r="F3" s="17" t="s">
        <v>15</v>
      </c>
      <c r="G3" s="17" t="s">
        <v>16</v>
      </c>
      <c r="H3" s="17" t="s">
        <v>17</v>
      </c>
      <c r="I3" s="17" t="s">
        <v>18</v>
      </c>
    </row>
    <row r="4" spans="1:9" x14ac:dyDescent="0.25">
      <c r="A4" s="6">
        <v>42186</v>
      </c>
      <c r="B4" s="23">
        <v>12.5</v>
      </c>
      <c r="C4" s="23">
        <v>13.5</v>
      </c>
      <c r="D4" s="23">
        <v>12.981</v>
      </c>
      <c r="E4" s="23">
        <v>1</v>
      </c>
      <c r="F4">
        <v>0</v>
      </c>
      <c r="G4">
        <v>0</v>
      </c>
      <c r="H4">
        <v>24</v>
      </c>
      <c r="I4">
        <v>1</v>
      </c>
    </row>
    <row r="5" spans="1:9" x14ac:dyDescent="0.25">
      <c r="A5" s="6">
        <v>42187</v>
      </c>
      <c r="B5" s="23">
        <v>12.6</v>
      </c>
      <c r="C5" s="23">
        <v>13.4</v>
      </c>
      <c r="D5" s="23">
        <v>13.04</v>
      </c>
      <c r="E5" s="23">
        <v>0.8</v>
      </c>
      <c r="F5">
        <v>0</v>
      </c>
      <c r="G5">
        <v>0</v>
      </c>
      <c r="H5">
        <v>24</v>
      </c>
      <c r="I5">
        <v>1</v>
      </c>
    </row>
    <row r="6" spans="1:9" x14ac:dyDescent="0.25">
      <c r="A6" s="6">
        <v>42188</v>
      </c>
      <c r="B6" s="23">
        <v>13.1</v>
      </c>
      <c r="C6" s="23">
        <v>13.5</v>
      </c>
      <c r="D6" s="23">
        <v>13.298</v>
      </c>
      <c r="E6" s="23">
        <v>0.4</v>
      </c>
      <c r="F6">
        <v>0</v>
      </c>
      <c r="G6">
        <v>0</v>
      </c>
      <c r="H6">
        <v>24</v>
      </c>
      <c r="I6">
        <v>1</v>
      </c>
    </row>
    <row r="7" spans="1:9" x14ac:dyDescent="0.25">
      <c r="A7" s="6">
        <v>42189</v>
      </c>
      <c r="B7" s="23">
        <v>13.1</v>
      </c>
      <c r="C7" s="23">
        <v>13.8</v>
      </c>
      <c r="D7" s="23">
        <v>13.467000000000001</v>
      </c>
      <c r="E7" s="23">
        <v>0.7</v>
      </c>
      <c r="F7">
        <v>0</v>
      </c>
      <c r="G7">
        <v>0</v>
      </c>
      <c r="H7">
        <v>24</v>
      </c>
      <c r="I7">
        <v>1</v>
      </c>
    </row>
    <row r="8" spans="1:9" x14ac:dyDescent="0.25">
      <c r="A8" s="6">
        <v>42190</v>
      </c>
      <c r="B8" s="23">
        <v>13.2</v>
      </c>
      <c r="C8" s="23">
        <v>13.6</v>
      </c>
      <c r="D8" s="23">
        <v>13.41</v>
      </c>
      <c r="E8" s="23">
        <v>0.4</v>
      </c>
      <c r="F8">
        <v>0</v>
      </c>
      <c r="G8">
        <v>0</v>
      </c>
      <c r="H8">
        <v>24</v>
      </c>
      <c r="I8">
        <v>1</v>
      </c>
    </row>
    <row r="9" spans="1:9" x14ac:dyDescent="0.25">
      <c r="A9" s="6">
        <v>42191</v>
      </c>
      <c r="B9" s="23">
        <v>12.9</v>
      </c>
      <c r="C9" s="23">
        <v>13.3</v>
      </c>
      <c r="D9" s="23">
        <v>13.122999999999999</v>
      </c>
      <c r="E9" s="23">
        <v>0.4</v>
      </c>
      <c r="F9">
        <v>0</v>
      </c>
      <c r="G9">
        <v>0</v>
      </c>
      <c r="H9">
        <v>24</v>
      </c>
      <c r="I9">
        <v>1</v>
      </c>
    </row>
    <row r="10" spans="1:9" x14ac:dyDescent="0.25">
      <c r="A10" s="6">
        <v>42192</v>
      </c>
      <c r="B10" s="23">
        <v>12.5</v>
      </c>
      <c r="C10" s="23">
        <v>13.1</v>
      </c>
      <c r="D10" s="23">
        <v>12.843999999999999</v>
      </c>
      <c r="E10" s="23">
        <v>0.6</v>
      </c>
      <c r="F10">
        <v>0</v>
      </c>
      <c r="G10">
        <v>0</v>
      </c>
      <c r="H10">
        <v>24</v>
      </c>
      <c r="I10">
        <v>1</v>
      </c>
    </row>
    <row r="11" spans="1:9" x14ac:dyDescent="0.25">
      <c r="A11" s="6">
        <v>42193</v>
      </c>
      <c r="B11" s="23">
        <v>12.6</v>
      </c>
      <c r="C11" s="23">
        <v>12.9</v>
      </c>
      <c r="D11" s="23">
        <v>12.765000000000001</v>
      </c>
      <c r="E11" s="23">
        <v>0.3</v>
      </c>
      <c r="F11">
        <v>0</v>
      </c>
      <c r="G11">
        <v>0</v>
      </c>
      <c r="H11">
        <v>24</v>
      </c>
      <c r="I11">
        <v>1</v>
      </c>
    </row>
    <row r="12" spans="1:9" x14ac:dyDescent="0.25">
      <c r="A12" s="6">
        <v>42194</v>
      </c>
      <c r="B12" s="23">
        <v>12.6</v>
      </c>
      <c r="C12" s="23">
        <v>12.7</v>
      </c>
      <c r="D12" s="23">
        <v>12.66</v>
      </c>
      <c r="E12" s="23">
        <v>0.1</v>
      </c>
      <c r="F12">
        <v>0</v>
      </c>
      <c r="G12">
        <v>0</v>
      </c>
      <c r="H12">
        <v>24</v>
      </c>
      <c r="I12">
        <v>1</v>
      </c>
    </row>
    <row r="13" spans="1:9" x14ac:dyDescent="0.25">
      <c r="A13" s="6">
        <v>42195</v>
      </c>
      <c r="B13" s="23">
        <v>12.6</v>
      </c>
      <c r="C13" s="23">
        <v>12.7</v>
      </c>
      <c r="D13" s="23">
        <v>12.646000000000001</v>
      </c>
      <c r="E13" s="23">
        <v>0.1</v>
      </c>
      <c r="F13">
        <v>0</v>
      </c>
      <c r="G13">
        <v>0</v>
      </c>
      <c r="H13">
        <v>24</v>
      </c>
      <c r="I13">
        <v>1</v>
      </c>
    </row>
    <row r="14" spans="1:9" x14ac:dyDescent="0.25">
      <c r="A14" s="6">
        <v>42196</v>
      </c>
      <c r="B14" s="23">
        <v>12.6</v>
      </c>
      <c r="C14" s="23">
        <v>12.8</v>
      </c>
      <c r="D14" s="23">
        <v>12.702</v>
      </c>
      <c r="E14" s="23">
        <v>0.2</v>
      </c>
      <c r="F14">
        <v>0</v>
      </c>
      <c r="G14">
        <v>0</v>
      </c>
      <c r="H14">
        <v>24</v>
      </c>
      <c r="I14">
        <v>1</v>
      </c>
    </row>
    <row r="15" spans="1:9" x14ac:dyDescent="0.25">
      <c r="A15" s="6">
        <v>42197</v>
      </c>
      <c r="B15" s="23">
        <v>12.5</v>
      </c>
      <c r="C15" s="23">
        <v>13.1</v>
      </c>
      <c r="D15" s="23">
        <v>12.802</v>
      </c>
      <c r="E15" s="23">
        <v>0.6</v>
      </c>
      <c r="F15">
        <v>0</v>
      </c>
      <c r="G15">
        <v>0</v>
      </c>
      <c r="H15">
        <v>24</v>
      </c>
      <c r="I15">
        <v>1</v>
      </c>
    </row>
    <row r="16" spans="1:9" x14ac:dyDescent="0.25">
      <c r="A16" s="6">
        <v>42198</v>
      </c>
      <c r="B16" s="23">
        <v>12.4</v>
      </c>
      <c r="C16" s="23">
        <v>13.1</v>
      </c>
      <c r="D16" s="23">
        <v>12.79</v>
      </c>
      <c r="E16" s="23">
        <v>0.7</v>
      </c>
      <c r="F16">
        <v>0</v>
      </c>
      <c r="G16">
        <v>0</v>
      </c>
      <c r="H16">
        <v>24</v>
      </c>
      <c r="I16">
        <v>1</v>
      </c>
    </row>
    <row r="17" spans="1:9" x14ac:dyDescent="0.25">
      <c r="A17" s="6">
        <v>42199</v>
      </c>
      <c r="B17" s="23">
        <v>12.8</v>
      </c>
      <c r="C17" s="23">
        <v>13.1</v>
      </c>
      <c r="D17" s="23">
        <v>12.919</v>
      </c>
      <c r="E17" s="23">
        <v>0.3</v>
      </c>
      <c r="F17">
        <v>0</v>
      </c>
      <c r="G17">
        <v>0</v>
      </c>
      <c r="H17">
        <v>24</v>
      </c>
      <c r="I17">
        <v>1</v>
      </c>
    </row>
    <row r="18" spans="1:9" x14ac:dyDescent="0.25">
      <c r="A18" s="6">
        <v>42200</v>
      </c>
      <c r="B18" s="23">
        <v>12.5</v>
      </c>
      <c r="C18" s="23">
        <v>13.3</v>
      </c>
      <c r="D18" s="23">
        <v>12.96</v>
      </c>
      <c r="E18" s="23">
        <v>0.8</v>
      </c>
      <c r="F18">
        <v>0</v>
      </c>
      <c r="G18">
        <v>0</v>
      </c>
      <c r="H18">
        <v>24</v>
      </c>
      <c r="I18">
        <v>1</v>
      </c>
    </row>
    <row r="19" spans="1:9" x14ac:dyDescent="0.25">
      <c r="A19" s="6">
        <v>42201</v>
      </c>
      <c r="B19" s="23">
        <v>12.9</v>
      </c>
      <c r="C19" s="23">
        <v>13.6</v>
      </c>
      <c r="D19" s="23">
        <v>13.246</v>
      </c>
      <c r="E19" s="23">
        <v>0.7</v>
      </c>
      <c r="F19">
        <v>0</v>
      </c>
      <c r="G19">
        <v>0</v>
      </c>
      <c r="H19">
        <v>24</v>
      </c>
      <c r="I19">
        <v>1</v>
      </c>
    </row>
    <row r="20" spans="1:9" x14ac:dyDescent="0.25">
      <c r="A20" s="6">
        <v>42202</v>
      </c>
      <c r="B20" s="23">
        <v>13</v>
      </c>
      <c r="C20" s="23">
        <v>13.9</v>
      </c>
      <c r="D20" s="23">
        <v>13.444000000000001</v>
      </c>
      <c r="E20" s="23">
        <v>0.9</v>
      </c>
      <c r="F20">
        <v>0</v>
      </c>
      <c r="G20">
        <v>0</v>
      </c>
      <c r="H20">
        <v>24</v>
      </c>
      <c r="I20">
        <v>1</v>
      </c>
    </row>
    <row r="21" spans="1:9" x14ac:dyDescent="0.25">
      <c r="A21" s="6">
        <v>42203</v>
      </c>
      <c r="B21" s="23">
        <v>13.1</v>
      </c>
      <c r="C21" s="23">
        <v>13.6</v>
      </c>
      <c r="D21" s="23">
        <v>13.375</v>
      </c>
      <c r="E21" s="23">
        <v>0.5</v>
      </c>
      <c r="F21">
        <v>0</v>
      </c>
      <c r="G21">
        <v>0</v>
      </c>
      <c r="H21">
        <v>24</v>
      </c>
      <c r="I21">
        <v>1</v>
      </c>
    </row>
    <row r="22" spans="1:9" x14ac:dyDescent="0.25">
      <c r="A22" s="6">
        <v>42204</v>
      </c>
      <c r="B22" s="23">
        <v>12.9</v>
      </c>
      <c r="C22" s="23">
        <v>13.6</v>
      </c>
      <c r="D22" s="23">
        <v>13.262</v>
      </c>
      <c r="E22" s="23">
        <v>0.7</v>
      </c>
      <c r="F22">
        <v>0</v>
      </c>
      <c r="G22">
        <v>0</v>
      </c>
      <c r="H22">
        <v>24</v>
      </c>
      <c r="I22">
        <v>1</v>
      </c>
    </row>
    <row r="23" spans="1:9" x14ac:dyDescent="0.25">
      <c r="A23" s="6">
        <v>42205</v>
      </c>
      <c r="B23" s="23">
        <v>13</v>
      </c>
      <c r="C23" s="23">
        <v>13.7</v>
      </c>
      <c r="D23" s="23">
        <v>13.381</v>
      </c>
      <c r="E23" s="23">
        <v>0.7</v>
      </c>
      <c r="F23">
        <v>0</v>
      </c>
      <c r="G23">
        <v>0</v>
      </c>
      <c r="H23">
        <v>24</v>
      </c>
      <c r="I23">
        <v>1</v>
      </c>
    </row>
    <row r="24" spans="1:9" x14ac:dyDescent="0.25">
      <c r="A24" s="6">
        <v>42206</v>
      </c>
      <c r="B24" s="23">
        <v>12.9</v>
      </c>
      <c r="C24" s="23">
        <v>13.6</v>
      </c>
      <c r="D24" s="23">
        <v>13.223000000000001</v>
      </c>
      <c r="E24" s="23">
        <v>0.7</v>
      </c>
      <c r="F24">
        <v>0</v>
      </c>
      <c r="G24">
        <v>0</v>
      </c>
      <c r="H24">
        <v>24</v>
      </c>
      <c r="I24">
        <v>1</v>
      </c>
    </row>
    <row r="25" spans="1:9" x14ac:dyDescent="0.25">
      <c r="A25" s="6">
        <v>42207</v>
      </c>
      <c r="B25" s="23">
        <v>12.5</v>
      </c>
      <c r="C25" s="23">
        <v>13.2</v>
      </c>
      <c r="D25" s="23">
        <v>12.863</v>
      </c>
      <c r="E25" s="23">
        <v>0.7</v>
      </c>
      <c r="F25">
        <v>0</v>
      </c>
      <c r="G25">
        <v>0</v>
      </c>
      <c r="H25">
        <v>24</v>
      </c>
      <c r="I25">
        <v>1</v>
      </c>
    </row>
    <row r="26" spans="1:9" x14ac:dyDescent="0.25">
      <c r="A26" s="6">
        <v>42208</v>
      </c>
      <c r="B26" s="23">
        <v>12.4</v>
      </c>
      <c r="C26" s="23">
        <v>13.1</v>
      </c>
      <c r="D26" s="23">
        <v>12.756</v>
      </c>
      <c r="E26" s="23">
        <v>0.7</v>
      </c>
      <c r="F26">
        <v>0</v>
      </c>
      <c r="G26">
        <v>0</v>
      </c>
      <c r="H26">
        <v>24</v>
      </c>
      <c r="I26">
        <v>1</v>
      </c>
    </row>
    <row r="27" spans="1:9" x14ac:dyDescent="0.25">
      <c r="A27" s="6">
        <v>42209</v>
      </c>
      <c r="B27" s="23">
        <v>12.2</v>
      </c>
      <c r="C27" s="23">
        <v>13</v>
      </c>
      <c r="D27" s="23">
        <v>12.675000000000001</v>
      </c>
      <c r="E27" s="23">
        <v>0.8</v>
      </c>
      <c r="F27">
        <v>0</v>
      </c>
      <c r="G27">
        <v>0</v>
      </c>
      <c r="H27">
        <v>24</v>
      </c>
      <c r="I27">
        <v>1</v>
      </c>
    </row>
    <row r="28" spans="1:9" x14ac:dyDescent="0.25">
      <c r="A28" s="6">
        <v>42210</v>
      </c>
      <c r="B28" s="23">
        <v>12.6</v>
      </c>
      <c r="C28" s="23">
        <v>13</v>
      </c>
      <c r="D28" s="23">
        <v>12.842000000000001</v>
      </c>
      <c r="E28" s="23">
        <v>0.4</v>
      </c>
      <c r="F28">
        <v>0</v>
      </c>
      <c r="G28">
        <v>0</v>
      </c>
      <c r="H28">
        <v>24</v>
      </c>
      <c r="I28">
        <v>1</v>
      </c>
    </row>
    <row r="29" spans="1:9" x14ac:dyDescent="0.25">
      <c r="A29" s="6">
        <v>42211</v>
      </c>
      <c r="B29" s="23">
        <v>12.5</v>
      </c>
      <c r="C29" s="23">
        <v>13.1</v>
      </c>
      <c r="D29" s="23">
        <v>12.858000000000001</v>
      </c>
      <c r="E29" s="23">
        <v>0.6</v>
      </c>
      <c r="F29">
        <v>0</v>
      </c>
      <c r="G29">
        <v>0</v>
      </c>
      <c r="H29">
        <v>24</v>
      </c>
      <c r="I29">
        <v>1</v>
      </c>
    </row>
    <row r="30" spans="1:9" x14ac:dyDescent="0.25">
      <c r="A30" s="6">
        <v>42212</v>
      </c>
      <c r="B30" s="23">
        <v>12.5</v>
      </c>
      <c r="C30" s="23">
        <v>13.2</v>
      </c>
      <c r="D30" s="23">
        <v>12.869</v>
      </c>
      <c r="E30" s="23">
        <v>0.7</v>
      </c>
      <c r="F30">
        <v>0</v>
      </c>
      <c r="G30">
        <v>0</v>
      </c>
      <c r="H30">
        <v>24</v>
      </c>
      <c r="I30">
        <v>1</v>
      </c>
    </row>
    <row r="31" spans="1:9" x14ac:dyDescent="0.25">
      <c r="A31" s="6">
        <v>42213</v>
      </c>
      <c r="B31" s="23">
        <v>12.8</v>
      </c>
      <c r="C31" s="23">
        <v>13.8</v>
      </c>
      <c r="D31" s="23">
        <v>13.337999999999999</v>
      </c>
      <c r="E31" s="23">
        <v>1</v>
      </c>
      <c r="F31">
        <v>0</v>
      </c>
      <c r="G31">
        <v>0</v>
      </c>
      <c r="H31">
        <v>24</v>
      </c>
      <c r="I31">
        <v>1</v>
      </c>
    </row>
    <row r="32" spans="1:9" x14ac:dyDescent="0.25">
      <c r="A32" s="6">
        <v>42214</v>
      </c>
      <c r="B32" s="23">
        <v>13.8</v>
      </c>
      <c r="C32" s="23">
        <v>14.6</v>
      </c>
      <c r="D32" s="23">
        <v>14.2</v>
      </c>
      <c r="E32" s="23">
        <v>0.8</v>
      </c>
      <c r="F32">
        <v>0</v>
      </c>
      <c r="G32">
        <v>0</v>
      </c>
      <c r="H32">
        <v>24</v>
      </c>
      <c r="I32">
        <v>1</v>
      </c>
    </row>
    <row r="33" spans="1:9" x14ac:dyDescent="0.25">
      <c r="A33" s="6">
        <v>42215</v>
      </c>
      <c r="B33" s="23">
        <v>14.1</v>
      </c>
      <c r="C33" s="23">
        <v>14.6</v>
      </c>
      <c r="D33" s="23">
        <v>14.356</v>
      </c>
      <c r="E33" s="23">
        <v>0.5</v>
      </c>
      <c r="F33">
        <v>0</v>
      </c>
      <c r="G33">
        <v>0</v>
      </c>
      <c r="H33">
        <v>24</v>
      </c>
      <c r="I33">
        <v>1</v>
      </c>
    </row>
    <row r="34" spans="1:9" x14ac:dyDescent="0.25">
      <c r="A34" s="6">
        <v>42216</v>
      </c>
      <c r="B34" s="23">
        <v>14.1</v>
      </c>
      <c r="C34" s="23">
        <v>14.6</v>
      </c>
      <c r="D34" s="23">
        <v>14.327</v>
      </c>
      <c r="E34" s="23">
        <v>0.5</v>
      </c>
      <c r="F34">
        <v>0</v>
      </c>
      <c r="G34">
        <v>0</v>
      </c>
      <c r="H34">
        <v>24</v>
      </c>
      <c r="I34">
        <v>1</v>
      </c>
    </row>
    <row r="35" spans="1:9" x14ac:dyDescent="0.25">
      <c r="A35" s="6">
        <v>42217</v>
      </c>
      <c r="B35" s="23">
        <v>13.9</v>
      </c>
      <c r="C35" s="23">
        <v>14.2</v>
      </c>
      <c r="D35" s="23">
        <v>14.01</v>
      </c>
      <c r="E35" s="23">
        <v>0.3</v>
      </c>
      <c r="F35">
        <v>0</v>
      </c>
      <c r="G35">
        <v>0</v>
      </c>
      <c r="H35">
        <v>24</v>
      </c>
      <c r="I35">
        <v>1</v>
      </c>
    </row>
    <row r="36" spans="1:9" x14ac:dyDescent="0.25">
      <c r="A36" s="6">
        <v>42218</v>
      </c>
      <c r="B36" s="23">
        <v>13.7</v>
      </c>
      <c r="C36" s="23">
        <v>13.9</v>
      </c>
      <c r="D36" s="23">
        <v>13.775</v>
      </c>
      <c r="E36" s="23">
        <v>0.2</v>
      </c>
      <c r="F36">
        <v>0</v>
      </c>
      <c r="G36">
        <v>0</v>
      </c>
      <c r="H36">
        <v>24</v>
      </c>
      <c r="I36">
        <v>1</v>
      </c>
    </row>
    <row r="37" spans="1:9" x14ac:dyDescent="0.25">
      <c r="A37" s="6">
        <v>42219</v>
      </c>
      <c r="B37" s="23">
        <v>13.5</v>
      </c>
      <c r="C37" s="23">
        <v>13.7</v>
      </c>
      <c r="D37" s="23">
        <v>13.603999999999999</v>
      </c>
      <c r="E37" s="23">
        <v>0.2</v>
      </c>
      <c r="F37">
        <v>0</v>
      </c>
      <c r="G37">
        <v>0</v>
      </c>
      <c r="H37">
        <v>24</v>
      </c>
      <c r="I37">
        <v>1</v>
      </c>
    </row>
    <row r="38" spans="1:9" x14ac:dyDescent="0.25">
      <c r="A38" s="6">
        <v>42220</v>
      </c>
      <c r="B38" s="23">
        <v>13.4</v>
      </c>
      <c r="C38" s="23">
        <v>13.6</v>
      </c>
      <c r="D38" s="23">
        <v>13.46</v>
      </c>
      <c r="E38" s="23">
        <v>0.2</v>
      </c>
      <c r="F38">
        <v>0</v>
      </c>
      <c r="G38">
        <v>0</v>
      </c>
      <c r="H38">
        <v>24</v>
      </c>
      <c r="I38">
        <v>1</v>
      </c>
    </row>
    <row r="39" spans="1:9" x14ac:dyDescent="0.25">
      <c r="A39" s="6">
        <v>42221</v>
      </c>
      <c r="B39" s="23">
        <v>13.2</v>
      </c>
      <c r="C39" s="23">
        <v>13.6</v>
      </c>
      <c r="D39" s="23">
        <v>13.4</v>
      </c>
      <c r="E39" s="23">
        <v>0.4</v>
      </c>
      <c r="F39">
        <v>0</v>
      </c>
      <c r="G39">
        <v>0</v>
      </c>
      <c r="H39">
        <v>24</v>
      </c>
      <c r="I39">
        <v>1</v>
      </c>
    </row>
    <row r="40" spans="1:9" x14ac:dyDescent="0.25">
      <c r="A40" s="6">
        <v>42222</v>
      </c>
      <c r="B40" s="23">
        <v>13</v>
      </c>
      <c r="C40" s="23">
        <v>13.7</v>
      </c>
      <c r="D40" s="23">
        <v>13.36</v>
      </c>
      <c r="E40" s="23">
        <v>0.7</v>
      </c>
      <c r="F40">
        <v>0</v>
      </c>
      <c r="G40">
        <v>0</v>
      </c>
      <c r="H40">
        <v>24</v>
      </c>
      <c r="I40">
        <v>1</v>
      </c>
    </row>
    <row r="41" spans="1:9" x14ac:dyDescent="0.25">
      <c r="A41" s="6">
        <v>42223</v>
      </c>
      <c r="B41" s="23">
        <v>13.3</v>
      </c>
      <c r="C41" s="23">
        <v>13.7</v>
      </c>
      <c r="D41" s="23">
        <v>13.471</v>
      </c>
      <c r="E41" s="23">
        <v>0.4</v>
      </c>
      <c r="F41">
        <v>0</v>
      </c>
      <c r="G41">
        <v>0</v>
      </c>
      <c r="H41">
        <v>24</v>
      </c>
      <c r="I41">
        <v>1</v>
      </c>
    </row>
    <row r="42" spans="1:9" x14ac:dyDescent="0.25">
      <c r="A42" s="6">
        <v>42224</v>
      </c>
      <c r="B42" s="23">
        <v>12.9</v>
      </c>
      <c r="C42" s="23">
        <v>13.5</v>
      </c>
      <c r="D42" s="23">
        <v>13.218999999999999</v>
      </c>
      <c r="E42" s="23">
        <v>0.6</v>
      </c>
      <c r="F42">
        <v>0</v>
      </c>
      <c r="G42">
        <v>0</v>
      </c>
      <c r="H42">
        <v>24</v>
      </c>
      <c r="I42">
        <v>1</v>
      </c>
    </row>
    <row r="43" spans="1:9" x14ac:dyDescent="0.25">
      <c r="A43" s="6">
        <v>42225</v>
      </c>
      <c r="B43" s="23">
        <v>13</v>
      </c>
      <c r="C43" s="23">
        <v>13.6</v>
      </c>
      <c r="D43" s="23">
        <v>13.31</v>
      </c>
      <c r="E43" s="23">
        <v>0.6</v>
      </c>
      <c r="F43">
        <v>0</v>
      </c>
      <c r="G43">
        <v>0</v>
      </c>
      <c r="H43">
        <v>24</v>
      </c>
      <c r="I43">
        <v>1</v>
      </c>
    </row>
    <row r="44" spans="1:9" x14ac:dyDescent="0.25">
      <c r="A44" s="6">
        <v>42226</v>
      </c>
      <c r="B44" s="23">
        <v>12.9</v>
      </c>
      <c r="C44" s="23">
        <v>13.5</v>
      </c>
      <c r="D44" s="23">
        <v>13.252000000000001</v>
      </c>
      <c r="E44" s="23">
        <v>0.6</v>
      </c>
      <c r="F44">
        <v>0</v>
      </c>
      <c r="G44">
        <v>0</v>
      </c>
      <c r="H44">
        <v>24</v>
      </c>
      <c r="I44">
        <v>1</v>
      </c>
    </row>
    <row r="45" spans="1:9" x14ac:dyDescent="0.25">
      <c r="A45" s="6">
        <v>42227</v>
      </c>
      <c r="B45" s="23">
        <v>13.4</v>
      </c>
      <c r="C45" s="23">
        <v>13.5</v>
      </c>
      <c r="D45" s="23">
        <v>13.433</v>
      </c>
      <c r="E45" s="23">
        <v>0.1</v>
      </c>
      <c r="F45">
        <v>0</v>
      </c>
      <c r="G45">
        <v>0</v>
      </c>
      <c r="H45">
        <v>24</v>
      </c>
      <c r="I45">
        <v>1</v>
      </c>
    </row>
    <row r="46" spans="1:9" x14ac:dyDescent="0.25">
      <c r="A46" s="6">
        <v>42228</v>
      </c>
      <c r="B46" s="23">
        <v>13.2</v>
      </c>
      <c r="C46" s="23">
        <v>13.6</v>
      </c>
      <c r="D46" s="23">
        <v>13.429</v>
      </c>
      <c r="E46" s="23">
        <v>0.4</v>
      </c>
      <c r="F46">
        <v>0</v>
      </c>
      <c r="G46">
        <v>0</v>
      </c>
      <c r="H46">
        <v>24</v>
      </c>
      <c r="I46">
        <v>1</v>
      </c>
    </row>
    <row r="47" spans="1:9" x14ac:dyDescent="0.25">
      <c r="A47" s="6">
        <v>42229</v>
      </c>
      <c r="B47" s="23">
        <v>12.9</v>
      </c>
      <c r="C47" s="23">
        <v>13.4</v>
      </c>
      <c r="D47" s="23">
        <v>13.223000000000001</v>
      </c>
      <c r="E47" s="23">
        <v>0.5</v>
      </c>
      <c r="F47">
        <v>0</v>
      </c>
      <c r="G47">
        <v>0</v>
      </c>
      <c r="H47">
        <v>24</v>
      </c>
      <c r="I47">
        <v>1</v>
      </c>
    </row>
    <row r="48" spans="1:9" x14ac:dyDescent="0.25">
      <c r="A48" s="6">
        <v>42230</v>
      </c>
      <c r="B48" s="23">
        <v>13.1</v>
      </c>
      <c r="C48" s="23">
        <v>13.5</v>
      </c>
      <c r="D48" s="23">
        <v>13.319000000000001</v>
      </c>
      <c r="E48" s="23">
        <v>0.4</v>
      </c>
      <c r="F48">
        <v>0</v>
      </c>
      <c r="G48">
        <v>0</v>
      </c>
      <c r="H48">
        <v>24</v>
      </c>
      <c r="I48">
        <v>1</v>
      </c>
    </row>
    <row r="49" spans="1:9" x14ac:dyDescent="0.25">
      <c r="A49" s="6">
        <v>42231</v>
      </c>
      <c r="B49" s="23">
        <v>13.2</v>
      </c>
      <c r="C49" s="23">
        <v>13.7</v>
      </c>
      <c r="D49" s="23">
        <v>13.430999999999999</v>
      </c>
      <c r="E49" s="23">
        <v>0.5</v>
      </c>
      <c r="F49">
        <v>0</v>
      </c>
      <c r="G49">
        <v>0</v>
      </c>
      <c r="H49">
        <v>24</v>
      </c>
      <c r="I49">
        <v>1</v>
      </c>
    </row>
    <row r="50" spans="1:9" x14ac:dyDescent="0.25">
      <c r="A50" s="6">
        <v>42232</v>
      </c>
      <c r="B50" s="23">
        <v>13.4</v>
      </c>
      <c r="C50" s="23">
        <v>14</v>
      </c>
      <c r="D50" s="23">
        <v>13.656000000000001</v>
      </c>
      <c r="E50" s="23">
        <v>0.6</v>
      </c>
      <c r="F50">
        <v>0</v>
      </c>
      <c r="G50">
        <v>0</v>
      </c>
      <c r="H50">
        <v>24</v>
      </c>
      <c r="I50">
        <v>1</v>
      </c>
    </row>
    <row r="51" spans="1:9" x14ac:dyDescent="0.25">
      <c r="A51" s="6">
        <v>42233</v>
      </c>
      <c r="B51" s="23">
        <v>13.4</v>
      </c>
      <c r="C51" s="23">
        <v>14.1</v>
      </c>
      <c r="D51" s="23">
        <v>13.74</v>
      </c>
      <c r="E51" s="23">
        <v>0.7</v>
      </c>
      <c r="F51">
        <v>0</v>
      </c>
      <c r="G51">
        <v>0</v>
      </c>
      <c r="H51">
        <v>24</v>
      </c>
      <c r="I51">
        <v>1</v>
      </c>
    </row>
    <row r="52" spans="1:9" x14ac:dyDescent="0.25">
      <c r="A52" s="6">
        <v>42234</v>
      </c>
      <c r="B52" s="23">
        <v>13.7</v>
      </c>
      <c r="C52" s="23">
        <v>14.1</v>
      </c>
      <c r="D52" s="23">
        <v>14.038</v>
      </c>
      <c r="E52" s="23">
        <v>0.4</v>
      </c>
      <c r="F52">
        <v>0</v>
      </c>
      <c r="G52">
        <v>0</v>
      </c>
      <c r="H52">
        <v>24</v>
      </c>
      <c r="I52">
        <v>1</v>
      </c>
    </row>
    <row r="53" spans="1:9" x14ac:dyDescent="0.25">
      <c r="A53" s="6">
        <v>42235</v>
      </c>
      <c r="B53" s="23">
        <v>13.3</v>
      </c>
      <c r="C53" s="23">
        <v>13.7</v>
      </c>
      <c r="D53" s="23">
        <v>13.446</v>
      </c>
      <c r="E53" s="23">
        <v>0.4</v>
      </c>
      <c r="F53">
        <v>0</v>
      </c>
      <c r="G53">
        <v>0</v>
      </c>
      <c r="H53">
        <v>24</v>
      </c>
      <c r="I53">
        <v>1</v>
      </c>
    </row>
    <row r="54" spans="1:9" x14ac:dyDescent="0.25">
      <c r="A54" s="6">
        <v>42236</v>
      </c>
      <c r="B54" s="23">
        <v>13</v>
      </c>
      <c r="C54" s="23">
        <v>13.4</v>
      </c>
      <c r="D54" s="23">
        <v>13.217000000000001</v>
      </c>
      <c r="E54" s="23">
        <v>0.4</v>
      </c>
      <c r="F54">
        <v>0</v>
      </c>
      <c r="G54">
        <v>0</v>
      </c>
      <c r="H54">
        <v>24</v>
      </c>
      <c r="I54">
        <v>1</v>
      </c>
    </row>
    <row r="55" spans="1:9" x14ac:dyDescent="0.25">
      <c r="A55" s="6">
        <v>42237</v>
      </c>
      <c r="B55" s="23">
        <v>12.8</v>
      </c>
      <c r="C55" s="23">
        <v>13.3</v>
      </c>
      <c r="D55" s="23">
        <v>13.083</v>
      </c>
      <c r="E55" s="23">
        <v>0.5</v>
      </c>
      <c r="F55">
        <v>0</v>
      </c>
      <c r="G55">
        <v>0</v>
      </c>
      <c r="H55">
        <v>24</v>
      </c>
      <c r="I55">
        <v>1</v>
      </c>
    </row>
    <row r="56" spans="1:9" x14ac:dyDescent="0.25">
      <c r="A56" s="6">
        <v>42238</v>
      </c>
      <c r="B56" s="23">
        <v>13</v>
      </c>
      <c r="C56" s="23">
        <v>13.4</v>
      </c>
      <c r="D56" s="23">
        <v>13.185</v>
      </c>
      <c r="E56" s="23">
        <v>0.4</v>
      </c>
      <c r="F56">
        <v>0</v>
      </c>
      <c r="G56">
        <v>0</v>
      </c>
      <c r="H56">
        <v>24</v>
      </c>
      <c r="I56">
        <v>1</v>
      </c>
    </row>
    <row r="57" spans="1:9" x14ac:dyDescent="0.25">
      <c r="A57" s="6">
        <v>42239</v>
      </c>
      <c r="B57" s="23">
        <v>12.9</v>
      </c>
      <c r="C57" s="23">
        <v>13.2</v>
      </c>
      <c r="D57" s="23">
        <v>13.085000000000001</v>
      </c>
      <c r="E57" s="23">
        <v>0.3</v>
      </c>
      <c r="F57">
        <v>0</v>
      </c>
      <c r="G57">
        <v>0</v>
      </c>
      <c r="H57">
        <v>24</v>
      </c>
      <c r="I57">
        <v>1</v>
      </c>
    </row>
    <row r="58" spans="1:9" x14ac:dyDescent="0.25">
      <c r="A58" s="6">
        <v>42240</v>
      </c>
      <c r="B58" s="23">
        <v>12.9</v>
      </c>
      <c r="C58" s="23">
        <v>13.1</v>
      </c>
      <c r="D58" s="23">
        <v>13</v>
      </c>
      <c r="E58" s="23">
        <v>0.2</v>
      </c>
      <c r="F58">
        <v>0</v>
      </c>
      <c r="G58">
        <v>0</v>
      </c>
      <c r="H58">
        <v>24</v>
      </c>
      <c r="I58">
        <v>1</v>
      </c>
    </row>
    <row r="59" spans="1:9" x14ac:dyDescent="0.25">
      <c r="A59" s="6">
        <v>42241</v>
      </c>
      <c r="B59" s="23">
        <v>12.5</v>
      </c>
      <c r="C59" s="23">
        <v>13</v>
      </c>
      <c r="D59" s="23">
        <v>12.776999999999999</v>
      </c>
      <c r="E59" s="23">
        <v>0.5</v>
      </c>
      <c r="F59">
        <v>0</v>
      </c>
      <c r="G59">
        <v>0</v>
      </c>
      <c r="H59">
        <v>24</v>
      </c>
      <c r="I59">
        <v>1</v>
      </c>
    </row>
    <row r="60" spans="1:9" x14ac:dyDescent="0.25">
      <c r="A60" s="6">
        <v>42242</v>
      </c>
      <c r="B60" s="23">
        <v>12.5</v>
      </c>
      <c r="C60" s="23">
        <v>13</v>
      </c>
      <c r="D60" s="23">
        <v>12.756</v>
      </c>
      <c r="E60" s="23">
        <v>0.5</v>
      </c>
      <c r="F60">
        <v>0</v>
      </c>
      <c r="G60">
        <v>0</v>
      </c>
      <c r="H60">
        <v>24</v>
      </c>
      <c r="I60">
        <v>1</v>
      </c>
    </row>
    <row r="61" spans="1:9" x14ac:dyDescent="0.25">
      <c r="A61" s="6">
        <v>42243</v>
      </c>
      <c r="B61" s="23">
        <v>12.3</v>
      </c>
      <c r="C61" s="23">
        <v>13</v>
      </c>
      <c r="D61" s="23">
        <v>12.718999999999999</v>
      </c>
      <c r="E61" s="23">
        <v>0.7</v>
      </c>
      <c r="F61">
        <v>0</v>
      </c>
      <c r="G61">
        <v>0</v>
      </c>
      <c r="H61">
        <v>24</v>
      </c>
      <c r="I61">
        <v>1</v>
      </c>
    </row>
    <row r="62" spans="1:9" x14ac:dyDescent="0.25">
      <c r="A62" s="6">
        <v>42244</v>
      </c>
      <c r="B62" s="23">
        <v>13</v>
      </c>
      <c r="C62" s="23">
        <v>13.7</v>
      </c>
      <c r="D62" s="23">
        <v>13.323</v>
      </c>
      <c r="E62" s="23">
        <v>0.7</v>
      </c>
      <c r="F62">
        <v>0</v>
      </c>
      <c r="G62">
        <v>0</v>
      </c>
      <c r="H62">
        <v>24</v>
      </c>
      <c r="I62">
        <v>1</v>
      </c>
    </row>
    <row r="63" spans="1:9" x14ac:dyDescent="0.25">
      <c r="A63" s="6">
        <v>42245</v>
      </c>
      <c r="B63" s="23">
        <v>13.7</v>
      </c>
      <c r="C63" s="23">
        <v>13.9</v>
      </c>
      <c r="D63" s="23">
        <v>13.81</v>
      </c>
      <c r="E63" s="23">
        <v>0.2</v>
      </c>
      <c r="F63">
        <v>0</v>
      </c>
      <c r="G63">
        <v>0</v>
      </c>
      <c r="H63">
        <v>24</v>
      </c>
      <c r="I63">
        <v>1</v>
      </c>
    </row>
    <row r="64" spans="1:9" x14ac:dyDescent="0.25">
      <c r="A64" s="6">
        <v>42246</v>
      </c>
      <c r="B64" s="23">
        <v>13.5</v>
      </c>
      <c r="C64" s="23">
        <v>13.9</v>
      </c>
      <c r="D64" s="23">
        <v>13.769</v>
      </c>
      <c r="E64" s="23">
        <v>0.4</v>
      </c>
      <c r="F64">
        <v>0</v>
      </c>
      <c r="G64">
        <v>0</v>
      </c>
      <c r="H64">
        <v>24</v>
      </c>
      <c r="I64">
        <v>1</v>
      </c>
    </row>
    <row r="65" spans="1:18" x14ac:dyDescent="0.25">
      <c r="A65" s="6">
        <v>42247</v>
      </c>
      <c r="B65" s="23">
        <v>13.2</v>
      </c>
      <c r="C65" s="23">
        <v>13.5</v>
      </c>
      <c r="D65" s="23">
        <v>13.388999999999999</v>
      </c>
      <c r="E65" s="23">
        <v>0.3</v>
      </c>
      <c r="F65">
        <v>0</v>
      </c>
      <c r="G65">
        <v>0</v>
      </c>
      <c r="H65">
        <v>24</v>
      </c>
      <c r="I65">
        <v>0.95799999999999996</v>
      </c>
    </row>
    <row r="68" spans="1:18" x14ac:dyDescent="0.25">
      <c r="F68" s="7" t="s">
        <v>19</v>
      </c>
      <c r="G68" s="8">
        <f>SUM(G4:G65)</f>
        <v>0</v>
      </c>
      <c r="H68" s="7" t="s">
        <v>19</v>
      </c>
      <c r="I68" s="8">
        <f>SUM(I4:I65)</f>
        <v>61.957999999999998</v>
      </c>
    </row>
    <row r="69" spans="1:18" x14ac:dyDescent="0.25">
      <c r="D69" s="1" t="s">
        <v>20</v>
      </c>
    </row>
    <row r="70" spans="1:18" x14ac:dyDescent="0.25">
      <c r="A70" s="9" t="s">
        <v>21</v>
      </c>
      <c r="B70" s="10">
        <f>MIN(B4:B65)</f>
        <v>12.2</v>
      </c>
      <c r="C70" s="11" t="s">
        <v>22</v>
      </c>
      <c r="D70" s="61">
        <v>42238.25</v>
      </c>
      <c r="E70" s="61">
        <v>42238.291666666664</v>
      </c>
      <c r="F70" s="61">
        <v>42238.333333333336</v>
      </c>
      <c r="G70" s="61">
        <v>42238.375</v>
      </c>
      <c r="H70" s="61">
        <v>42238.416666666664</v>
      </c>
      <c r="I70" s="61">
        <v>42238.458333333336</v>
      </c>
      <c r="J70" s="3"/>
    </row>
    <row r="71" spans="1:18" x14ac:dyDescent="0.25">
      <c r="A71" s="9" t="s">
        <v>23</v>
      </c>
      <c r="B71" s="10">
        <f>MAX(C4:C65)</f>
        <v>14.6</v>
      </c>
      <c r="C71" s="11" t="s">
        <v>22</v>
      </c>
      <c r="D71" s="61">
        <v>42200.708333333336</v>
      </c>
      <c r="E71" s="61">
        <v>42200.75</v>
      </c>
      <c r="F71" s="61">
        <v>42221.708333333336</v>
      </c>
      <c r="G71" s="61">
        <v>42221.75</v>
      </c>
      <c r="H71" s="61">
        <v>42221.791666666664</v>
      </c>
      <c r="I71" s="20"/>
      <c r="K71" s="60"/>
    </row>
    <row r="72" spans="1:18" x14ac:dyDescent="0.25">
      <c r="A72" s="9" t="s">
        <v>24</v>
      </c>
      <c r="B72" s="10">
        <f>AVERAGE(D4:D65)</f>
        <v>13.259854838709673</v>
      </c>
      <c r="C72" s="11" t="s">
        <v>22</v>
      </c>
      <c r="D72" s="18"/>
      <c r="E72" s="18"/>
      <c r="F72" s="18"/>
      <c r="G72" s="19"/>
      <c r="H72" s="20"/>
      <c r="I72" s="20"/>
      <c r="K72" s="60"/>
    </row>
    <row r="73" spans="1:18" x14ac:dyDescent="0.25">
      <c r="A73" s="9" t="s">
        <v>25</v>
      </c>
      <c r="B73" s="10">
        <f>MAX(E4:E65)</f>
        <v>1</v>
      </c>
      <c r="C73" s="11" t="s">
        <v>22</v>
      </c>
      <c r="D73" s="59">
        <v>42186</v>
      </c>
      <c r="E73" s="59">
        <v>42213</v>
      </c>
      <c r="F73" s="21"/>
      <c r="G73" s="21"/>
      <c r="H73" s="21"/>
      <c r="I73" s="21"/>
      <c r="J73" s="21"/>
      <c r="K73" s="60"/>
      <c r="L73" s="21"/>
      <c r="M73" s="21"/>
      <c r="N73" s="21"/>
      <c r="O73" s="21"/>
      <c r="P73" s="21"/>
      <c r="Q73" s="21"/>
      <c r="R73" s="21"/>
    </row>
    <row r="74" spans="1:18" x14ac:dyDescent="0.25">
      <c r="A74" s="9" t="s">
        <v>26</v>
      </c>
      <c r="B74" s="10">
        <f>MIN(E4:E65)</f>
        <v>0.1</v>
      </c>
      <c r="C74" s="11" t="s">
        <v>22</v>
      </c>
      <c r="D74" s="59">
        <v>42194</v>
      </c>
      <c r="E74" s="59">
        <v>42195</v>
      </c>
      <c r="F74" s="59">
        <v>42227</v>
      </c>
      <c r="G74" s="21"/>
      <c r="H74" s="21"/>
      <c r="I74" s="21"/>
      <c r="J74" s="21"/>
      <c r="K74" s="60"/>
      <c r="L74" s="21"/>
      <c r="M74" s="21"/>
      <c r="N74" s="21"/>
      <c r="O74" s="21"/>
      <c r="P74" s="21"/>
      <c r="Q74" s="21"/>
    </row>
    <row r="75" spans="1:18" x14ac:dyDescent="0.25">
      <c r="A75" s="9" t="s">
        <v>27</v>
      </c>
      <c r="B75" s="10">
        <f>SUM(G4:G65)</f>
        <v>0</v>
      </c>
      <c r="C75" s="9" t="s">
        <v>28</v>
      </c>
      <c r="D75" s="12"/>
      <c r="E75" s="12"/>
      <c r="F75" s="12"/>
      <c r="G75" s="12"/>
      <c r="H75" s="12"/>
      <c r="I75" s="12"/>
      <c r="K75" s="60"/>
    </row>
    <row r="76" spans="1:18" x14ac:dyDescent="0.25">
      <c r="A76" s="9" t="s">
        <v>29</v>
      </c>
      <c r="B76" s="10">
        <f>SUM(I4:I65)</f>
        <v>61.957999999999998</v>
      </c>
      <c r="C76" s="9" t="s">
        <v>28</v>
      </c>
      <c r="D76" s="12"/>
      <c r="E76" s="12"/>
      <c r="F76" s="12"/>
      <c r="G76" s="12"/>
      <c r="H76" s="12"/>
      <c r="I76" s="12"/>
      <c r="K76" s="60"/>
    </row>
    <row r="79" spans="1:18" x14ac:dyDescent="0.25">
      <c r="B79" s="3" t="s">
        <v>39</v>
      </c>
    </row>
  </sheetData>
  <autoFilter ref="A3:I3">
    <sortState ref="A4:I65">
      <sortCondition ref="A3"/>
    </sortState>
  </autoFilter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1:Q2"/>
  <sheetViews>
    <sheetView zoomScaleNormal="100" workbookViewId="0"/>
  </sheetViews>
  <sheetFormatPr defaultRowHeight="15" x14ac:dyDescent="0.25"/>
  <sheetData>
    <row r="1" spans="12:17" x14ac:dyDescent="0.25">
      <c r="L1" t="str">
        <f>StatSummary!$B$4</f>
        <v>water</v>
      </c>
    </row>
    <row r="2" spans="12:17" x14ac:dyDescent="0.25">
      <c r="L2" t="s">
        <v>134</v>
      </c>
      <c r="O2" s="48"/>
      <c r="P2" s="48"/>
      <c r="Q2" s="48"/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6" max="6" width="9.7109375" bestFit="1" customWidth="1"/>
    <col min="7" max="7" width="11.28515625" bestFit="1" customWidth="1"/>
    <col min="8" max="8" width="8.85546875" customWidth="1"/>
  </cols>
  <sheetData>
    <row r="1" spans="1:8" x14ac:dyDescent="0.25">
      <c r="A1" t="s">
        <v>30</v>
      </c>
      <c r="B1" t="s">
        <v>32</v>
      </c>
      <c r="D1" s="1" t="s">
        <v>34</v>
      </c>
    </row>
    <row r="2" spans="1:8" x14ac:dyDescent="0.25">
      <c r="A2" t="s">
        <v>135</v>
      </c>
      <c r="B2" s="53" t="s">
        <v>136</v>
      </c>
    </row>
    <row r="3" spans="1:8" x14ac:dyDescent="0.25">
      <c r="A3" t="s">
        <v>31</v>
      </c>
      <c r="B3" t="s">
        <v>33</v>
      </c>
      <c r="F3" s="13" t="s">
        <v>35</v>
      </c>
    </row>
    <row r="4" spans="1:8" x14ac:dyDescent="0.25">
      <c r="A4" s="6">
        <v>42186</v>
      </c>
      <c r="B4" s="23"/>
      <c r="D4" s="5" t="s">
        <v>36</v>
      </c>
      <c r="E4" s="22">
        <f>MAX(B4:B65)</f>
        <v>13.961904761904799</v>
      </c>
      <c r="F4" s="63">
        <v>42220</v>
      </c>
      <c r="G4" s="62"/>
      <c r="H4" s="4"/>
    </row>
    <row r="5" spans="1:8" x14ac:dyDescent="0.25">
      <c r="A5" s="6">
        <v>42187</v>
      </c>
      <c r="B5" s="23"/>
      <c r="F5" s="63"/>
      <c r="G5" s="62"/>
    </row>
    <row r="6" spans="1:8" x14ac:dyDescent="0.25">
      <c r="A6" s="6">
        <v>42188</v>
      </c>
      <c r="B6" s="23"/>
      <c r="F6" s="63"/>
      <c r="G6" s="62"/>
    </row>
    <row r="7" spans="1:8" x14ac:dyDescent="0.25">
      <c r="A7" s="6">
        <v>42189</v>
      </c>
      <c r="B7" s="23"/>
      <c r="F7" s="63"/>
      <c r="G7" s="62"/>
    </row>
    <row r="8" spans="1:8" x14ac:dyDescent="0.25">
      <c r="A8" s="6">
        <v>42190</v>
      </c>
      <c r="B8" s="23"/>
      <c r="F8" s="63"/>
      <c r="G8" s="62"/>
    </row>
    <row r="9" spans="1:8" x14ac:dyDescent="0.25">
      <c r="A9" s="6">
        <v>42191</v>
      </c>
      <c r="B9" s="23"/>
      <c r="F9" s="63"/>
      <c r="G9" s="62"/>
    </row>
    <row r="10" spans="1:8" x14ac:dyDescent="0.25">
      <c r="A10" s="6">
        <v>42192</v>
      </c>
      <c r="B10" s="23">
        <v>13.166071428571399</v>
      </c>
      <c r="F10" s="63"/>
      <c r="G10" s="62"/>
    </row>
    <row r="11" spans="1:8" x14ac:dyDescent="0.25">
      <c r="A11" s="6">
        <v>42193</v>
      </c>
      <c r="B11" s="23">
        <v>13.135119047619</v>
      </c>
      <c r="F11" s="63"/>
      <c r="G11" s="62"/>
    </row>
    <row r="12" spans="1:8" x14ac:dyDescent="0.25">
      <c r="A12" s="6">
        <v>42194</v>
      </c>
      <c r="B12" s="23">
        <v>13.0809523809524</v>
      </c>
      <c r="F12" s="63"/>
      <c r="G12" s="62"/>
    </row>
    <row r="13" spans="1:8" x14ac:dyDescent="0.25">
      <c r="A13" s="6">
        <v>42195</v>
      </c>
      <c r="B13" s="23">
        <v>12.987797619047599</v>
      </c>
      <c r="F13" s="63"/>
      <c r="G13" s="62"/>
    </row>
    <row r="14" spans="1:8" x14ac:dyDescent="0.25">
      <c r="A14" s="6">
        <v>42196</v>
      </c>
      <c r="B14" s="23">
        <v>12.8785714285714</v>
      </c>
      <c r="F14" s="63"/>
      <c r="G14" s="62"/>
    </row>
    <row r="15" spans="1:8" x14ac:dyDescent="0.25">
      <c r="A15" s="6">
        <v>42197</v>
      </c>
      <c r="B15" s="23">
        <v>12.7916666666667</v>
      </c>
      <c r="F15" s="63"/>
      <c r="G15" s="62"/>
    </row>
    <row r="16" spans="1:8" x14ac:dyDescent="0.25">
      <c r="A16" s="6">
        <v>42198</v>
      </c>
      <c r="B16" s="23">
        <v>12.744047619047601</v>
      </c>
    </row>
    <row r="17" spans="1:2" x14ac:dyDescent="0.25">
      <c r="A17" s="6">
        <v>42199</v>
      </c>
      <c r="B17" s="23">
        <v>12.754761904761899</v>
      </c>
    </row>
    <row r="18" spans="1:2" x14ac:dyDescent="0.25">
      <c r="A18" s="6">
        <v>42200</v>
      </c>
      <c r="B18" s="23">
        <v>12.7827380952381</v>
      </c>
    </row>
    <row r="19" spans="1:2" x14ac:dyDescent="0.25">
      <c r="A19" s="6">
        <v>42201</v>
      </c>
      <c r="B19" s="23">
        <v>12.866369047618999</v>
      </c>
    </row>
    <row r="20" spans="1:2" x14ac:dyDescent="0.25">
      <c r="A20" s="6">
        <v>42202</v>
      </c>
      <c r="B20" s="23">
        <v>12.9803571428571</v>
      </c>
    </row>
    <row r="21" spans="1:2" x14ac:dyDescent="0.25">
      <c r="A21" s="6">
        <v>42203</v>
      </c>
      <c r="B21" s="23">
        <v>13.0764880952381</v>
      </c>
    </row>
    <row r="22" spans="1:2" x14ac:dyDescent="0.25">
      <c r="A22" s="6">
        <v>42204</v>
      </c>
      <c r="B22" s="23">
        <v>13.1422619047619</v>
      </c>
    </row>
    <row r="23" spans="1:2" x14ac:dyDescent="0.25">
      <c r="A23" s="6">
        <v>42205</v>
      </c>
      <c r="B23" s="23">
        <v>13.2267857142857</v>
      </c>
    </row>
    <row r="24" spans="1:2" x14ac:dyDescent="0.25">
      <c r="A24" s="6">
        <v>42206</v>
      </c>
      <c r="B24" s="23">
        <v>13.270238095238099</v>
      </c>
    </row>
    <row r="25" spans="1:2" x14ac:dyDescent="0.25">
      <c r="A25" s="6">
        <v>42207</v>
      </c>
      <c r="B25" s="23">
        <v>13.25625</v>
      </c>
    </row>
    <row r="26" spans="1:2" x14ac:dyDescent="0.25">
      <c r="A26" s="6">
        <v>42208</v>
      </c>
      <c r="B26" s="23">
        <v>13.1863095238095</v>
      </c>
    </row>
    <row r="27" spans="1:2" x14ac:dyDescent="0.25">
      <c r="A27" s="6">
        <v>42209</v>
      </c>
      <c r="B27" s="23">
        <v>13.0764880952381</v>
      </c>
    </row>
    <row r="28" spans="1:2" x14ac:dyDescent="0.25">
      <c r="A28" s="6">
        <v>42210</v>
      </c>
      <c r="B28" s="23">
        <v>13.000297619047601</v>
      </c>
    </row>
    <row r="29" spans="1:2" x14ac:dyDescent="0.25">
      <c r="A29" s="6">
        <v>42211</v>
      </c>
      <c r="B29" s="23">
        <v>12.9425595238095</v>
      </c>
    </row>
    <row r="30" spans="1:2" x14ac:dyDescent="0.25">
      <c r="A30" s="6">
        <v>42212</v>
      </c>
      <c r="B30" s="23">
        <v>12.8693452380952</v>
      </c>
    </row>
    <row r="31" spans="1:2" x14ac:dyDescent="0.25">
      <c r="A31" s="6">
        <v>42213</v>
      </c>
      <c r="B31" s="23">
        <v>12.8857142857143</v>
      </c>
    </row>
    <row r="32" spans="1:2" x14ac:dyDescent="0.25">
      <c r="A32" s="6">
        <v>42214</v>
      </c>
      <c r="B32" s="23">
        <v>13.0767857142857</v>
      </c>
    </row>
    <row r="33" spans="1:2" x14ac:dyDescent="0.25">
      <c r="A33" s="6">
        <v>42215</v>
      </c>
      <c r="B33" s="23">
        <v>13.305357142857099</v>
      </c>
    </row>
    <row r="34" spans="1:2" x14ac:dyDescent="0.25">
      <c r="A34" s="6">
        <v>42216</v>
      </c>
      <c r="B34" s="23">
        <v>13.541369047619</v>
      </c>
    </row>
    <row r="35" spans="1:2" x14ac:dyDescent="0.25">
      <c r="A35" s="6">
        <v>42217</v>
      </c>
      <c r="B35" s="23">
        <v>13.7083333333333</v>
      </c>
    </row>
    <row r="36" spans="1:2" x14ac:dyDescent="0.25">
      <c r="A36" s="6">
        <v>42218</v>
      </c>
      <c r="B36" s="23">
        <v>13.839285714285699</v>
      </c>
    </row>
    <row r="37" spans="1:2" x14ac:dyDescent="0.25">
      <c r="A37" s="6">
        <v>42219</v>
      </c>
      <c r="B37" s="23">
        <v>13.944345238095201</v>
      </c>
    </row>
    <row r="38" spans="1:2" x14ac:dyDescent="0.25">
      <c r="A38" s="6">
        <v>42220</v>
      </c>
      <c r="B38" s="23">
        <v>13.961904761904799</v>
      </c>
    </row>
    <row r="39" spans="1:2" x14ac:dyDescent="0.25">
      <c r="A39" s="6">
        <v>42221</v>
      </c>
      <c r="B39" s="23">
        <v>13.847619047619</v>
      </c>
    </row>
    <row r="40" spans="1:2" x14ac:dyDescent="0.25">
      <c r="A40" s="6">
        <v>42222</v>
      </c>
      <c r="B40" s="23">
        <v>13.7053571428571</v>
      </c>
    </row>
    <row r="41" spans="1:2" x14ac:dyDescent="0.25">
      <c r="A41" s="6">
        <v>42223</v>
      </c>
      <c r="B41" s="23">
        <v>13.5830357142857</v>
      </c>
    </row>
    <row r="42" spans="1:2" x14ac:dyDescent="0.25">
      <c r="A42" s="6">
        <v>42224</v>
      </c>
      <c r="B42" s="23">
        <v>13.4699404761905</v>
      </c>
    </row>
    <row r="43" spans="1:2" x14ac:dyDescent="0.25">
      <c r="A43" s="6">
        <v>42225</v>
      </c>
      <c r="B43" s="23">
        <v>13.4035714285714</v>
      </c>
    </row>
    <row r="44" spans="1:2" x14ac:dyDescent="0.25">
      <c r="A44" s="6">
        <v>42226</v>
      </c>
      <c r="B44" s="23">
        <v>13.353273809523801</v>
      </c>
    </row>
    <row r="45" spans="1:2" x14ac:dyDescent="0.25">
      <c r="A45" s="6">
        <v>42227</v>
      </c>
      <c r="B45" s="23">
        <v>13.3494047619048</v>
      </c>
    </row>
    <row r="46" spans="1:2" x14ac:dyDescent="0.25">
      <c r="A46" s="6">
        <v>42228</v>
      </c>
      <c r="B46" s="23">
        <v>13.353571428571399</v>
      </c>
    </row>
    <row r="47" spans="1:2" x14ac:dyDescent="0.25">
      <c r="A47" s="6">
        <v>42229</v>
      </c>
      <c r="B47" s="23">
        <v>13.333928571428601</v>
      </c>
    </row>
    <row r="48" spans="1:2" x14ac:dyDescent="0.25">
      <c r="A48" s="6">
        <v>42230</v>
      </c>
      <c r="B48" s="23">
        <v>13.312202380952399</v>
      </c>
    </row>
    <row r="49" spans="1:2" x14ac:dyDescent="0.25">
      <c r="A49" s="6">
        <v>42231</v>
      </c>
      <c r="B49" s="23">
        <v>13.3425595238095</v>
      </c>
    </row>
    <row r="50" spans="1:2" x14ac:dyDescent="0.25">
      <c r="A50" s="6">
        <v>42232</v>
      </c>
      <c r="B50" s="23">
        <v>13.3919642857143</v>
      </c>
    </row>
    <row r="51" spans="1:2" x14ac:dyDescent="0.25">
      <c r="A51" s="6">
        <v>42233</v>
      </c>
      <c r="B51" s="23">
        <v>13.461607142857099</v>
      </c>
    </row>
    <row r="52" spans="1:2" x14ac:dyDescent="0.25">
      <c r="A52" s="6">
        <v>42234</v>
      </c>
      <c r="B52" s="23">
        <v>13.547916666666699</v>
      </c>
    </row>
    <row r="53" spans="1:2" x14ac:dyDescent="0.25">
      <c r="A53" s="6">
        <v>42235</v>
      </c>
      <c r="B53" s="23">
        <v>13.550297619047599</v>
      </c>
    </row>
    <row r="54" spans="1:2" x14ac:dyDescent="0.25">
      <c r="A54" s="6">
        <v>42236</v>
      </c>
      <c r="B54" s="23">
        <v>13.5494047619048</v>
      </c>
    </row>
    <row r="55" spans="1:2" x14ac:dyDescent="0.25">
      <c r="A55" s="6">
        <v>42237</v>
      </c>
      <c r="B55" s="23">
        <v>13.5157738095238</v>
      </c>
    </row>
    <row r="56" spans="1:2" x14ac:dyDescent="0.25">
      <c r="A56" s="6">
        <v>42238</v>
      </c>
      <c r="B56" s="23">
        <v>13.4806547619048</v>
      </c>
    </row>
    <row r="57" spans="1:2" x14ac:dyDescent="0.25">
      <c r="A57" s="6">
        <v>42239</v>
      </c>
      <c r="B57" s="23">
        <v>13.399107142857099</v>
      </c>
    </row>
    <row r="58" spans="1:2" x14ac:dyDescent="0.25">
      <c r="A58" s="6">
        <v>42240</v>
      </c>
      <c r="B58" s="23">
        <v>13.293452380952401</v>
      </c>
    </row>
    <row r="59" spans="1:2" x14ac:dyDescent="0.25">
      <c r="A59" s="6">
        <v>42241</v>
      </c>
      <c r="B59" s="23">
        <v>13.1133928571429</v>
      </c>
    </row>
    <row r="60" spans="1:2" x14ac:dyDescent="0.25">
      <c r="A60" s="6">
        <v>42242</v>
      </c>
      <c r="B60" s="23">
        <v>13.014880952381001</v>
      </c>
    </row>
    <row r="61" spans="1:2" x14ac:dyDescent="0.25">
      <c r="A61" s="6">
        <v>42243</v>
      </c>
      <c r="B61" s="23">
        <v>12.94375</v>
      </c>
    </row>
    <row r="62" spans="1:2" x14ac:dyDescent="0.25">
      <c r="A62" s="6">
        <v>42244</v>
      </c>
      <c r="B62" s="23">
        <v>12.9779761904762</v>
      </c>
    </row>
    <row r="63" spans="1:2" x14ac:dyDescent="0.25">
      <c r="A63" s="6">
        <v>42245</v>
      </c>
      <c r="B63" s="23">
        <v>13.067261904761899</v>
      </c>
    </row>
    <row r="64" spans="1:2" x14ac:dyDescent="0.25">
      <c r="A64" s="6">
        <v>42246</v>
      </c>
      <c r="B64" s="23">
        <v>13.164880952381001</v>
      </c>
    </row>
    <row r="65" spans="1:2" x14ac:dyDescent="0.25">
      <c r="A65" s="6">
        <v>42247</v>
      </c>
      <c r="B65" s="23">
        <v>13.2204710144928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30</v>
      </c>
      <c r="B1" t="s">
        <v>32</v>
      </c>
      <c r="D1" s="1" t="s">
        <v>37</v>
      </c>
    </row>
    <row r="2" spans="1:7" x14ac:dyDescent="0.25">
      <c r="A2" t="s">
        <v>135</v>
      </c>
      <c r="B2" s="53" t="s">
        <v>133</v>
      </c>
    </row>
    <row r="3" spans="1:7" x14ac:dyDescent="0.25">
      <c r="A3" t="s">
        <v>31</v>
      </c>
      <c r="B3" t="s">
        <v>33</v>
      </c>
      <c r="F3" s="13" t="s">
        <v>35</v>
      </c>
    </row>
    <row r="4" spans="1:7" x14ac:dyDescent="0.25">
      <c r="A4" s="6">
        <v>42186</v>
      </c>
      <c r="B4" s="23"/>
      <c r="D4" s="7" t="s">
        <v>36</v>
      </c>
      <c r="E4" s="22">
        <f>MAX(B4:B65)</f>
        <v>14.2</v>
      </c>
      <c r="F4" s="63">
        <v>42219</v>
      </c>
      <c r="G4" s="24"/>
    </row>
    <row r="5" spans="1:7" x14ac:dyDescent="0.25">
      <c r="A5" s="6">
        <v>42187</v>
      </c>
      <c r="B5" s="23"/>
      <c r="F5" s="63">
        <v>42220</v>
      </c>
    </row>
    <row r="6" spans="1:7" x14ac:dyDescent="0.25">
      <c r="A6" s="6">
        <v>42188</v>
      </c>
      <c r="B6" s="23"/>
      <c r="F6" s="45"/>
    </row>
    <row r="7" spans="1:7" x14ac:dyDescent="0.25">
      <c r="A7" s="6">
        <v>42189</v>
      </c>
      <c r="B7" s="23"/>
      <c r="F7" s="45"/>
    </row>
    <row r="8" spans="1:7" x14ac:dyDescent="0.25">
      <c r="A8" s="6">
        <v>42190</v>
      </c>
      <c r="B8" s="23"/>
      <c r="F8" s="45"/>
    </row>
    <row r="9" spans="1:7" x14ac:dyDescent="0.25">
      <c r="A9" s="6">
        <v>42191</v>
      </c>
      <c r="B9" s="23"/>
      <c r="F9" s="45"/>
    </row>
    <row r="10" spans="1:7" x14ac:dyDescent="0.25">
      <c r="A10" s="6">
        <v>42192</v>
      </c>
      <c r="B10" s="23">
        <v>13.4571428571429</v>
      </c>
      <c r="F10" s="2"/>
    </row>
    <row r="11" spans="1:7" x14ac:dyDescent="0.25">
      <c r="A11" s="6">
        <v>42193</v>
      </c>
      <c r="B11" s="23">
        <v>13.3714285714286</v>
      </c>
    </row>
    <row r="12" spans="1:7" x14ac:dyDescent="0.25">
      <c r="A12" s="6">
        <v>42194</v>
      </c>
      <c r="B12" s="23">
        <v>13.271428571428601</v>
      </c>
    </row>
    <row r="13" spans="1:7" x14ac:dyDescent="0.25">
      <c r="A13" s="6">
        <v>42195</v>
      </c>
      <c r="B13" s="23">
        <v>13.157142857142899</v>
      </c>
    </row>
    <row r="14" spans="1:7" x14ac:dyDescent="0.25">
      <c r="A14" s="6">
        <v>42196</v>
      </c>
      <c r="B14" s="23">
        <v>13.0142857142857</v>
      </c>
    </row>
    <row r="15" spans="1:7" x14ac:dyDescent="0.25">
      <c r="A15" s="6">
        <v>42197</v>
      </c>
      <c r="B15" s="23">
        <v>12.9428571428571</v>
      </c>
    </row>
    <row r="16" spans="1:7" x14ac:dyDescent="0.25">
      <c r="A16" s="6">
        <v>42198</v>
      </c>
      <c r="B16" s="23">
        <v>12.9142857142857</v>
      </c>
    </row>
    <row r="17" spans="1:2" x14ac:dyDescent="0.25">
      <c r="A17" s="6">
        <v>42199</v>
      </c>
      <c r="B17" s="23">
        <v>12.9142857142857</v>
      </c>
    </row>
    <row r="18" spans="1:2" x14ac:dyDescent="0.25">
      <c r="A18" s="6">
        <v>42200</v>
      </c>
      <c r="B18" s="23">
        <v>12.9714285714286</v>
      </c>
    </row>
    <row r="19" spans="1:2" x14ac:dyDescent="0.25">
      <c r="A19" s="6">
        <v>42201</v>
      </c>
      <c r="B19" s="23">
        <v>13.1</v>
      </c>
    </row>
    <row r="20" spans="1:2" x14ac:dyDescent="0.25">
      <c r="A20" s="6">
        <v>42202</v>
      </c>
      <c r="B20" s="23">
        <v>13.271428571428601</v>
      </c>
    </row>
    <row r="21" spans="1:2" x14ac:dyDescent="0.25">
      <c r="A21" s="6">
        <v>42203</v>
      </c>
      <c r="B21" s="23">
        <v>13.3857142857143</v>
      </c>
    </row>
    <row r="22" spans="1:2" x14ac:dyDescent="0.25">
      <c r="A22" s="6">
        <v>42204</v>
      </c>
      <c r="B22" s="23">
        <v>13.4571428571429</v>
      </c>
    </row>
    <row r="23" spans="1:2" x14ac:dyDescent="0.25">
      <c r="A23" s="6">
        <v>42205</v>
      </c>
      <c r="B23" s="23">
        <v>13.5428571428571</v>
      </c>
    </row>
    <row r="24" spans="1:2" x14ac:dyDescent="0.25">
      <c r="A24" s="6">
        <v>42206</v>
      </c>
      <c r="B24" s="23">
        <v>13.6142857142857</v>
      </c>
    </row>
    <row r="25" spans="1:2" x14ac:dyDescent="0.25">
      <c r="A25" s="6">
        <v>42207</v>
      </c>
      <c r="B25" s="23">
        <v>13.6</v>
      </c>
    </row>
    <row r="26" spans="1:2" x14ac:dyDescent="0.25">
      <c r="A26" s="6">
        <v>42208</v>
      </c>
      <c r="B26" s="23">
        <v>13.5285714285714</v>
      </c>
    </row>
    <row r="27" spans="1:2" x14ac:dyDescent="0.25">
      <c r="A27" s="6">
        <v>42209</v>
      </c>
      <c r="B27" s="23">
        <v>13.4</v>
      </c>
    </row>
    <row r="28" spans="1:2" x14ac:dyDescent="0.25">
      <c r="A28" s="6">
        <v>42210</v>
      </c>
      <c r="B28" s="23">
        <v>13.314285714285701</v>
      </c>
    </row>
    <row r="29" spans="1:2" x14ac:dyDescent="0.25">
      <c r="A29" s="6">
        <v>42211</v>
      </c>
      <c r="B29" s="23">
        <v>13.242857142857099</v>
      </c>
    </row>
    <row r="30" spans="1:2" x14ac:dyDescent="0.25">
      <c r="A30" s="6">
        <v>42212</v>
      </c>
      <c r="B30" s="23">
        <v>13.171428571428599</v>
      </c>
    </row>
    <row r="31" spans="1:2" x14ac:dyDescent="0.25">
      <c r="A31" s="6">
        <v>42213</v>
      </c>
      <c r="B31" s="23">
        <v>13.2</v>
      </c>
    </row>
    <row r="32" spans="1:2" x14ac:dyDescent="0.25">
      <c r="A32" s="6">
        <v>42214</v>
      </c>
      <c r="B32" s="23">
        <v>13.4</v>
      </c>
    </row>
    <row r="33" spans="1:2" x14ac:dyDescent="0.25">
      <c r="A33" s="6">
        <v>42215</v>
      </c>
      <c r="B33" s="23">
        <v>13.6142857142857</v>
      </c>
    </row>
    <row r="34" spans="1:2" x14ac:dyDescent="0.25">
      <c r="A34" s="6">
        <v>42216</v>
      </c>
      <c r="B34" s="23">
        <v>13.842857142857101</v>
      </c>
    </row>
    <row r="35" spans="1:2" x14ac:dyDescent="0.25">
      <c r="A35" s="6">
        <v>42217</v>
      </c>
      <c r="B35" s="23">
        <v>14.0142857142857</v>
      </c>
    </row>
    <row r="36" spans="1:2" x14ac:dyDescent="0.25">
      <c r="A36" s="6">
        <v>42218</v>
      </c>
      <c r="B36" s="23">
        <v>14.1285714285714</v>
      </c>
    </row>
    <row r="37" spans="1:2" x14ac:dyDescent="0.25">
      <c r="A37" s="6">
        <v>42219</v>
      </c>
      <c r="B37" s="23">
        <v>14.2</v>
      </c>
    </row>
    <row r="38" spans="1:2" x14ac:dyDescent="0.25">
      <c r="A38" s="6">
        <v>42220</v>
      </c>
      <c r="B38" s="23">
        <v>14.171428571428599</v>
      </c>
    </row>
    <row r="39" spans="1:2" x14ac:dyDescent="0.25">
      <c r="A39" s="6">
        <v>42221</v>
      </c>
      <c r="B39" s="23">
        <v>14.0285714285714</v>
      </c>
    </row>
    <row r="40" spans="1:2" x14ac:dyDescent="0.25">
      <c r="A40" s="6">
        <v>42222</v>
      </c>
      <c r="B40" s="23">
        <v>13.9</v>
      </c>
    </row>
    <row r="41" spans="1:2" x14ac:dyDescent="0.25">
      <c r="A41" s="6">
        <v>42223</v>
      </c>
      <c r="B41" s="23">
        <v>13.771428571428601</v>
      </c>
    </row>
    <row r="42" spans="1:2" x14ac:dyDescent="0.25">
      <c r="A42" s="6">
        <v>42224</v>
      </c>
      <c r="B42" s="23">
        <v>13.671428571428599</v>
      </c>
    </row>
    <row r="43" spans="1:2" x14ac:dyDescent="0.25">
      <c r="A43" s="6">
        <v>42225</v>
      </c>
      <c r="B43" s="23">
        <v>13.6285714285714</v>
      </c>
    </row>
    <row r="44" spans="1:2" x14ac:dyDescent="0.25">
      <c r="A44" s="6">
        <v>42226</v>
      </c>
      <c r="B44" s="23">
        <v>13.6</v>
      </c>
    </row>
    <row r="45" spans="1:2" x14ac:dyDescent="0.25">
      <c r="A45" s="6">
        <v>42227</v>
      </c>
      <c r="B45" s="23">
        <v>13.5857142857143</v>
      </c>
    </row>
    <row r="46" spans="1:2" x14ac:dyDescent="0.25">
      <c r="A46" s="6">
        <v>42228</v>
      </c>
      <c r="B46" s="23">
        <v>13.5857142857143</v>
      </c>
    </row>
    <row r="47" spans="1:2" x14ac:dyDescent="0.25">
      <c r="A47" s="6">
        <v>42229</v>
      </c>
      <c r="B47" s="23">
        <v>13.5428571428571</v>
      </c>
    </row>
    <row r="48" spans="1:2" x14ac:dyDescent="0.25">
      <c r="A48" s="6">
        <v>42230</v>
      </c>
      <c r="B48" s="23">
        <v>13.5142857142857</v>
      </c>
    </row>
    <row r="49" spans="1:2" x14ac:dyDescent="0.25">
      <c r="A49" s="6">
        <v>42231</v>
      </c>
      <c r="B49" s="23">
        <v>13.5428571428571</v>
      </c>
    </row>
    <row r="50" spans="1:2" x14ac:dyDescent="0.25">
      <c r="A50" s="6">
        <v>42232</v>
      </c>
      <c r="B50" s="23">
        <v>13.6</v>
      </c>
    </row>
    <row r="51" spans="1:2" x14ac:dyDescent="0.25">
      <c r="A51" s="6">
        <v>42233</v>
      </c>
      <c r="B51" s="23">
        <v>13.685714285714299</v>
      </c>
    </row>
    <row r="52" spans="1:2" x14ac:dyDescent="0.25">
      <c r="A52" s="6">
        <v>42234</v>
      </c>
      <c r="B52" s="23">
        <v>13.771428571428601</v>
      </c>
    </row>
    <row r="53" spans="1:2" x14ac:dyDescent="0.25">
      <c r="A53" s="6">
        <v>42235</v>
      </c>
      <c r="B53" s="23">
        <v>13.785714285714301</v>
      </c>
    </row>
    <row r="54" spans="1:2" x14ac:dyDescent="0.25">
      <c r="A54" s="6">
        <v>42236</v>
      </c>
      <c r="B54" s="23">
        <v>13.785714285714301</v>
      </c>
    </row>
    <row r="55" spans="1:2" x14ac:dyDescent="0.25">
      <c r="A55" s="6">
        <v>42237</v>
      </c>
      <c r="B55" s="23">
        <v>13.757142857142901</v>
      </c>
    </row>
    <row r="56" spans="1:2" x14ac:dyDescent="0.25">
      <c r="A56" s="6">
        <v>42238</v>
      </c>
      <c r="B56" s="23">
        <v>13.714285714285699</v>
      </c>
    </row>
    <row r="57" spans="1:2" x14ac:dyDescent="0.25">
      <c r="A57" s="6">
        <v>42239</v>
      </c>
      <c r="B57" s="23">
        <v>13.6</v>
      </c>
    </row>
    <row r="58" spans="1:2" x14ac:dyDescent="0.25">
      <c r="A58" s="6">
        <v>42240</v>
      </c>
      <c r="B58" s="23">
        <v>13.4571428571429</v>
      </c>
    </row>
    <row r="59" spans="1:2" x14ac:dyDescent="0.25">
      <c r="A59" s="6">
        <v>42241</v>
      </c>
      <c r="B59" s="23">
        <v>13.3</v>
      </c>
    </row>
    <row r="60" spans="1:2" x14ac:dyDescent="0.25">
      <c r="A60" s="6">
        <v>42242</v>
      </c>
      <c r="B60" s="23">
        <v>13.2</v>
      </c>
    </row>
    <row r="61" spans="1:2" x14ac:dyDescent="0.25">
      <c r="A61" s="6">
        <v>42243</v>
      </c>
      <c r="B61" s="23">
        <v>13.1428571428571</v>
      </c>
    </row>
    <row r="62" spans="1:2" x14ac:dyDescent="0.25">
      <c r="A62" s="6">
        <v>42244</v>
      </c>
      <c r="B62" s="23">
        <v>13.2</v>
      </c>
    </row>
    <row r="63" spans="1:2" x14ac:dyDescent="0.25">
      <c r="A63" s="6">
        <v>42245</v>
      </c>
      <c r="B63" s="23">
        <v>13.271428571428601</v>
      </c>
    </row>
    <row r="64" spans="1:2" x14ac:dyDescent="0.25">
      <c r="A64" s="6">
        <v>42246</v>
      </c>
      <c r="B64" s="23">
        <v>13.3714285714286</v>
      </c>
    </row>
    <row r="65" spans="1:2" x14ac:dyDescent="0.25">
      <c r="A65" s="6">
        <v>42247</v>
      </c>
      <c r="B65" s="23">
        <v>13.4285714285714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>
      <selection activeCell="L2" sqref="L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9" max="29" width="10" customWidth="1"/>
    <col min="30" max="30" width="13" customWidth="1"/>
  </cols>
  <sheetData>
    <row r="1" spans="1:64" x14ac:dyDescent="0.25">
      <c r="A1" s="25" t="s">
        <v>55</v>
      </c>
      <c r="B1" s="25" t="s">
        <v>56</v>
      </c>
      <c r="C1" s="25" t="s">
        <v>57</v>
      </c>
      <c r="D1" s="25" t="s">
        <v>58</v>
      </c>
      <c r="E1" s="25" t="s">
        <v>59</v>
      </c>
      <c r="F1" s="25" t="s">
        <v>60</v>
      </c>
      <c r="G1" s="25" t="s">
        <v>61</v>
      </c>
      <c r="H1" s="25" t="s">
        <v>62</v>
      </c>
      <c r="I1" s="25" t="s">
        <v>63</v>
      </c>
      <c r="J1" s="25" t="s">
        <v>64</v>
      </c>
      <c r="K1" s="25" t="s">
        <v>65</v>
      </c>
      <c r="L1" s="25" t="s">
        <v>66</v>
      </c>
      <c r="M1" s="25" t="s">
        <v>67</v>
      </c>
      <c r="N1" s="25" t="s">
        <v>68</v>
      </c>
      <c r="O1" s="25" t="s">
        <v>69</v>
      </c>
      <c r="P1" s="25" t="s">
        <v>70</v>
      </c>
      <c r="Q1" s="25" t="s">
        <v>71</v>
      </c>
      <c r="R1" s="25" t="s">
        <v>72</v>
      </c>
      <c r="S1" s="25" t="s">
        <v>73</v>
      </c>
      <c r="T1" s="25" t="s">
        <v>74</v>
      </c>
      <c r="U1" s="25" t="s">
        <v>75</v>
      </c>
      <c r="V1" s="25" t="s">
        <v>76</v>
      </c>
      <c r="W1" s="25" t="s">
        <v>77</v>
      </c>
      <c r="X1" s="25" t="s">
        <v>78</v>
      </c>
      <c r="Y1" s="25" t="s">
        <v>79</v>
      </c>
      <c r="Z1" s="25" t="s">
        <v>80</v>
      </c>
      <c r="AA1" s="25" t="s">
        <v>81</v>
      </c>
      <c r="AB1" s="25" t="s">
        <v>82</v>
      </c>
      <c r="AC1" s="25" t="s">
        <v>83</v>
      </c>
      <c r="AD1" s="25" t="s">
        <v>84</v>
      </c>
      <c r="AE1" s="25" t="s">
        <v>85</v>
      </c>
      <c r="AF1" s="25" t="s">
        <v>86</v>
      </c>
      <c r="AG1" s="25" t="s">
        <v>87</v>
      </c>
      <c r="AH1" s="25" t="s">
        <v>88</v>
      </c>
      <c r="AI1" s="25" t="s">
        <v>89</v>
      </c>
      <c r="AJ1" s="25" t="s">
        <v>90</v>
      </c>
      <c r="AK1" s="25" t="s">
        <v>91</v>
      </c>
      <c r="AL1" s="25" t="s">
        <v>92</v>
      </c>
      <c r="AM1" s="25" t="s">
        <v>93</v>
      </c>
      <c r="AN1" s="25" t="s">
        <v>94</v>
      </c>
      <c r="AO1" s="25" t="s">
        <v>95</v>
      </c>
      <c r="AP1" s="25" t="s">
        <v>96</v>
      </c>
      <c r="AQ1" s="25" t="s">
        <v>97</v>
      </c>
      <c r="AR1" s="25" t="s">
        <v>98</v>
      </c>
      <c r="AS1" s="25" t="s">
        <v>99</v>
      </c>
      <c r="AT1" s="25" t="s">
        <v>100</v>
      </c>
      <c r="AU1" s="25" t="s">
        <v>101</v>
      </c>
      <c r="AV1" s="25" t="s">
        <v>102</v>
      </c>
      <c r="AW1" s="25" t="s">
        <v>103</v>
      </c>
      <c r="AX1" s="25" t="s">
        <v>104</v>
      </c>
      <c r="AY1" s="25" t="s">
        <v>105</v>
      </c>
      <c r="AZ1" s="25" t="s">
        <v>106</v>
      </c>
      <c r="BA1" s="25" t="s">
        <v>107</v>
      </c>
      <c r="BB1" s="25" t="s">
        <v>108</v>
      </c>
      <c r="BC1" s="25" t="s">
        <v>109</v>
      </c>
      <c r="BD1" s="25" t="s">
        <v>110</v>
      </c>
      <c r="BE1" s="25" t="s">
        <v>111</v>
      </c>
      <c r="BF1" s="25" t="s">
        <v>112</v>
      </c>
      <c r="BG1" s="25" t="s">
        <v>113</v>
      </c>
      <c r="BH1" s="25" t="s">
        <v>114</v>
      </c>
      <c r="BI1" s="25" t="s">
        <v>115</v>
      </c>
      <c r="BJ1" s="25" t="s">
        <v>116</v>
      </c>
      <c r="BK1" s="25" t="s">
        <v>117</v>
      </c>
      <c r="BL1" s="25" t="s">
        <v>118</v>
      </c>
    </row>
    <row r="2" spans="1:64" s="39" customFormat="1" ht="60" x14ac:dyDescent="0.25">
      <c r="A2" s="26" t="str">
        <f>StatSummary!$B$3</f>
        <v>lmum</v>
      </c>
      <c r="B2" s="26" t="str">
        <f>StatSummary!$B$7</f>
        <v>lmum15w1_9997782_Summary</v>
      </c>
      <c r="C2" s="26" t="str">
        <f>StatSummary!$B$2</f>
        <v xml:space="preserve">Lost Man Creek Upper Middle Fork </v>
      </c>
      <c r="D2" s="26">
        <f>StatSummary!$A$1</f>
        <v>2015</v>
      </c>
      <c r="E2" s="26" t="str">
        <f>StatSummary!$B$4</f>
        <v>water</v>
      </c>
      <c r="F2" s="27">
        <f>StatSummary!$B$9</f>
        <v>42186</v>
      </c>
      <c r="G2" s="28">
        <f>StatSummary!$C$9</f>
        <v>42247</v>
      </c>
      <c r="H2" s="29">
        <f>StatSummary!$B$16</f>
        <v>13.259854838709673</v>
      </c>
      <c r="I2" s="29">
        <f>DailyStats!$B$71</f>
        <v>14.6</v>
      </c>
      <c r="J2" s="30">
        <f>DailyStats!$D$71</f>
        <v>42200.708333333336</v>
      </c>
      <c r="K2" s="31">
        <f>StatSummary!$E$15</f>
        <v>5</v>
      </c>
      <c r="L2" s="33">
        <f>DailyStats!$E$71</f>
        <v>42200.75</v>
      </c>
      <c r="M2" s="33">
        <f>DailyStats!$F$71</f>
        <v>42221.708333333336</v>
      </c>
      <c r="N2" s="42">
        <f>DailyStats!$B$70</f>
        <v>12.2</v>
      </c>
      <c r="O2" s="34">
        <f>DailyStats!$D$70</f>
        <v>42238.25</v>
      </c>
      <c r="P2" s="31">
        <f>StatSummary!$E$14</f>
        <v>6</v>
      </c>
      <c r="Q2" s="35">
        <f>DailyStats!$E$70</f>
        <v>42238.291666666664</v>
      </c>
      <c r="R2" s="29">
        <f>DailyStats!$B$73</f>
        <v>1</v>
      </c>
      <c r="S2" s="28">
        <f>DailyStats!$D$73</f>
        <v>42186</v>
      </c>
      <c r="T2" s="31">
        <f>StatSummary!$E$17</f>
        <v>2</v>
      </c>
      <c r="U2" s="29">
        <f>DailyStats!$B$74</f>
        <v>0.1</v>
      </c>
      <c r="V2" s="37">
        <f>DailyStats!$D$74</f>
        <v>42194</v>
      </c>
      <c r="W2" s="31">
        <f>StatSummary!$E$18</f>
        <v>3</v>
      </c>
      <c r="X2" s="43">
        <f>DailyStats!$E$74</f>
        <v>42195</v>
      </c>
      <c r="Y2" s="38">
        <f>DailyStats!$F$74</f>
        <v>42227</v>
      </c>
      <c r="Z2" s="29">
        <f>StatSummary!$B$21</f>
        <v>13.961904761904799</v>
      </c>
      <c r="AB2" s="40">
        <f>MWAT!$F$4</f>
        <v>42220</v>
      </c>
      <c r="AC2" s="31">
        <f>StatSummary!$E$21</f>
        <v>1</v>
      </c>
      <c r="AD2" s="38">
        <f>MWAT!$F$5</f>
        <v>0</v>
      </c>
      <c r="AE2" s="29">
        <f>StatSummary!$B$22</f>
        <v>14.2</v>
      </c>
      <c r="AF2" s="38"/>
      <c r="AG2" s="38">
        <f>MWMT!$F$4</f>
        <v>42219</v>
      </c>
      <c r="AH2" s="31">
        <f>StatSummary!$E$22</f>
        <v>2</v>
      </c>
      <c r="AI2" s="38">
        <f>MWMT!$F$5</f>
        <v>42220</v>
      </c>
      <c r="AJ2" s="41">
        <f>DailyStats!$B$76</f>
        <v>61.957999999999998</v>
      </c>
      <c r="AK2" s="41">
        <f>DailyStats!$B$75</f>
        <v>0</v>
      </c>
      <c r="AL2" s="26" t="s">
        <v>119</v>
      </c>
      <c r="AM2" s="41"/>
      <c r="AN2" s="26" t="s">
        <v>119</v>
      </c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26" t="s">
        <v>119</v>
      </c>
      <c r="BI2" s="26" t="s">
        <v>119</v>
      </c>
      <c r="BJ2" s="41"/>
      <c r="BK2" s="41"/>
      <c r="BL2" s="4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topLeftCell="B1" workbookViewId="0">
      <selection activeCell="M2" sqref="M2"/>
    </sheetView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25" t="s">
        <v>55</v>
      </c>
      <c r="B1" s="25" t="s">
        <v>56</v>
      </c>
      <c r="C1" s="25" t="s">
        <v>57</v>
      </c>
      <c r="D1" s="25" t="s">
        <v>58</v>
      </c>
      <c r="E1" s="25" t="s">
        <v>59</v>
      </c>
      <c r="F1" s="25" t="s">
        <v>60</v>
      </c>
      <c r="G1" s="25" t="s">
        <v>61</v>
      </c>
      <c r="H1" s="32" t="s">
        <v>120</v>
      </c>
      <c r="I1" s="32" t="s">
        <v>121</v>
      </c>
      <c r="J1" s="32" t="s">
        <v>122</v>
      </c>
      <c r="K1" s="32" t="s">
        <v>123</v>
      </c>
      <c r="L1" s="32" t="s">
        <v>124</v>
      </c>
      <c r="M1" s="32" t="s">
        <v>125</v>
      </c>
      <c r="N1" s="32" t="s">
        <v>129</v>
      </c>
      <c r="O1" s="32" t="s">
        <v>126</v>
      </c>
      <c r="P1" s="32" t="s">
        <v>127</v>
      </c>
      <c r="Q1" s="46" t="s">
        <v>128</v>
      </c>
      <c r="R1" s="46" t="s">
        <v>130</v>
      </c>
    </row>
    <row r="2" spans="1:18" x14ac:dyDescent="0.25">
      <c r="H2" s="36">
        <f>DailyStats!$F$70</f>
        <v>42238.333333333336</v>
      </c>
      <c r="I2" s="28">
        <f>DailyStats!$E$73</f>
        <v>42213</v>
      </c>
      <c r="J2" s="28">
        <f>DailyStats!$F$73</f>
        <v>0</v>
      </c>
      <c r="K2" s="38">
        <f>MWAT!$F$6</f>
        <v>0</v>
      </c>
      <c r="L2" s="38">
        <f>MWAT!$F$7</f>
        <v>0</v>
      </c>
      <c r="M2" s="38">
        <f>MWAT!$F$8</f>
        <v>0</v>
      </c>
      <c r="N2" s="38">
        <f>MWAT!$F$9</f>
        <v>0</v>
      </c>
      <c r="O2" s="15">
        <f>MWMT!$F$6</f>
        <v>0</v>
      </c>
      <c r="P2" s="38">
        <f>MWMT!$F$7</f>
        <v>0</v>
      </c>
      <c r="Q2" s="38">
        <f>MWMT!$F$8</f>
        <v>0</v>
      </c>
      <c r="R2" s="38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2017-04-19T20:13:40Z</dcterms:modified>
</cp:coreProperties>
</file>