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K2" i="8" l="1"/>
  <c r="AJ2" i="8"/>
  <c r="Y2" i="8"/>
  <c r="P2" i="9"/>
  <c r="O2" i="9"/>
  <c r="N2" i="9"/>
  <c r="M2" i="9"/>
  <c r="L2" i="9"/>
  <c r="K2" i="9"/>
  <c r="J2" i="9"/>
  <c r="H2" i="9"/>
  <c r="M2" i="8"/>
  <c r="F1" i="3" l="1"/>
  <c r="B7" i="1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2" i="1" s="1"/>
  <c r="AE2" i="8" s="1"/>
  <c r="E4" i="4"/>
  <c r="B21" i="1" s="1"/>
  <c r="Z2" i="8" s="1"/>
  <c r="L1" i="3"/>
  <c r="G3" i="3"/>
  <c r="B73" i="2"/>
  <c r="B18" i="1" s="1"/>
  <c r="B72" i="2"/>
  <c r="R2" i="8" s="1"/>
  <c r="B71" i="2"/>
  <c r="B16" i="1" s="1"/>
  <c r="H2" i="8" s="1"/>
  <c r="B70" i="2"/>
  <c r="I2" i="8" s="1"/>
  <c r="B69" i="2"/>
  <c r="B14" i="1" s="1"/>
  <c r="A2" i="2"/>
  <c r="E22" i="1"/>
  <c r="AH2" i="8" s="1"/>
  <c r="C22" i="1"/>
  <c r="E21" i="1"/>
  <c r="AC2" i="8" s="1"/>
  <c r="C21" i="1"/>
  <c r="E18" i="1"/>
  <c r="W2" i="8" s="1"/>
  <c r="C18" i="1"/>
  <c r="E17" i="1"/>
  <c r="T2" i="8" s="1"/>
  <c r="C17" i="1"/>
  <c r="E15" i="1"/>
  <c r="K2" i="8" s="1"/>
  <c r="C15" i="1"/>
  <c r="E14" i="1"/>
  <c r="P2" i="8" s="1"/>
  <c r="C14" i="1"/>
  <c r="C9" i="1"/>
  <c r="F10" i="1" s="1"/>
  <c r="B9" i="1"/>
  <c r="B17" i="1" l="1"/>
  <c r="U2" i="8"/>
  <c r="B15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<sst xmlns="http://schemas.openxmlformats.org/spreadsheetml/2006/main" count="158" uniqueCount="137">
  <si>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</si>
  <si>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</si>
  <si>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</si>
  <si>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</si>
  <si>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</si>
  <si>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</si>
  <si>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</si>
  <si>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</si>
  <si>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</si>
  <si>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</si>
  <si>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</si>
  <si>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</si>
  <si>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</si>
  <si>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</si>
  <si>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</si>
  <si>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</si>
  <si>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</si>
  <si>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</si>
  <si>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</si>
  <si>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</si>
  <si>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</si>
  <si>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</si>
  <si>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</si>
  <si>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</si>
  <si>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</si>
  <si>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</si>
  <si>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</si>
  <si>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</si>
  <si>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</si>
  <si>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</si>
  <si>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</si>
  <si>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</si>
  <si>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</si>
  <si>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</si>
  <si>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</si>
  <si>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</si>
  <si>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</si>
  <si>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</si>
  <si>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</si>
  <si>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</si>
  <si>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</si>
  <si>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</si>
  <si>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</si>
  <si>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</si>
  <si>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</si>
  <si>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</si>
  <si>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</si>
  <si>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</si>
  <si>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</si>
  <si>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</si>
  <si>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</si>
  <si>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</si>
  <si>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</si>
  <si>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</si>
  <si>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</si>
  <si>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</si>
  <si>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</si>
  <si>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</si>
  <si>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</si>
  <si>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</si>
  <si>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</si>
  <si>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</si>
  <si>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</si>
  <si>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</si>
  <si>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</si>
  <si>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</si>
  <si>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</si>
  <si>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</si>
  <si>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</si>
  <si>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</si>
  <si>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</si>
  <si>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</si>
  <si>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</si>
  <si>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</si>
  <si>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</si>
  <si>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</si>
  <si>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</si>
  <si>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</si>
  <si>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</si>
  <si>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</si>
  <si>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</si>
  <si>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</si>
  <si>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</si>
  <si>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</si>
  <si>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</si>
  <si>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</si>
  <si>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</si>
  <si>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</si>
  <si>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</si>
  <si>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</si>
  <si>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</si>
  <si>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</si>
  <si>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</si>
  <si>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</si>
  <si>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</si>
  <si>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</si>
  <si>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</si>
  <si>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</si>
  <si>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</si>
  <si>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</si>
  <si>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</si>
  <si>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</si>
  <si>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</si>
  <si>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</si>
  <si>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</si>
  <si>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</si>
  <si>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</si>
  <si>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</si>
  <si>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</si>
  <si>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</si>
  <si>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</si>
  <si>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</si>
  <si>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</si>
  <si>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</si>
  <si>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</si>
  <si>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</si>
  <si>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</si>
  <si>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</si>
  <si>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</si>
  <si>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</si>
  <si>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</si>
  <si>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</si>
  <si>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</si>
  <si>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</si>
  <si>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</si>
  <si>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</si>
  <si>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</si>
  <si>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</si>
  <si>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</si>
  <si>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 Temperature Data Summary</t>
  </si>
  <si>
    <t>Air</t>
  </si>
  <si>
    <t>Little Lost Man Creel</t>
  </si>
  <si>
    <t>llm</t>
  </si>
  <si>
    <t>N/A</t>
  </si>
  <si>
    <t xml:space="preserve">Excel Julian Dates: </t>
  </si>
  <si>
    <t>Air Temp..LLM11a_1150631.csv - [Corrected - Daily - Mean]</t>
  </si>
  <si>
    <t>Air Temp.LLM11a_1150631.csv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</si>
</sst>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4" fillId="0" borderId="0" xfId="0" applyFont="1"/>
    <xf numFmtId="0" fontId="3" fillId="0" borderId="0" xfId="0" applyFont="1" applyAlignment="1">
      <alignment horizontal="center"/>
    </xf>
    <xf numFmtId="165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0" fontId="3" fillId="0" borderId="0" xfId="0" applyFont="1" applyFill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llm11a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6.7110000000000003</c:v>
                </c:pt>
                <c:pt idx="1">
                  <c:v>3.7309999999999999</c:v>
                </c:pt>
                <c:pt idx="2">
                  <c:v>6.1749999999999998</c:v>
                </c:pt>
                <c:pt idx="3">
                  <c:v>5.069</c:v>
                </c:pt>
                <c:pt idx="4">
                  <c:v>6.3369999999999997</c:v>
                </c:pt>
                <c:pt idx="5">
                  <c:v>6.6520000000000001</c:v>
                </c:pt>
                <c:pt idx="6">
                  <c:v>6.4379999999999997</c:v>
                </c:pt>
                <c:pt idx="7">
                  <c:v>7.4390000000000001</c:v>
                </c:pt>
                <c:pt idx="8">
                  <c:v>7.21</c:v>
                </c:pt>
                <c:pt idx="9">
                  <c:v>6.5419999999999998</c:v>
                </c:pt>
                <c:pt idx="10">
                  <c:v>4.5880000000000001</c:v>
                </c:pt>
                <c:pt idx="11">
                  <c:v>3.198</c:v>
                </c:pt>
                <c:pt idx="12">
                  <c:v>3.1469999999999998</c:v>
                </c:pt>
                <c:pt idx="13">
                  <c:v>2.8730000000000002</c:v>
                </c:pt>
                <c:pt idx="14">
                  <c:v>4.8470000000000004</c:v>
                </c:pt>
                <c:pt idx="15">
                  <c:v>3.331</c:v>
                </c:pt>
                <c:pt idx="16">
                  <c:v>0.96299999999999997</c:v>
                </c:pt>
                <c:pt idx="17">
                  <c:v>2.0179999999999998</c:v>
                </c:pt>
                <c:pt idx="18">
                  <c:v>4.9800000000000004</c:v>
                </c:pt>
                <c:pt idx="19">
                  <c:v>6.5529999999999999</c:v>
                </c:pt>
                <c:pt idx="20">
                  <c:v>5.7359999999999998</c:v>
                </c:pt>
                <c:pt idx="21">
                  <c:v>6.8369999999999997</c:v>
                </c:pt>
                <c:pt idx="22">
                  <c:v>8.3379999999999992</c:v>
                </c:pt>
                <c:pt idx="23">
                  <c:v>1.827</c:v>
                </c:pt>
                <c:pt idx="24">
                  <c:v>1.4650000000000001</c:v>
                </c:pt>
                <c:pt idx="25">
                  <c:v>6.0670000000000002</c:v>
                </c:pt>
                <c:pt idx="26">
                  <c:v>6.7859999999999996</c:v>
                </c:pt>
                <c:pt idx="27">
                  <c:v>8.0410000000000004</c:v>
                </c:pt>
                <c:pt idx="28">
                  <c:v>7.226</c:v>
                </c:pt>
                <c:pt idx="29">
                  <c:v>6.0979999999999999</c:v>
                </c:pt>
                <c:pt idx="30">
                  <c:v>6.7279999999999998</c:v>
                </c:pt>
                <c:pt idx="31">
                  <c:v>4.0529999999999999</c:v>
                </c:pt>
                <c:pt idx="32">
                  <c:v>3.6339999999999999</c:v>
                </c:pt>
                <c:pt idx="33">
                  <c:v>7.5389999999999997</c:v>
                </c:pt>
                <c:pt idx="34">
                  <c:v>1.798</c:v>
                </c:pt>
                <c:pt idx="35">
                  <c:v>4.7789999999999999</c:v>
                </c:pt>
                <c:pt idx="36">
                  <c:v>3.2559999999999998</c:v>
                </c:pt>
                <c:pt idx="37">
                  <c:v>1.66</c:v>
                </c:pt>
                <c:pt idx="38">
                  <c:v>1.492</c:v>
                </c:pt>
                <c:pt idx="39">
                  <c:v>3.9929999999999999</c:v>
                </c:pt>
                <c:pt idx="40">
                  <c:v>8.6910000000000007</c:v>
                </c:pt>
                <c:pt idx="41">
                  <c:v>5.8879999999999999</c:v>
                </c:pt>
                <c:pt idx="42">
                  <c:v>2.1890000000000001</c:v>
                </c:pt>
                <c:pt idx="43">
                  <c:v>2.6480000000000001</c:v>
                </c:pt>
                <c:pt idx="44">
                  <c:v>4.0380000000000003</c:v>
                </c:pt>
                <c:pt idx="45">
                  <c:v>7.4790000000000001</c:v>
                </c:pt>
                <c:pt idx="46">
                  <c:v>7.0819999999999999</c:v>
                </c:pt>
                <c:pt idx="47">
                  <c:v>6.11</c:v>
                </c:pt>
                <c:pt idx="48">
                  <c:v>5.2</c:v>
                </c:pt>
                <c:pt idx="49">
                  <c:v>5.5659999999999998</c:v>
                </c:pt>
                <c:pt idx="50">
                  <c:v>4.2699999999999996</c:v>
                </c:pt>
                <c:pt idx="51">
                  <c:v>3.524</c:v>
                </c:pt>
                <c:pt idx="52">
                  <c:v>3.0419999999999998</c:v>
                </c:pt>
                <c:pt idx="53">
                  <c:v>6.2519999999999998</c:v>
                </c:pt>
                <c:pt idx="54">
                  <c:v>4.891</c:v>
                </c:pt>
                <c:pt idx="55">
                  <c:v>5.2629999999999999</c:v>
                </c:pt>
                <c:pt idx="56">
                  <c:v>4.3479999999999999</c:v>
                </c:pt>
                <c:pt idx="57">
                  <c:v>4.5</c:v>
                </c:pt>
                <c:pt idx="58">
                  <c:v>4.048</c:v>
                </c:pt>
                <c:pt idx="59">
                  <c:v>3.7890000000000001</c:v>
                </c:pt>
                <c:pt idx="60">
                  <c:v>5.3239999999999998</c:v>
                </c:pt>
                <c:pt idx="61">
                  <c:v>5.85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71232"/>
        <c:axId val="204685312"/>
      </c:scatterChart>
      <c:valAx>
        <c:axId val="204671232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685312"/>
        <c:crosses val="autoZero"/>
        <c:crossBetween val="midCat"/>
      </c:valAx>
      <c:valAx>
        <c:axId val="20468531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6712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llm11a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16.544</c:v>
                </c:pt>
                <c:pt idx="1">
                  <c:v>16.690428571428601</c:v>
                </c:pt>
                <c:pt idx="2">
                  <c:v>16.830142857142899</c:v>
                </c:pt>
                <c:pt idx="3">
                  <c:v>16.738142857142901</c:v>
                </c:pt>
                <c:pt idx="4">
                  <c:v>16.536999999999999</c:v>
                </c:pt>
                <c:pt idx="5">
                  <c:v>16.216999999999999</c:v>
                </c:pt>
                <c:pt idx="6">
                  <c:v>15.907285714285701</c:v>
                </c:pt>
                <c:pt idx="7">
                  <c:v>15.4641428571429</c:v>
                </c:pt>
                <c:pt idx="8">
                  <c:v>15.287000000000001</c:v>
                </c:pt>
                <c:pt idx="9">
                  <c:v>15.2665714285714</c:v>
                </c:pt>
                <c:pt idx="10">
                  <c:v>15.016999999999999</c:v>
                </c:pt>
                <c:pt idx="11">
                  <c:v>14.9692857142857</c:v>
                </c:pt>
                <c:pt idx="12">
                  <c:v>15.268857142857099</c:v>
                </c:pt>
                <c:pt idx="13">
                  <c:v>15.592285714285699</c:v>
                </c:pt>
                <c:pt idx="14">
                  <c:v>16.188285714285701</c:v>
                </c:pt>
                <c:pt idx="15">
                  <c:v>16.6984285714286</c:v>
                </c:pt>
                <c:pt idx="16">
                  <c:v>17.157285714285699</c:v>
                </c:pt>
                <c:pt idx="17">
                  <c:v>17.256571428571402</c:v>
                </c:pt>
                <c:pt idx="18">
                  <c:v>17.212</c:v>
                </c:pt>
                <c:pt idx="19">
                  <c:v>17.432857142857099</c:v>
                </c:pt>
                <c:pt idx="20">
                  <c:v>17.6604285714286</c:v>
                </c:pt>
                <c:pt idx="21">
                  <c:v>17.820142857142901</c:v>
                </c:pt>
                <c:pt idx="22">
                  <c:v>17.813428571428599</c:v>
                </c:pt>
                <c:pt idx="23">
                  <c:v>17.6842857142857</c:v>
                </c:pt>
                <c:pt idx="24">
                  <c:v>18.2461428571429</c:v>
                </c:pt>
                <c:pt idx="25">
                  <c:v>18.512285714285699</c:v>
                </c:pt>
                <c:pt idx="26">
                  <c:v>17.9918571428571</c:v>
                </c:pt>
                <c:pt idx="27">
                  <c:v>17.730285714285699</c:v>
                </c:pt>
                <c:pt idx="28">
                  <c:v>17.1112857142857</c:v>
                </c:pt>
                <c:pt idx="29">
                  <c:v>16.951571428571398</c:v>
                </c:pt>
                <c:pt idx="30">
                  <c:v>16.655857142857101</c:v>
                </c:pt>
                <c:pt idx="31">
                  <c:v>16.063285714285701</c:v>
                </c:pt>
                <c:pt idx="32">
                  <c:v>15.749285714285699</c:v>
                </c:pt>
                <c:pt idx="33">
                  <c:v>15.7901428571429</c:v>
                </c:pt>
                <c:pt idx="34">
                  <c:v>15.909000000000001</c:v>
                </c:pt>
                <c:pt idx="35">
                  <c:v>16.3174285714286</c:v>
                </c:pt>
                <c:pt idx="36">
                  <c:v>15.830285714285701</c:v>
                </c:pt>
                <c:pt idx="37">
                  <c:v>15.591571428571401</c:v>
                </c:pt>
                <c:pt idx="38">
                  <c:v>15.8032857142857</c:v>
                </c:pt>
                <c:pt idx="39">
                  <c:v>16.318000000000001</c:v>
                </c:pt>
                <c:pt idx="40">
                  <c:v>16.6548571428571</c:v>
                </c:pt>
                <c:pt idx="41">
                  <c:v>16.597142857142899</c:v>
                </c:pt>
                <c:pt idx="42">
                  <c:v>16.478142857142899</c:v>
                </c:pt>
                <c:pt idx="43">
                  <c:v>16.849714285714299</c:v>
                </c:pt>
                <c:pt idx="44">
                  <c:v>17.098714285714301</c:v>
                </c:pt>
                <c:pt idx="45">
                  <c:v>17.143000000000001</c:v>
                </c:pt>
                <c:pt idx="46">
                  <c:v>16.9082857142857</c:v>
                </c:pt>
                <c:pt idx="47">
                  <c:v>16.9287142857143</c:v>
                </c:pt>
                <c:pt idx="48">
                  <c:v>17.027142857142898</c:v>
                </c:pt>
                <c:pt idx="49">
                  <c:v>17.108714285714299</c:v>
                </c:pt>
                <c:pt idx="50">
                  <c:v>17.1971428571429</c:v>
                </c:pt>
                <c:pt idx="51">
                  <c:v>17.2991428571429</c:v>
                </c:pt>
                <c:pt idx="52">
                  <c:v>17.377428571428599</c:v>
                </c:pt>
                <c:pt idx="53">
                  <c:v>17.390999999999998</c:v>
                </c:pt>
                <c:pt idx="54">
                  <c:v>17.254999999999999</c:v>
                </c:pt>
                <c:pt idx="55">
                  <c:v>16.843571428571401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12.8438422619048</c:v>
                </c:pt>
                <c:pt idx="1">
                  <c:v>12.8708214285714</c:v>
                </c:pt>
                <c:pt idx="2">
                  <c:v>12.7264970238096</c:v>
                </c:pt>
                <c:pt idx="3">
                  <c:v>12.6164345238097</c:v>
                </c:pt>
                <c:pt idx="4">
                  <c:v>12.536633928571501</c:v>
                </c:pt>
                <c:pt idx="5">
                  <c:v>12.569505952380799</c:v>
                </c:pt>
                <c:pt idx="6">
                  <c:v>12.6175089285714</c:v>
                </c:pt>
                <c:pt idx="7">
                  <c:v>12.564874999999899</c:v>
                </c:pt>
                <c:pt idx="8">
                  <c:v>12.6600684523809</c:v>
                </c:pt>
                <c:pt idx="9">
                  <c:v>13.009592261904601</c:v>
                </c:pt>
                <c:pt idx="10">
                  <c:v>13.231952380952199</c:v>
                </c:pt>
                <c:pt idx="11">
                  <c:v>13.3671934523807</c:v>
                </c:pt>
                <c:pt idx="12">
                  <c:v>13.4570744047621</c:v>
                </c:pt>
                <c:pt idx="13">
                  <c:v>13.4257916666671</c:v>
                </c:pt>
                <c:pt idx="14">
                  <c:v>13.646642857143499</c:v>
                </c:pt>
                <c:pt idx="15">
                  <c:v>13.8789672619061</c:v>
                </c:pt>
                <c:pt idx="16">
                  <c:v>13.852544642858501</c:v>
                </c:pt>
                <c:pt idx="17">
                  <c:v>13.867377976191801</c:v>
                </c:pt>
                <c:pt idx="18">
                  <c:v>13.888869047620499</c:v>
                </c:pt>
                <c:pt idx="19">
                  <c:v>13.9603660714301</c:v>
                </c:pt>
                <c:pt idx="20">
                  <c:v>14.106785714287399</c:v>
                </c:pt>
                <c:pt idx="21">
                  <c:v>14.0984315476205</c:v>
                </c:pt>
                <c:pt idx="22">
                  <c:v>14.0515089285726</c:v>
                </c:pt>
                <c:pt idx="23">
                  <c:v>14.068717261906</c:v>
                </c:pt>
                <c:pt idx="24">
                  <c:v>14.116008928573001</c:v>
                </c:pt>
                <c:pt idx="25">
                  <c:v>14.0730505952399</c:v>
                </c:pt>
                <c:pt idx="26">
                  <c:v>13.842017857144301</c:v>
                </c:pt>
                <c:pt idx="27">
                  <c:v>13.6179077380961</c:v>
                </c:pt>
                <c:pt idx="28">
                  <c:v>13.587422619048301</c:v>
                </c:pt>
                <c:pt idx="29">
                  <c:v>13.5962202380961</c:v>
                </c:pt>
                <c:pt idx="30">
                  <c:v>13.5767976190485</c:v>
                </c:pt>
                <c:pt idx="31">
                  <c:v>13.498178571429101</c:v>
                </c:pt>
                <c:pt idx="32">
                  <c:v>13.476717261905099</c:v>
                </c:pt>
                <c:pt idx="33">
                  <c:v>13.5144255952385</c:v>
                </c:pt>
                <c:pt idx="34">
                  <c:v>13.5358958333339</c:v>
                </c:pt>
                <c:pt idx="35">
                  <c:v>13.519116071429499</c:v>
                </c:pt>
                <c:pt idx="36">
                  <c:v>13.3729553571434</c:v>
                </c:pt>
                <c:pt idx="37">
                  <c:v>13.259122023809899</c:v>
                </c:pt>
                <c:pt idx="38">
                  <c:v>13.2733690476192</c:v>
                </c:pt>
                <c:pt idx="39">
                  <c:v>13.2599851190477</c:v>
                </c:pt>
                <c:pt idx="40">
                  <c:v>13.2863660714285</c:v>
                </c:pt>
                <c:pt idx="41">
                  <c:v>13.4184940476189</c:v>
                </c:pt>
                <c:pt idx="42">
                  <c:v>13.3974255952376</c:v>
                </c:pt>
                <c:pt idx="43">
                  <c:v>13.4280416666662</c:v>
                </c:pt>
                <c:pt idx="44">
                  <c:v>13.4668303571425</c:v>
                </c:pt>
                <c:pt idx="45">
                  <c:v>13.5130773809522</c:v>
                </c:pt>
                <c:pt idx="46">
                  <c:v>13.690696428571099</c:v>
                </c:pt>
                <c:pt idx="47">
                  <c:v>13.8206994047616</c:v>
                </c:pt>
                <c:pt idx="48">
                  <c:v>14.0397053571426</c:v>
                </c:pt>
                <c:pt idx="49">
                  <c:v>14.1396339285712</c:v>
                </c:pt>
                <c:pt idx="50">
                  <c:v>14.319113095238</c:v>
                </c:pt>
                <c:pt idx="51">
                  <c:v>14.4486071428573</c:v>
                </c:pt>
                <c:pt idx="52">
                  <c:v>14.464196428571601</c:v>
                </c:pt>
                <c:pt idx="53">
                  <c:v>14.4044077380958</c:v>
                </c:pt>
                <c:pt idx="54">
                  <c:v>14.2916041666676</c:v>
                </c:pt>
                <c:pt idx="55">
                  <c:v>13.8382721273298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06560"/>
        <c:axId val="204708096"/>
      </c:scatterChart>
      <c:valAx>
        <c:axId val="204706560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708096"/>
        <c:crosses val="autoZero"/>
        <c:crossBetween val="midCat"/>
      </c:valAx>
      <c:valAx>
        <c:axId val="204708096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7065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llm11a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15.676</c:v>
                </c:pt>
                <c:pt idx="1">
                  <c:v>15.247</c:v>
                </c:pt>
                <c:pt idx="2">
                  <c:v>16.201000000000001</c:v>
                </c:pt>
                <c:pt idx="3">
                  <c:v>16.463000000000001</c:v>
                </c:pt>
                <c:pt idx="4">
                  <c:v>17.439</c:v>
                </c:pt>
                <c:pt idx="5">
                  <c:v>17.486000000000001</c:v>
                </c:pt>
                <c:pt idx="6">
                  <c:v>17.295999999999999</c:v>
                </c:pt>
                <c:pt idx="7">
                  <c:v>16.701000000000001</c:v>
                </c:pt>
                <c:pt idx="8">
                  <c:v>16.225000000000001</c:v>
                </c:pt>
                <c:pt idx="9">
                  <c:v>15.557</c:v>
                </c:pt>
                <c:pt idx="10">
                  <c:v>15.055</c:v>
                </c:pt>
                <c:pt idx="11">
                  <c:v>15.199</c:v>
                </c:pt>
                <c:pt idx="12">
                  <c:v>15.318</c:v>
                </c:pt>
                <c:pt idx="13">
                  <c:v>14.194000000000001</c:v>
                </c:pt>
                <c:pt idx="14">
                  <c:v>15.461</c:v>
                </c:pt>
                <c:pt idx="15">
                  <c:v>16.082000000000001</c:v>
                </c:pt>
                <c:pt idx="16">
                  <c:v>13.81</c:v>
                </c:pt>
                <c:pt idx="17">
                  <c:v>14.721</c:v>
                </c:pt>
                <c:pt idx="18">
                  <c:v>17.295999999999999</c:v>
                </c:pt>
                <c:pt idx="19">
                  <c:v>17.582000000000001</c:v>
                </c:pt>
                <c:pt idx="20">
                  <c:v>18.366</c:v>
                </c:pt>
                <c:pt idx="21">
                  <c:v>19.032</c:v>
                </c:pt>
                <c:pt idx="22">
                  <c:v>19.294</c:v>
                </c:pt>
                <c:pt idx="23">
                  <c:v>14.505000000000001</c:v>
                </c:pt>
                <c:pt idx="24">
                  <c:v>14.409000000000001</c:v>
                </c:pt>
                <c:pt idx="25">
                  <c:v>18.841999999999999</c:v>
                </c:pt>
                <c:pt idx="26">
                  <c:v>19.175000000000001</c:v>
                </c:pt>
                <c:pt idx="27">
                  <c:v>19.484000000000002</c:v>
                </c:pt>
                <c:pt idx="28">
                  <c:v>18.984999999999999</c:v>
                </c:pt>
                <c:pt idx="29">
                  <c:v>18.39</c:v>
                </c:pt>
                <c:pt idx="30">
                  <c:v>18.437999999999999</c:v>
                </c:pt>
                <c:pt idx="31">
                  <c:v>16.271999999999998</c:v>
                </c:pt>
                <c:pt idx="32">
                  <c:v>15.199</c:v>
                </c:pt>
                <c:pt idx="33">
                  <c:v>17.344000000000001</c:v>
                </c:pt>
                <c:pt idx="34">
                  <c:v>15.151</c:v>
                </c:pt>
                <c:pt idx="35">
                  <c:v>17.867000000000001</c:v>
                </c:pt>
                <c:pt idx="36">
                  <c:v>16.32</c:v>
                </c:pt>
                <c:pt idx="37">
                  <c:v>14.29</c:v>
                </c:pt>
                <c:pt idx="38">
                  <c:v>14.074</c:v>
                </c:pt>
                <c:pt idx="39">
                  <c:v>15.484999999999999</c:v>
                </c:pt>
                <c:pt idx="40">
                  <c:v>18.175999999999998</c:v>
                </c:pt>
                <c:pt idx="41">
                  <c:v>18.010000000000002</c:v>
                </c:pt>
                <c:pt idx="42">
                  <c:v>14.457000000000001</c:v>
                </c:pt>
                <c:pt idx="43">
                  <c:v>14.648999999999999</c:v>
                </c:pt>
                <c:pt idx="44">
                  <c:v>15.772</c:v>
                </c:pt>
                <c:pt idx="45">
                  <c:v>17.677</c:v>
                </c:pt>
                <c:pt idx="46">
                  <c:v>17.843</c:v>
                </c:pt>
                <c:pt idx="47">
                  <c:v>17.771999999999998</c:v>
                </c:pt>
                <c:pt idx="48">
                  <c:v>17.177</c:v>
                </c:pt>
                <c:pt idx="49">
                  <c:v>17.058</c:v>
                </c:pt>
                <c:pt idx="50">
                  <c:v>16.391999999999999</c:v>
                </c:pt>
                <c:pt idx="51">
                  <c:v>16.082000000000001</c:v>
                </c:pt>
                <c:pt idx="52">
                  <c:v>16.033999999999999</c:v>
                </c:pt>
                <c:pt idx="53">
                  <c:v>17.986000000000001</c:v>
                </c:pt>
                <c:pt idx="54">
                  <c:v>18.460999999999999</c:v>
                </c:pt>
                <c:pt idx="55">
                  <c:v>17.748000000000001</c:v>
                </c:pt>
                <c:pt idx="56">
                  <c:v>17.677</c:v>
                </c:pt>
                <c:pt idx="57">
                  <c:v>17.106000000000002</c:v>
                </c:pt>
                <c:pt idx="58">
                  <c:v>16.63</c:v>
                </c:pt>
                <c:pt idx="59">
                  <c:v>16.129000000000001</c:v>
                </c:pt>
                <c:pt idx="60">
                  <c:v>17.033999999999999</c:v>
                </c:pt>
                <c:pt idx="61">
                  <c:v>15.581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11.952999999999999</c:v>
                </c:pt>
                <c:pt idx="1">
                  <c:v>12.629</c:v>
                </c:pt>
                <c:pt idx="2">
                  <c:v>12.622</c:v>
                </c:pt>
                <c:pt idx="3">
                  <c:v>13.114000000000001</c:v>
                </c:pt>
                <c:pt idx="4">
                  <c:v>13.324999999999999</c:v>
                </c:pt>
                <c:pt idx="5">
                  <c:v>13.167999999999999</c:v>
                </c:pt>
                <c:pt idx="6">
                  <c:v>13.096</c:v>
                </c:pt>
                <c:pt idx="7">
                  <c:v>12.141999999999999</c:v>
                </c:pt>
                <c:pt idx="8">
                  <c:v>11.619</c:v>
                </c:pt>
                <c:pt idx="9">
                  <c:v>11.852</c:v>
                </c:pt>
                <c:pt idx="10">
                  <c:v>12.555</c:v>
                </c:pt>
                <c:pt idx="11">
                  <c:v>13.555</c:v>
                </c:pt>
                <c:pt idx="12">
                  <c:v>13.504</c:v>
                </c:pt>
                <c:pt idx="13">
                  <c:v>12.728</c:v>
                </c:pt>
                <c:pt idx="14">
                  <c:v>12.808</c:v>
                </c:pt>
                <c:pt idx="15">
                  <c:v>14.065</c:v>
                </c:pt>
                <c:pt idx="16">
                  <c:v>13.407999999999999</c:v>
                </c:pt>
                <c:pt idx="17">
                  <c:v>13.502000000000001</c:v>
                </c:pt>
                <c:pt idx="18">
                  <c:v>14.183999999999999</c:v>
                </c:pt>
                <c:pt idx="19">
                  <c:v>13.285</c:v>
                </c:pt>
                <c:pt idx="20">
                  <c:v>14.273999999999999</c:v>
                </c:pt>
                <c:pt idx="21">
                  <c:v>14.435</c:v>
                </c:pt>
                <c:pt idx="22">
                  <c:v>13.881</c:v>
                </c:pt>
                <c:pt idx="23">
                  <c:v>13.512</c:v>
                </c:pt>
                <c:pt idx="24">
                  <c:v>13.653</c:v>
                </c:pt>
                <c:pt idx="25">
                  <c:v>14.685</c:v>
                </c:pt>
                <c:pt idx="26">
                  <c:v>14.31</c:v>
                </c:pt>
                <c:pt idx="27">
                  <c:v>14.215</c:v>
                </c:pt>
                <c:pt idx="28">
                  <c:v>14.106</c:v>
                </c:pt>
                <c:pt idx="29">
                  <c:v>14.000999999999999</c:v>
                </c:pt>
                <c:pt idx="30">
                  <c:v>13.843</c:v>
                </c:pt>
                <c:pt idx="31">
                  <c:v>13.352</c:v>
                </c:pt>
                <c:pt idx="32">
                  <c:v>13.068</c:v>
                </c:pt>
                <c:pt idx="33">
                  <c:v>12.741</c:v>
                </c:pt>
                <c:pt idx="34">
                  <c:v>14.002000000000001</c:v>
                </c:pt>
                <c:pt idx="35">
                  <c:v>14.167999999999999</c:v>
                </c:pt>
                <c:pt idx="36">
                  <c:v>13.865</c:v>
                </c:pt>
                <c:pt idx="37">
                  <c:v>13.292999999999999</c:v>
                </c:pt>
                <c:pt idx="38">
                  <c:v>13.202</c:v>
                </c:pt>
                <c:pt idx="39">
                  <c:v>13.332000000000001</c:v>
                </c:pt>
                <c:pt idx="40">
                  <c:v>12.891</c:v>
                </c:pt>
                <c:pt idx="41">
                  <c:v>13.884</c:v>
                </c:pt>
                <c:pt idx="42">
                  <c:v>13.145</c:v>
                </c:pt>
                <c:pt idx="43">
                  <c:v>13.068</c:v>
                </c:pt>
                <c:pt idx="44">
                  <c:v>13.391999999999999</c:v>
                </c:pt>
                <c:pt idx="45">
                  <c:v>13.108000000000001</c:v>
                </c:pt>
                <c:pt idx="46">
                  <c:v>13.516</c:v>
                </c:pt>
                <c:pt idx="47">
                  <c:v>13.816000000000001</c:v>
                </c:pt>
                <c:pt idx="48">
                  <c:v>13.737</c:v>
                </c:pt>
                <c:pt idx="49">
                  <c:v>13.359</c:v>
                </c:pt>
                <c:pt idx="50">
                  <c:v>13.34</c:v>
                </c:pt>
                <c:pt idx="51">
                  <c:v>13.715999999999999</c:v>
                </c:pt>
                <c:pt idx="52">
                  <c:v>14.351000000000001</c:v>
                </c:pt>
                <c:pt idx="53">
                  <c:v>14.426</c:v>
                </c:pt>
                <c:pt idx="54">
                  <c:v>15.349</c:v>
                </c:pt>
                <c:pt idx="55">
                  <c:v>14.436</c:v>
                </c:pt>
                <c:pt idx="56">
                  <c:v>14.615</c:v>
                </c:pt>
                <c:pt idx="57">
                  <c:v>14.246</c:v>
                </c:pt>
                <c:pt idx="58">
                  <c:v>13.824999999999999</c:v>
                </c:pt>
                <c:pt idx="59">
                  <c:v>13.933</c:v>
                </c:pt>
                <c:pt idx="60">
                  <c:v>13.637</c:v>
                </c:pt>
                <c:pt idx="61">
                  <c:v>12.176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8.9649999999999999</c:v>
                </c:pt>
                <c:pt idx="1">
                  <c:v>11.516</c:v>
                </c:pt>
                <c:pt idx="2">
                  <c:v>10.026</c:v>
                </c:pt>
                <c:pt idx="3">
                  <c:v>11.394</c:v>
                </c:pt>
                <c:pt idx="4">
                  <c:v>11.102</c:v>
                </c:pt>
                <c:pt idx="5">
                  <c:v>10.834</c:v>
                </c:pt>
                <c:pt idx="6">
                  <c:v>10.858000000000001</c:v>
                </c:pt>
                <c:pt idx="7">
                  <c:v>9.2620000000000005</c:v>
                </c:pt>
                <c:pt idx="8">
                  <c:v>9.0150000000000006</c:v>
                </c:pt>
                <c:pt idx="9">
                  <c:v>9.0150000000000006</c:v>
                </c:pt>
                <c:pt idx="10">
                  <c:v>10.467000000000001</c:v>
                </c:pt>
                <c:pt idx="11">
                  <c:v>12.000999999999999</c:v>
                </c:pt>
                <c:pt idx="12">
                  <c:v>12.170999999999999</c:v>
                </c:pt>
                <c:pt idx="13">
                  <c:v>11.321</c:v>
                </c:pt>
                <c:pt idx="14">
                  <c:v>10.614000000000001</c:v>
                </c:pt>
                <c:pt idx="15">
                  <c:v>12.750999999999999</c:v>
                </c:pt>
                <c:pt idx="16">
                  <c:v>12.847</c:v>
                </c:pt>
                <c:pt idx="17">
                  <c:v>12.702999999999999</c:v>
                </c:pt>
                <c:pt idx="18">
                  <c:v>12.316000000000001</c:v>
                </c:pt>
                <c:pt idx="19">
                  <c:v>11.029</c:v>
                </c:pt>
                <c:pt idx="20">
                  <c:v>12.63</c:v>
                </c:pt>
                <c:pt idx="21">
                  <c:v>12.195</c:v>
                </c:pt>
                <c:pt idx="22">
                  <c:v>10.956</c:v>
                </c:pt>
                <c:pt idx="23">
                  <c:v>12.678000000000001</c:v>
                </c:pt>
                <c:pt idx="24">
                  <c:v>12.944000000000001</c:v>
                </c:pt>
                <c:pt idx="25">
                  <c:v>12.775</c:v>
                </c:pt>
                <c:pt idx="26">
                  <c:v>12.388999999999999</c:v>
                </c:pt>
                <c:pt idx="27">
                  <c:v>11.443</c:v>
                </c:pt>
                <c:pt idx="28">
                  <c:v>11.759</c:v>
                </c:pt>
                <c:pt idx="29">
                  <c:v>12.292</c:v>
                </c:pt>
                <c:pt idx="30">
                  <c:v>11.71</c:v>
                </c:pt>
                <c:pt idx="31">
                  <c:v>12.218999999999999</c:v>
                </c:pt>
                <c:pt idx="32">
                  <c:v>11.565</c:v>
                </c:pt>
                <c:pt idx="33">
                  <c:v>9.8049999999999997</c:v>
                </c:pt>
                <c:pt idx="34">
                  <c:v>13.353</c:v>
                </c:pt>
                <c:pt idx="35">
                  <c:v>13.087999999999999</c:v>
                </c:pt>
                <c:pt idx="36">
                  <c:v>13.064</c:v>
                </c:pt>
                <c:pt idx="37">
                  <c:v>12.63</c:v>
                </c:pt>
                <c:pt idx="38">
                  <c:v>12.582000000000001</c:v>
                </c:pt>
                <c:pt idx="39">
                  <c:v>11.492000000000001</c:v>
                </c:pt>
                <c:pt idx="40">
                  <c:v>9.4849999999999994</c:v>
                </c:pt>
                <c:pt idx="41">
                  <c:v>12.122</c:v>
                </c:pt>
                <c:pt idx="42">
                  <c:v>12.268000000000001</c:v>
                </c:pt>
                <c:pt idx="43">
                  <c:v>12.000999999999999</c:v>
                </c:pt>
                <c:pt idx="44">
                  <c:v>11.734</c:v>
                </c:pt>
                <c:pt idx="45">
                  <c:v>10.198</c:v>
                </c:pt>
                <c:pt idx="46">
                  <c:v>10.760999999999999</c:v>
                </c:pt>
                <c:pt idx="47">
                  <c:v>11.662000000000001</c:v>
                </c:pt>
                <c:pt idx="48">
                  <c:v>11.977</c:v>
                </c:pt>
                <c:pt idx="49">
                  <c:v>11.492000000000001</c:v>
                </c:pt>
                <c:pt idx="50">
                  <c:v>12.122</c:v>
                </c:pt>
                <c:pt idx="51">
                  <c:v>12.558</c:v>
                </c:pt>
                <c:pt idx="52">
                  <c:v>12.992000000000001</c:v>
                </c:pt>
                <c:pt idx="53">
                  <c:v>11.734</c:v>
                </c:pt>
                <c:pt idx="54">
                  <c:v>13.57</c:v>
                </c:pt>
                <c:pt idx="55">
                  <c:v>12.484999999999999</c:v>
                </c:pt>
                <c:pt idx="56">
                  <c:v>13.329000000000001</c:v>
                </c:pt>
                <c:pt idx="57">
                  <c:v>12.606</c:v>
                </c:pt>
                <c:pt idx="58">
                  <c:v>12.582000000000001</c:v>
                </c:pt>
                <c:pt idx="59">
                  <c:v>12.34</c:v>
                </c:pt>
                <c:pt idx="60">
                  <c:v>11.71</c:v>
                </c:pt>
                <c:pt idx="61">
                  <c:v>9.7309999999999999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67616"/>
        <c:axId val="204769152"/>
      </c:scatterChart>
      <c:valAx>
        <c:axId val="204767616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769152"/>
        <c:crosses val="autoZero"/>
        <c:crossBetween val="midCat"/>
      </c:valAx>
      <c:valAx>
        <c:axId val="20476915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7676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95250</xdr:rowOff>
    </xdr:from>
    <xdr:to>
      <xdr:col>6</xdr:col>
      <xdr:colOff>282637</xdr:colOff>
      <xdr:row>7</xdr:row>
      <xdr:rowOff>48288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361950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523875</xdr:colOff>
      <xdr:row>47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323850</xdr:colOff>
      <xdr:row>36</xdr:row>
      <xdr:rowOff>85725</xdr:rowOff>
    </xdr:to>
    <xdr:pic>
      <xdr:nvPicPr>
        <xdr:cNvPr id="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57700"/>
          <a:ext cx="5105400" cy="2562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2011</v>
      </c>
      <c r="B1" s="60" t="s">
        <v>129</v>
      </c>
      <c r="C1" s="60"/>
      <c r="D1" s="60"/>
      <c r="E1" s="60"/>
      <c r="F1" s="60"/>
      <c r="G1" s="60"/>
    </row>
    <row r="2" spans="1:7" x14ac:dyDescent="0.25">
      <c r="A2" s="1" t="s">
        <v>0</v>
      </c>
      <c r="B2" s="22" t="s">
        <v>131</v>
      </c>
      <c r="C2" s="26"/>
    </row>
    <row r="3" spans="1:7" x14ac:dyDescent="0.25">
      <c r="A3" s="1" t="s">
        <v>1</v>
      </c>
      <c r="B3" s="22" t="s">
        <v>132</v>
      </c>
      <c r="C3" s="26"/>
    </row>
    <row r="4" spans="1:7" x14ac:dyDescent="0.25">
      <c r="A4" s="1" t="s">
        <v>2</v>
      </c>
      <c r="B4" s="22" t="s">
        <v>130</v>
      </c>
      <c r="C4" s="26"/>
    </row>
    <row r="5" spans="1:7" x14ac:dyDescent="0.25">
      <c r="A5" s="1" t="s">
        <v>3</v>
      </c>
      <c r="B5" s="22">
        <v>1150631</v>
      </c>
      <c r="C5" s="26"/>
    </row>
    <row r="6" spans="1:7" x14ac:dyDescent="0.25">
      <c r="A6" s="1" t="s">
        <v>4</v>
      </c>
      <c r="B6" s="22" t="s">
        <v>133</v>
      </c>
      <c r="C6" s="26"/>
    </row>
    <row r="7" spans="1:7" x14ac:dyDescent="0.25">
      <c r="A7" s="1" t="s">
        <v>5</v>
      </c>
      <c r="B7" s="26" t="str">
        <f>B3&amp;RIGHT(A1,2)&amp;"a_"&amp;B5&amp;"_Summary"</f>
        <v>llm11a_1150631_Summary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40725</v>
      </c>
      <c r="C9" s="54">
        <f>DATE(A1,8,31)</f>
        <v>40786</v>
      </c>
      <c r="F9" s="12"/>
    </row>
    <row r="10" spans="1:7" x14ac:dyDescent="0.25">
      <c r="B10" s="26" t="s">
        <v>134</v>
      </c>
      <c r="C10" s="26"/>
      <c r="D10" s="19">
        <f>B9</f>
        <v>40725</v>
      </c>
      <c r="E10" s="2" t="s">
        <v>116</v>
      </c>
      <c r="F10" s="19">
        <f>C9</f>
        <v>40786</v>
      </c>
    </row>
    <row r="11" spans="1:7" x14ac:dyDescent="0.25">
      <c r="B11" s="26"/>
      <c r="C11" s="26"/>
    </row>
    <row r="12" spans="1:7" x14ac:dyDescent="0.25">
      <c r="A12" s="1" t="s">
        <v>7</v>
      </c>
      <c r="B12" s="26"/>
      <c r="C12" s="55" t="s">
        <v>8</v>
      </c>
      <c r="E12" s="1" t="s">
        <v>11</v>
      </c>
    </row>
    <row r="13" spans="1:7" x14ac:dyDescent="0.25">
      <c r="A13" s="5" t="s">
        <v>32</v>
      </c>
      <c r="B13" s="56" t="s">
        <v>30</v>
      </c>
      <c r="C13" s="26"/>
      <c r="F13" s="12"/>
    </row>
    <row r="14" spans="1:7" x14ac:dyDescent="0.25">
      <c r="A14" s="5" t="s">
        <v>33</v>
      </c>
      <c r="B14" s="15">
        <f>DailyStats!B69</f>
        <v>8.9649999999999999</v>
      </c>
      <c r="C14" s="25">
        <f>DailyStats!D69</f>
        <v>40725.291666666664</v>
      </c>
      <c r="D14" s="26"/>
      <c r="E14" s="27">
        <f>COUNT(DailyStats!D69:S69)</f>
        <v>3</v>
      </c>
      <c r="F14" s="12"/>
    </row>
    <row r="15" spans="1:7" x14ac:dyDescent="0.25">
      <c r="A15" s="5" t="s">
        <v>37</v>
      </c>
      <c r="B15" s="15">
        <f>DailyStats!B70</f>
        <v>19.484000000000002</v>
      </c>
      <c r="C15" s="25">
        <f>DailyStats!D70</f>
        <v>40752.583333333336</v>
      </c>
      <c r="D15" s="26"/>
      <c r="E15" s="27">
        <f>COUNT(DailyStats!D70:S70)</f>
        <v>1</v>
      </c>
      <c r="F15" s="12"/>
    </row>
    <row r="16" spans="1:7" x14ac:dyDescent="0.25">
      <c r="A16" s="5" t="s">
        <v>36</v>
      </c>
      <c r="B16" s="15">
        <f>DailyStats!B71</f>
        <v>13.500290322580648</v>
      </c>
      <c r="C16" s="28"/>
      <c r="D16" s="26"/>
      <c r="E16" s="27"/>
    </row>
    <row r="17" spans="1:6" x14ac:dyDescent="0.25">
      <c r="A17" s="5" t="s">
        <v>35</v>
      </c>
      <c r="B17" s="15">
        <f>DailyStats!B72</f>
        <v>8.6910000000000007</v>
      </c>
      <c r="C17" s="29">
        <f>DailyStats!D72</f>
        <v>40765</v>
      </c>
      <c r="D17" s="26"/>
      <c r="E17" s="27">
        <f>COUNT(DailyStats!D72:S72)</f>
        <v>1</v>
      </c>
      <c r="F17" s="12"/>
    </row>
    <row r="18" spans="1:6" x14ac:dyDescent="0.25">
      <c r="A18" s="5" t="s">
        <v>34</v>
      </c>
      <c r="B18" s="15">
        <f>DailyStats!B73</f>
        <v>0.96299999999999997</v>
      </c>
      <c r="C18" s="29">
        <f>DailyStats!D73</f>
        <v>40741</v>
      </c>
      <c r="D18" s="26"/>
      <c r="E18" s="27">
        <f>COUNT(DailyStats!D73:S73)</f>
        <v>1</v>
      </c>
      <c r="F18" s="12"/>
    </row>
    <row r="19" spans="1:6" x14ac:dyDescent="0.25">
      <c r="A19" s="5" t="s">
        <v>9</v>
      </c>
      <c r="B19" s="2">
        <v>1488</v>
      </c>
      <c r="C19" s="28"/>
      <c r="D19" s="26"/>
      <c r="E19" s="27"/>
    </row>
    <row r="20" spans="1:6" x14ac:dyDescent="0.25">
      <c r="A20" s="5" t="s">
        <v>10</v>
      </c>
      <c r="B20" s="2" t="s">
        <v>29</v>
      </c>
      <c r="C20" s="28"/>
      <c r="D20" s="26"/>
      <c r="E20" s="27"/>
    </row>
    <row r="21" spans="1:6" x14ac:dyDescent="0.25">
      <c r="A21" s="5" t="s">
        <v>38</v>
      </c>
      <c r="B21" s="15">
        <f>MWAT!E4</f>
        <v>14.464196428571601</v>
      </c>
      <c r="C21" s="30">
        <f>MWAT!F4</f>
        <v>40783</v>
      </c>
      <c r="D21" s="26"/>
      <c r="E21" s="31">
        <f>COUNT(MWAT!F4:F104)</f>
        <v>1</v>
      </c>
      <c r="F21" s="12"/>
    </row>
    <row r="22" spans="1:6" x14ac:dyDescent="0.25">
      <c r="A22" s="5" t="s">
        <v>39</v>
      </c>
      <c r="B22" s="15">
        <f>MWMT!E4</f>
        <v>18.512285714285699</v>
      </c>
      <c r="C22" s="30">
        <f>MWMT!F4</f>
        <v>40756</v>
      </c>
      <c r="D22" s="26"/>
      <c r="E22" s="31">
        <f>COUNT(MWMT!F4:F104)</f>
        <v>1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6" width="9.7109375" bestFit="1" customWidth="1"/>
  </cols>
  <sheetData>
    <row r="1" spans="1:5" ht="21" x14ac:dyDescent="0.35">
      <c r="A1" s="61" t="s">
        <v>31</v>
      </c>
      <c r="B1" s="61"/>
      <c r="C1" s="61"/>
      <c r="D1" s="61"/>
    </row>
    <row r="2" spans="1:5" x14ac:dyDescent="0.25">
      <c r="A2" s="21" t="str">
        <f>LEFT(StatSummary!B7, LEN(StatSummary!B7)-8)&amp;"_DailyStats.csv"</f>
        <v>llm11a_1150631_DailyStats.csv</v>
      </c>
    </row>
    <row r="3" spans="1:5" ht="30.75" thickBot="1" x14ac:dyDescent="0.3">
      <c r="A3" s="13" t="s">
        <v>12</v>
      </c>
      <c r="B3" s="23" t="s">
        <v>118</v>
      </c>
      <c r="C3" s="23" t="s">
        <v>119</v>
      </c>
      <c r="D3" s="23" t="s">
        <v>120</v>
      </c>
      <c r="E3" s="23" t="s">
        <v>121</v>
      </c>
    </row>
    <row r="4" spans="1:5" x14ac:dyDescent="0.25">
      <c r="A4" s="6">
        <v>40725</v>
      </c>
      <c r="B4" s="16">
        <v>8.9649999999999999</v>
      </c>
      <c r="C4" s="16">
        <v>15.676</v>
      </c>
      <c r="D4" s="16">
        <v>11.952999999999999</v>
      </c>
      <c r="E4" s="16">
        <v>6.7110000000000003</v>
      </c>
    </row>
    <row r="5" spans="1:5" x14ac:dyDescent="0.25">
      <c r="A5" s="6">
        <v>40726</v>
      </c>
      <c r="B5" s="16">
        <v>11.516</v>
      </c>
      <c r="C5" s="16">
        <v>15.247</v>
      </c>
      <c r="D5" s="16">
        <v>12.629</v>
      </c>
      <c r="E5" s="16">
        <v>3.7309999999999999</v>
      </c>
    </row>
    <row r="6" spans="1:5" x14ac:dyDescent="0.25">
      <c r="A6" s="6">
        <v>40727</v>
      </c>
      <c r="B6" s="16">
        <v>10.026</v>
      </c>
      <c r="C6" s="16">
        <v>16.201000000000001</v>
      </c>
      <c r="D6" s="16">
        <v>12.622</v>
      </c>
      <c r="E6" s="16">
        <v>6.1749999999999998</v>
      </c>
    </row>
    <row r="7" spans="1:5" x14ac:dyDescent="0.25">
      <c r="A7" s="6">
        <v>40728</v>
      </c>
      <c r="B7" s="16">
        <v>11.394</v>
      </c>
      <c r="C7" s="16">
        <v>16.463000000000001</v>
      </c>
      <c r="D7" s="16">
        <v>13.114000000000001</v>
      </c>
      <c r="E7" s="16">
        <v>5.069</v>
      </c>
    </row>
    <row r="8" spans="1:5" x14ac:dyDescent="0.25">
      <c r="A8" s="6">
        <v>40729</v>
      </c>
      <c r="B8" s="16">
        <v>11.102</v>
      </c>
      <c r="C8" s="16">
        <v>17.439</v>
      </c>
      <c r="D8" s="16">
        <v>13.324999999999999</v>
      </c>
      <c r="E8" s="16">
        <v>6.3369999999999997</v>
      </c>
    </row>
    <row r="9" spans="1:5" x14ac:dyDescent="0.25">
      <c r="A9" s="6">
        <v>40730</v>
      </c>
      <c r="B9" s="16">
        <v>10.834</v>
      </c>
      <c r="C9" s="16">
        <v>17.486000000000001</v>
      </c>
      <c r="D9" s="16">
        <v>13.167999999999999</v>
      </c>
      <c r="E9" s="16">
        <v>6.6520000000000001</v>
      </c>
    </row>
    <row r="10" spans="1:5" x14ac:dyDescent="0.25">
      <c r="A10" s="6">
        <v>40731</v>
      </c>
      <c r="B10" s="16">
        <v>10.858000000000001</v>
      </c>
      <c r="C10" s="16">
        <v>17.295999999999999</v>
      </c>
      <c r="D10" s="16">
        <v>13.096</v>
      </c>
      <c r="E10" s="16">
        <v>6.4379999999999997</v>
      </c>
    </row>
    <row r="11" spans="1:5" x14ac:dyDescent="0.25">
      <c r="A11" s="6">
        <v>40732</v>
      </c>
      <c r="B11" s="16">
        <v>9.2620000000000005</v>
      </c>
      <c r="C11" s="16">
        <v>16.701000000000001</v>
      </c>
      <c r="D11" s="16">
        <v>12.141999999999999</v>
      </c>
      <c r="E11" s="16">
        <v>7.4390000000000001</v>
      </c>
    </row>
    <row r="12" spans="1:5" x14ac:dyDescent="0.25">
      <c r="A12" s="6">
        <v>40733</v>
      </c>
      <c r="B12" s="16">
        <v>9.0150000000000006</v>
      </c>
      <c r="C12" s="16">
        <v>16.225000000000001</v>
      </c>
      <c r="D12" s="16">
        <v>11.619</v>
      </c>
      <c r="E12" s="16">
        <v>7.21</v>
      </c>
    </row>
    <row r="13" spans="1:5" x14ac:dyDescent="0.25">
      <c r="A13" s="6">
        <v>40734</v>
      </c>
      <c r="B13" s="16">
        <v>9.0150000000000006</v>
      </c>
      <c r="C13" s="16">
        <v>15.557</v>
      </c>
      <c r="D13" s="16">
        <v>11.852</v>
      </c>
      <c r="E13" s="16">
        <v>6.5419999999999998</v>
      </c>
    </row>
    <row r="14" spans="1:5" x14ac:dyDescent="0.25">
      <c r="A14" s="6">
        <v>40735</v>
      </c>
      <c r="B14" s="16">
        <v>10.467000000000001</v>
      </c>
      <c r="C14" s="16">
        <v>15.055</v>
      </c>
      <c r="D14" s="16">
        <v>12.555</v>
      </c>
      <c r="E14" s="16">
        <v>4.5880000000000001</v>
      </c>
    </row>
    <row r="15" spans="1:5" x14ac:dyDescent="0.25">
      <c r="A15" s="6">
        <v>40736</v>
      </c>
      <c r="B15" s="16">
        <v>12.000999999999999</v>
      </c>
      <c r="C15" s="16">
        <v>15.199</v>
      </c>
      <c r="D15" s="16">
        <v>13.555</v>
      </c>
      <c r="E15" s="16">
        <v>3.198</v>
      </c>
    </row>
    <row r="16" spans="1:5" x14ac:dyDescent="0.25">
      <c r="A16" s="6">
        <v>40737</v>
      </c>
      <c r="B16" s="16">
        <v>12.170999999999999</v>
      </c>
      <c r="C16" s="16">
        <v>15.318</v>
      </c>
      <c r="D16" s="16">
        <v>13.504</v>
      </c>
      <c r="E16" s="16">
        <v>3.1469999999999998</v>
      </c>
    </row>
    <row r="17" spans="1:5" x14ac:dyDescent="0.25">
      <c r="A17" s="6">
        <v>40738</v>
      </c>
      <c r="B17" s="16">
        <v>11.321</v>
      </c>
      <c r="C17" s="16">
        <v>14.194000000000001</v>
      </c>
      <c r="D17" s="16">
        <v>12.728</v>
      </c>
      <c r="E17" s="16">
        <v>2.8730000000000002</v>
      </c>
    </row>
    <row r="18" spans="1:5" x14ac:dyDescent="0.25">
      <c r="A18" s="6">
        <v>40739</v>
      </c>
      <c r="B18" s="16">
        <v>10.614000000000001</v>
      </c>
      <c r="C18" s="16">
        <v>15.461</v>
      </c>
      <c r="D18" s="16">
        <v>12.808</v>
      </c>
      <c r="E18" s="16">
        <v>4.8470000000000004</v>
      </c>
    </row>
    <row r="19" spans="1:5" x14ac:dyDescent="0.25">
      <c r="A19" s="6">
        <v>40740</v>
      </c>
      <c r="B19" s="16">
        <v>12.750999999999999</v>
      </c>
      <c r="C19" s="16">
        <v>16.082000000000001</v>
      </c>
      <c r="D19" s="16">
        <v>14.065</v>
      </c>
      <c r="E19" s="16">
        <v>3.331</v>
      </c>
    </row>
    <row r="20" spans="1:5" x14ac:dyDescent="0.25">
      <c r="A20" s="6">
        <v>40741</v>
      </c>
      <c r="B20" s="16">
        <v>12.847</v>
      </c>
      <c r="C20" s="16">
        <v>13.81</v>
      </c>
      <c r="D20" s="16">
        <v>13.407999999999999</v>
      </c>
      <c r="E20" s="16">
        <v>0.96299999999999997</v>
      </c>
    </row>
    <row r="21" spans="1:5" x14ac:dyDescent="0.25">
      <c r="A21" s="6">
        <v>40742</v>
      </c>
      <c r="B21" s="16">
        <v>12.702999999999999</v>
      </c>
      <c r="C21" s="16">
        <v>14.721</v>
      </c>
      <c r="D21" s="16">
        <v>13.502000000000001</v>
      </c>
      <c r="E21" s="16">
        <v>2.0179999999999998</v>
      </c>
    </row>
    <row r="22" spans="1:5" x14ac:dyDescent="0.25">
      <c r="A22" s="6">
        <v>40743</v>
      </c>
      <c r="B22" s="16">
        <v>12.316000000000001</v>
      </c>
      <c r="C22" s="16">
        <v>17.295999999999999</v>
      </c>
      <c r="D22" s="16">
        <v>14.183999999999999</v>
      </c>
      <c r="E22" s="16">
        <v>4.9800000000000004</v>
      </c>
    </row>
    <row r="23" spans="1:5" x14ac:dyDescent="0.25">
      <c r="A23" s="6">
        <v>40744</v>
      </c>
      <c r="B23" s="16">
        <v>11.029</v>
      </c>
      <c r="C23" s="16">
        <v>17.582000000000001</v>
      </c>
      <c r="D23" s="16">
        <v>13.285</v>
      </c>
      <c r="E23" s="16">
        <v>6.5529999999999999</v>
      </c>
    </row>
    <row r="24" spans="1:5" x14ac:dyDescent="0.25">
      <c r="A24" s="6">
        <v>40745</v>
      </c>
      <c r="B24" s="16">
        <v>12.63</v>
      </c>
      <c r="C24" s="16">
        <v>18.366</v>
      </c>
      <c r="D24" s="16">
        <v>14.273999999999999</v>
      </c>
      <c r="E24" s="16">
        <v>5.7359999999999998</v>
      </c>
    </row>
    <row r="25" spans="1:5" x14ac:dyDescent="0.25">
      <c r="A25" s="6">
        <v>40746</v>
      </c>
      <c r="B25" s="16">
        <v>12.195</v>
      </c>
      <c r="C25" s="16">
        <v>19.032</v>
      </c>
      <c r="D25" s="16">
        <v>14.435</v>
      </c>
      <c r="E25" s="16">
        <v>6.8369999999999997</v>
      </c>
    </row>
    <row r="26" spans="1:5" x14ac:dyDescent="0.25">
      <c r="A26" s="6">
        <v>40747</v>
      </c>
      <c r="B26" s="16">
        <v>10.956</v>
      </c>
      <c r="C26" s="16">
        <v>19.294</v>
      </c>
      <c r="D26" s="16">
        <v>13.881</v>
      </c>
      <c r="E26" s="16">
        <v>8.3379999999999992</v>
      </c>
    </row>
    <row r="27" spans="1:5" x14ac:dyDescent="0.25">
      <c r="A27" s="6">
        <v>40748</v>
      </c>
      <c r="B27" s="16">
        <v>12.678000000000001</v>
      </c>
      <c r="C27" s="16">
        <v>14.505000000000001</v>
      </c>
      <c r="D27" s="16">
        <v>13.512</v>
      </c>
      <c r="E27" s="16">
        <v>1.827</v>
      </c>
    </row>
    <row r="28" spans="1:5" x14ac:dyDescent="0.25">
      <c r="A28" s="6">
        <v>40749</v>
      </c>
      <c r="B28" s="16">
        <v>12.944000000000001</v>
      </c>
      <c r="C28" s="16">
        <v>14.409000000000001</v>
      </c>
      <c r="D28" s="16">
        <v>13.653</v>
      </c>
      <c r="E28" s="16">
        <v>1.4650000000000001</v>
      </c>
    </row>
    <row r="29" spans="1:5" x14ac:dyDescent="0.25">
      <c r="A29" s="6">
        <v>40750</v>
      </c>
      <c r="B29" s="16">
        <v>12.775</v>
      </c>
      <c r="C29" s="16">
        <v>18.841999999999999</v>
      </c>
      <c r="D29" s="16">
        <v>14.685</v>
      </c>
      <c r="E29" s="16">
        <v>6.0670000000000002</v>
      </c>
    </row>
    <row r="30" spans="1:5" x14ac:dyDescent="0.25">
      <c r="A30" s="6">
        <v>40751</v>
      </c>
      <c r="B30" s="16">
        <v>12.388999999999999</v>
      </c>
      <c r="C30" s="16">
        <v>19.175000000000001</v>
      </c>
      <c r="D30" s="16">
        <v>14.31</v>
      </c>
      <c r="E30" s="16">
        <v>6.7859999999999996</v>
      </c>
    </row>
    <row r="31" spans="1:5" x14ac:dyDescent="0.25">
      <c r="A31" s="6">
        <v>40752</v>
      </c>
      <c r="B31" s="16">
        <v>11.443</v>
      </c>
      <c r="C31" s="16">
        <v>19.484000000000002</v>
      </c>
      <c r="D31" s="16">
        <v>14.215</v>
      </c>
      <c r="E31" s="16">
        <v>8.0410000000000004</v>
      </c>
    </row>
    <row r="32" spans="1:5" x14ac:dyDescent="0.25">
      <c r="A32" s="6">
        <v>40753</v>
      </c>
      <c r="B32" s="16">
        <v>11.759</v>
      </c>
      <c r="C32" s="16">
        <v>18.984999999999999</v>
      </c>
      <c r="D32" s="16">
        <v>14.106</v>
      </c>
      <c r="E32" s="16">
        <v>7.226</v>
      </c>
    </row>
    <row r="33" spans="1:5" x14ac:dyDescent="0.25">
      <c r="A33" s="6">
        <v>40754</v>
      </c>
      <c r="B33" s="16">
        <v>12.292</v>
      </c>
      <c r="C33" s="16">
        <v>18.39</v>
      </c>
      <c r="D33" s="16">
        <v>14.000999999999999</v>
      </c>
      <c r="E33" s="16">
        <v>6.0979999999999999</v>
      </c>
    </row>
    <row r="34" spans="1:5" x14ac:dyDescent="0.25">
      <c r="A34" s="6">
        <v>40755</v>
      </c>
      <c r="B34" s="16">
        <v>11.71</v>
      </c>
      <c r="C34" s="16">
        <v>18.437999999999999</v>
      </c>
      <c r="D34" s="16">
        <v>13.843</v>
      </c>
      <c r="E34" s="16">
        <v>6.7279999999999998</v>
      </c>
    </row>
    <row r="35" spans="1:5" x14ac:dyDescent="0.25">
      <c r="A35" s="6">
        <v>40756</v>
      </c>
      <c r="B35" s="16">
        <v>12.218999999999999</v>
      </c>
      <c r="C35" s="16">
        <v>16.271999999999998</v>
      </c>
      <c r="D35" s="16">
        <v>13.352</v>
      </c>
      <c r="E35" s="16">
        <v>4.0529999999999999</v>
      </c>
    </row>
    <row r="36" spans="1:5" x14ac:dyDescent="0.25">
      <c r="A36" s="6">
        <v>40757</v>
      </c>
      <c r="B36" s="16">
        <v>11.565</v>
      </c>
      <c r="C36" s="16">
        <v>15.199</v>
      </c>
      <c r="D36" s="16">
        <v>13.068</v>
      </c>
      <c r="E36" s="16">
        <v>3.6339999999999999</v>
      </c>
    </row>
    <row r="37" spans="1:5" x14ac:dyDescent="0.25">
      <c r="A37" s="6">
        <v>40758</v>
      </c>
      <c r="B37" s="16">
        <v>9.8049999999999997</v>
      </c>
      <c r="C37" s="16">
        <v>17.344000000000001</v>
      </c>
      <c r="D37" s="16">
        <v>12.741</v>
      </c>
      <c r="E37" s="16">
        <v>7.5389999999999997</v>
      </c>
    </row>
    <row r="38" spans="1:5" x14ac:dyDescent="0.25">
      <c r="A38" s="6">
        <v>40759</v>
      </c>
      <c r="B38" s="16">
        <v>13.353</v>
      </c>
      <c r="C38" s="16">
        <v>15.151</v>
      </c>
      <c r="D38" s="16">
        <v>14.002000000000001</v>
      </c>
      <c r="E38" s="16">
        <v>1.798</v>
      </c>
    </row>
    <row r="39" spans="1:5" x14ac:dyDescent="0.25">
      <c r="A39" s="6">
        <v>40760</v>
      </c>
      <c r="B39" s="16">
        <v>13.087999999999999</v>
      </c>
      <c r="C39" s="16">
        <v>17.867000000000001</v>
      </c>
      <c r="D39" s="16">
        <v>14.167999999999999</v>
      </c>
      <c r="E39" s="16">
        <v>4.7789999999999999</v>
      </c>
    </row>
    <row r="40" spans="1:5" x14ac:dyDescent="0.25">
      <c r="A40" s="6">
        <v>40761</v>
      </c>
      <c r="B40" s="16">
        <v>13.064</v>
      </c>
      <c r="C40" s="16">
        <v>16.32</v>
      </c>
      <c r="D40" s="16">
        <v>13.865</v>
      </c>
      <c r="E40" s="16">
        <v>3.2559999999999998</v>
      </c>
    </row>
    <row r="41" spans="1:5" x14ac:dyDescent="0.25">
      <c r="A41" s="6">
        <v>40762</v>
      </c>
      <c r="B41" s="16">
        <v>12.63</v>
      </c>
      <c r="C41" s="16">
        <v>14.29</v>
      </c>
      <c r="D41" s="16">
        <v>13.292999999999999</v>
      </c>
      <c r="E41" s="16">
        <v>1.66</v>
      </c>
    </row>
    <row r="42" spans="1:5" x14ac:dyDescent="0.25">
      <c r="A42" s="6">
        <v>40763</v>
      </c>
      <c r="B42" s="16">
        <v>12.582000000000001</v>
      </c>
      <c r="C42" s="16">
        <v>14.074</v>
      </c>
      <c r="D42" s="16">
        <v>13.202</v>
      </c>
      <c r="E42" s="16">
        <v>1.492</v>
      </c>
    </row>
    <row r="43" spans="1:5" x14ac:dyDescent="0.25">
      <c r="A43" s="6">
        <v>40764</v>
      </c>
      <c r="B43" s="16">
        <v>11.492000000000001</v>
      </c>
      <c r="C43" s="16">
        <v>15.484999999999999</v>
      </c>
      <c r="D43" s="16">
        <v>13.332000000000001</v>
      </c>
      <c r="E43" s="16">
        <v>3.9929999999999999</v>
      </c>
    </row>
    <row r="44" spans="1:5" x14ac:dyDescent="0.25">
      <c r="A44" s="6">
        <v>40765</v>
      </c>
      <c r="B44" s="16">
        <v>9.4849999999999994</v>
      </c>
      <c r="C44" s="16">
        <v>18.175999999999998</v>
      </c>
      <c r="D44" s="16">
        <v>12.891</v>
      </c>
      <c r="E44" s="16">
        <v>8.6910000000000007</v>
      </c>
    </row>
    <row r="45" spans="1:5" x14ac:dyDescent="0.25">
      <c r="A45" s="6">
        <v>40766</v>
      </c>
      <c r="B45" s="16">
        <v>12.122</v>
      </c>
      <c r="C45" s="16">
        <v>18.010000000000002</v>
      </c>
      <c r="D45" s="16">
        <v>13.884</v>
      </c>
      <c r="E45" s="16">
        <v>5.8879999999999999</v>
      </c>
    </row>
    <row r="46" spans="1:5" x14ac:dyDescent="0.25">
      <c r="A46" s="6">
        <v>40767</v>
      </c>
      <c r="B46" s="16">
        <v>12.268000000000001</v>
      </c>
      <c r="C46" s="16">
        <v>14.457000000000001</v>
      </c>
      <c r="D46" s="16">
        <v>13.145</v>
      </c>
      <c r="E46" s="16">
        <v>2.1890000000000001</v>
      </c>
    </row>
    <row r="47" spans="1:5" x14ac:dyDescent="0.25">
      <c r="A47" s="6">
        <v>40768</v>
      </c>
      <c r="B47" s="16">
        <v>12.000999999999999</v>
      </c>
      <c r="C47" s="16">
        <v>14.648999999999999</v>
      </c>
      <c r="D47" s="16">
        <v>13.068</v>
      </c>
      <c r="E47" s="16">
        <v>2.6480000000000001</v>
      </c>
    </row>
    <row r="48" spans="1:5" x14ac:dyDescent="0.25">
      <c r="A48" s="6">
        <v>40769</v>
      </c>
      <c r="B48" s="16">
        <v>11.734</v>
      </c>
      <c r="C48" s="16">
        <v>15.772</v>
      </c>
      <c r="D48" s="16">
        <v>13.391999999999999</v>
      </c>
      <c r="E48" s="16">
        <v>4.0380000000000003</v>
      </c>
    </row>
    <row r="49" spans="1:5" x14ac:dyDescent="0.25">
      <c r="A49" s="6">
        <v>40770</v>
      </c>
      <c r="B49" s="16">
        <v>10.198</v>
      </c>
      <c r="C49" s="16">
        <v>17.677</v>
      </c>
      <c r="D49" s="16">
        <v>13.108000000000001</v>
      </c>
      <c r="E49" s="16">
        <v>7.4790000000000001</v>
      </c>
    </row>
    <row r="50" spans="1:5" x14ac:dyDescent="0.25">
      <c r="A50" s="6">
        <v>40771</v>
      </c>
      <c r="B50" s="16">
        <v>10.760999999999999</v>
      </c>
      <c r="C50" s="16">
        <v>17.843</v>
      </c>
      <c r="D50" s="16">
        <v>13.516</v>
      </c>
      <c r="E50" s="16">
        <v>7.0819999999999999</v>
      </c>
    </row>
    <row r="51" spans="1:5" x14ac:dyDescent="0.25">
      <c r="A51" s="6">
        <v>40772</v>
      </c>
      <c r="B51" s="16">
        <v>11.662000000000001</v>
      </c>
      <c r="C51" s="16">
        <v>17.771999999999998</v>
      </c>
      <c r="D51" s="16">
        <v>13.816000000000001</v>
      </c>
      <c r="E51" s="16">
        <v>6.11</v>
      </c>
    </row>
    <row r="52" spans="1:5" x14ac:dyDescent="0.25">
      <c r="A52" s="6">
        <v>40773</v>
      </c>
      <c r="B52" s="16">
        <v>11.977</v>
      </c>
      <c r="C52" s="16">
        <v>17.177</v>
      </c>
      <c r="D52" s="16">
        <v>13.737</v>
      </c>
      <c r="E52" s="16">
        <v>5.2</v>
      </c>
    </row>
    <row r="53" spans="1:5" x14ac:dyDescent="0.25">
      <c r="A53" s="6">
        <v>40774</v>
      </c>
      <c r="B53" s="16">
        <v>11.492000000000001</v>
      </c>
      <c r="C53" s="16">
        <v>17.058</v>
      </c>
      <c r="D53" s="16">
        <v>13.359</v>
      </c>
      <c r="E53" s="16">
        <v>5.5659999999999998</v>
      </c>
    </row>
    <row r="54" spans="1:5" x14ac:dyDescent="0.25">
      <c r="A54" s="6">
        <v>40775</v>
      </c>
      <c r="B54" s="16">
        <v>12.122</v>
      </c>
      <c r="C54" s="16">
        <v>16.391999999999999</v>
      </c>
      <c r="D54" s="16">
        <v>13.34</v>
      </c>
      <c r="E54" s="16">
        <v>4.2699999999999996</v>
      </c>
    </row>
    <row r="55" spans="1:5" x14ac:dyDescent="0.25">
      <c r="A55" s="6">
        <v>40776</v>
      </c>
      <c r="B55" s="16">
        <v>12.558</v>
      </c>
      <c r="C55" s="16">
        <v>16.082000000000001</v>
      </c>
      <c r="D55" s="16">
        <v>13.715999999999999</v>
      </c>
      <c r="E55" s="16">
        <v>3.524</v>
      </c>
    </row>
    <row r="56" spans="1:5" x14ac:dyDescent="0.25">
      <c r="A56" s="6">
        <v>40777</v>
      </c>
      <c r="B56" s="16">
        <v>12.992000000000001</v>
      </c>
      <c r="C56" s="16">
        <v>16.033999999999999</v>
      </c>
      <c r="D56" s="16">
        <v>14.351000000000001</v>
      </c>
      <c r="E56" s="16">
        <v>3.0419999999999998</v>
      </c>
    </row>
    <row r="57" spans="1:5" x14ac:dyDescent="0.25">
      <c r="A57" s="6">
        <v>40778</v>
      </c>
      <c r="B57" s="16">
        <v>11.734</v>
      </c>
      <c r="C57" s="16">
        <v>17.986000000000001</v>
      </c>
      <c r="D57" s="16">
        <v>14.426</v>
      </c>
      <c r="E57" s="16">
        <v>6.2519999999999998</v>
      </c>
    </row>
    <row r="58" spans="1:5" x14ac:dyDescent="0.25">
      <c r="A58" s="6">
        <v>40779</v>
      </c>
      <c r="B58" s="16">
        <v>13.57</v>
      </c>
      <c r="C58" s="16">
        <v>18.460999999999999</v>
      </c>
      <c r="D58" s="16">
        <v>15.349</v>
      </c>
      <c r="E58" s="16">
        <v>4.891</v>
      </c>
    </row>
    <row r="59" spans="1:5" x14ac:dyDescent="0.25">
      <c r="A59" s="6">
        <v>40780</v>
      </c>
      <c r="B59" s="16">
        <v>12.484999999999999</v>
      </c>
      <c r="C59" s="16">
        <v>17.748000000000001</v>
      </c>
      <c r="D59" s="16">
        <v>14.436</v>
      </c>
      <c r="E59" s="16">
        <v>5.2629999999999999</v>
      </c>
    </row>
    <row r="60" spans="1:5" x14ac:dyDescent="0.25">
      <c r="A60" s="6">
        <v>40781</v>
      </c>
      <c r="B60" s="16">
        <v>13.329000000000001</v>
      </c>
      <c r="C60" s="16">
        <v>17.677</v>
      </c>
      <c r="D60" s="16">
        <v>14.615</v>
      </c>
      <c r="E60" s="16">
        <v>4.3479999999999999</v>
      </c>
    </row>
    <row r="61" spans="1:5" x14ac:dyDescent="0.25">
      <c r="A61" s="6">
        <v>40782</v>
      </c>
      <c r="B61" s="16">
        <v>12.606</v>
      </c>
      <c r="C61" s="16">
        <v>17.106000000000002</v>
      </c>
      <c r="D61" s="16">
        <v>14.246</v>
      </c>
      <c r="E61" s="16">
        <v>4.5</v>
      </c>
    </row>
    <row r="62" spans="1:5" x14ac:dyDescent="0.25">
      <c r="A62" s="6">
        <v>40783</v>
      </c>
      <c r="B62" s="16">
        <v>12.582000000000001</v>
      </c>
      <c r="C62" s="16">
        <v>16.63</v>
      </c>
      <c r="D62" s="16">
        <v>13.824999999999999</v>
      </c>
      <c r="E62" s="16">
        <v>4.048</v>
      </c>
    </row>
    <row r="63" spans="1:5" x14ac:dyDescent="0.25">
      <c r="A63" s="6">
        <v>40784</v>
      </c>
      <c r="B63" s="16">
        <v>12.34</v>
      </c>
      <c r="C63" s="16">
        <v>16.129000000000001</v>
      </c>
      <c r="D63" s="16">
        <v>13.933</v>
      </c>
      <c r="E63" s="16">
        <v>3.7890000000000001</v>
      </c>
    </row>
    <row r="64" spans="1:5" x14ac:dyDescent="0.25">
      <c r="A64" s="6">
        <v>40785</v>
      </c>
      <c r="B64" s="16">
        <v>11.71</v>
      </c>
      <c r="C64" s="16">
        <v>17.033999999999999</v>
      </c>
      <c r="D64" s="16">
        <v>13.637</v>
      </c>
      <c r="E64" s="16">
        <v>5.3239999999999998</v>
      </c>
    </row>
    <row r="65" spans="1:14" x14ac:dyDescent="0.25">
      <c r="A65" s="6">
        <v>40786</v>
      </c>
      <c r="B65" s="16">
        <v>9.7309999999999999</v>
      </c>
      <c r="C65" s="16">
        <v>15.581</v>
      </c>
      <c r="D65" s="16">
        <v>12.176</v>
      </c>
      <c r="E65" s="16">
        <v>5.85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8.9649999999999999</v>
      </c>
      <c r="C69" s="10" t="s">
        <v>15</v>
      </c>
      <c r="D69" s="58">
        <v>40725.291666666664</v>
      </c>
      <c r="E69" s="58">
        <v>40733.25</v>
      </c>
      <c r="F69" s="58">
        <v>40734.25</v>
      </c>
    </row>
    <row r="70" spans="1:14" x14ac:dyDescent="0.25">
      <c r="A70" s="8" t="s">
        <v>16</v>
      </c>
      <c r="B70" s="9">
        <f>MAX(C4:C65)</f>
        <v>19.484000000000002</v>
      </c>
      <c r="C70" s="10" t="s">
        <v>15</v>
      </c>
      <c r="D70" s="58">
        <v>40752.583333333336</v>
      </c>
      <c r="E70" s="58"/>
      <c r="F70" s="59"/>
    </row>
    <row r="71" spans="1:14" x14ac:dyDescent="0.25">
      <c r="A71" s="8" t="s">
        <v>17</v>
      </c>
      <c r="B71" s="9">
        <f>AVERAGE(D4:D65)</f>
        <v>13.500290322580648</v>
      </c>
      <c r="C71" s="10" t="s">
        <v>15</v>
      </c>
      <c r="D71" s="53"/>
      <c r="E71" s="53"/>
    </row>
    <row r="72" spans="1:14" x14ac:dyDescent="0.25">
      <c r="A72" s="8" t="s">
        <v>18</v>
      </c>
      <c r="B72" s="9">
        <f>MAX(E4:E65)</f>
        <v>8.6910000000000007</v>
      </c>
      <c r="C72" s="10" t="s">
        <v>15</v>
      </c>
      <c r="D72" s="57">
        <v>40765</v>
      </c>
      <c r="E72" s="14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0.96299999999999997</v>
      </c>
      <c r="C73" s="10" t="s">
        <v>15</v>
      </c>
      <c r="D73" s="57">
        <v>40741</v>
      </c>
      <c r="E73" s="14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llm11a</v>
      </c>
      <c r="G1" t="str">
        <f>$F$1&amp;" - Daily Stream Temperature"</f>
        <v>llm11a - Daily Stream Temperature</v>
      </c>
      <c r="L1" t="str">
        <f>StatSummary!$B$4</f>
        <v>Air</v>
      </c>
    </row>
    <row r="2" spans="6:17" x14ac:dyDescent="0.25">
      <c r="G2" t="str">
        <f>$F$1&amp;" - Diurnal Range"</f>
        <v>llm11a - Diurnal Range</v>
      </c>
      <c r="L2" t="s">
        <v>117</v>
      </c>
      <c r="O2" s="20"/>
      <c r="P2" s="20"/>
      <c r="Q2" s="20"/>
    </row>
    <row r="3" spans="6:17" x14ac:dyDescent="0.25">
      <c r="G3" t="str">
        <f>$F$1&amp;" - MWMT and MWAT"</f>
        <v>llm11a - MWMT and MWAT</v>
      </c>
    </row>
    <row r="33" spans="17:19" x14ac:dyDescent="0.25">
      <c r="Q33" s="19"/>
      <c r="R33" s="2"/>
      <c r="S33" s="19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128</v>
      </c>
      <c r="B2" t="s">
        <v>135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40725</v>
      </c>
      <c r="D4" s="5" t="s">
        <v>26</v>
      </c>
      <c r="E4" s="15">
        <f>MAX(B4:B65)</f>
        <v>14.464196428571601</v>
      </c>
      <c r="F4" s="6">
        <v>40783</v>
      </c>
      <c r="G4" s="32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18"/>
    </row>
    <row r="8" spans="1:8" x14ac:dyDescent="0.25">
      <c r="A8" s="6">
        <v>40729</v>
      </c>
      <c r="F8" s="18"/>
    </row>
    <row r="9" spans="1:8" x14ac:dyDescent="0.25">
      <c r="A9" s="6">
        <v>40730</v>
      </c>
      <c r="F9" s="18"/>
    </row>
    <row r="10" spans="1:8" x14ac:dyDescent="0.25">
      <c r="A10" s="6">
        <v>40731</v>
      </c>
      <c r="B10" s="16">
        <v>12.8438422619048</v>
      </c>
      <c r="F10" s="2"/>
    </row>
    <row r="11" spans="1:8" x14ac:dyDescent="0.25">
      <c r="A11" s="6">
        <v>40732</v>
      </c>
      <c r="B11" s="16">
        <v>12.8708214285714</v>
      </c>
    </row>
    <row r="12" spans="1:8" x14ac:dyDescent="0.25">
      <c r="A12" s="6">
        <v>40733</v>
      </c>
      <c r="B12" s="16">
        <v>12.7264970238096</v>
      </c>
    </row>
    <row r="13" spans="1:8" x14ac:dyDescent="0.25">
      <c r="A13" s="6">
        <v>40734</v>
      </c>
      <c r="B13" s="16">
        <v>12.6164345238097</v>
      </c>
    </row>
    <row r="14" spans="1:8" x14ac:dyDescent="0.25">
      <c r="A14" s="6">
        <v>40735</v>
      </c>
      <c r="B14" s="16">
        <v>12.536633928571501</v>
      </c>
    </row>
    <row r="15" spans="1:8" x14ac:dyDescent="0.25">
      <c r="A15" s="6">
        <v>40736</v>
      </c>
      <c r="B15" s="16">
        <v>12.569505952380799</v>
      </c>
    </row>
    <row r="16" spans="1:8" x14ac:dyDescent="0.25">
      <c r="A16" s="6">
        <v>40737</v>
      </c>
      <c r="B16" s="16">
        <v>12.6175089285714</v>
      </c>
    </row>
    <row r="17" spans="1:2" x14ac:dyDescent="0.25">
      <c r="A17" s="6">
        <v>40738</v>
      </c>
      <c r="B17" s="16">
        <v>12.564874999999899</v>
      </c>
    </row>
    <row r="18" spans="1:2" x14ac:dyDescent="0.25">
      <c r="A18" s="6">
        <v>40739</v>
      </c>
      <c r="B18" s="16">
        <v>12.6600684523809</v>
      </c>
    </row>
    <row r="19" spans="1:2" x14ac:dyDescent="0.25">
      <c r="A19" s="6">
        <v>40740</v>
      </c>
      <c r="B19" s="16">
        <v>13.009592261904601</v>
      </c>
    </row>
    <row r="20" spans="1:2" x14ac:dyDescent="0.25">
      <c r="A20" s="6">
        <v>40741</v>
      </c>
      <c r="B20" s="16">
        <v>13.231952380952199</v>
      </c>
    </row>
    <row r="21" spans="1:2" x14ac:dyDescent="0.25">
      <c r="A21" s="6">
        <v>40742</v>
      </c>
      <c r="B21" s="16">
        <v>13.3671934523807</v>
      </c>
    </row>
    <row r="22" spans="1:2" x14ac:dyDescent="0.25">
      <c r="A22" s="6">
        <v>40743</v>
      </c>
      <c r="B22" s="16">
        <v>13.4570744047621</v>
      </c>
    </row>
    <row r="23" spans="1:2" x14ac:dyDescent="0.25">
      <c r="A23" s="6">
        <v>40744</v>
      </c>
      <c r="B23" s="16">
        <v>13.4257916666671</v>
      </c>
    </row>
    <row r="24" spans="1:2" x14ac:dyDescent="0.25">
      <c r="A24" s="6">
        <v>40745</v>
      </c>
      <c r="B24" s="16">
        <v>13.646642857143499</v>
      </c>
    </row>
    <row r="25" spans="1:2" x14ac:dyDescent="0.25">
      <c r="A25" s="6">
        <v>40746</v>
      </c>
      <c r="B25" s="16">
        <v>13.8789672619061</v>
      </c>
    </row>
    <row r="26" spans="1:2" x14ac:dyDescent="0.25">
      <c r="A26" s="6">
        <v>40747</v>
      </c>
      <c r="B26" s="16">
        <v>13.852544642858501</v>
      </c>
    </row>
    <row r="27" spans="1:2" x14ac:dyDescent="0.25">
      <c r="A27" s="6">
        <v>40748</v>
      </c>
      <c r="B27" s="16">
        <v>13.867377976191801</v>
      </c>
    </row>
    <row r="28" spans="1:2" x14ac:dyDescent="0.25">
      <c r="A28" s="6">
        <v>40749</v>
      </c>
      <c r="B28" s="16">
        <v>13.888869047620499</v>
      </c>
    </row>
    <row r="29" spans="1:2" x14ac:dyDescent="0.25">
      <c r="A29" s="6">
        <v>40750</v>
      </c>
      <c r="B29" s="16">
        <v>13.9603660714301</v>
      </c>
    </row>
    <row r="30" spans="1:2" x14ac:dyDescent="0.25">
      <c r="A30" s="6">
        <v>40751</v>
      </c>
      <c r="B30" s="16">
        <v>14.106785714287399</v>
      </c>
    </row>
    <row r="31" spans="1:2" x14ac:dyDescent="0.25">
      <c r="A31" s="6">
        <v>40752</v>
      </c>
      <c r="B31" s="16">
        <v>14.0984315476205</v>
      </c>
    </row>
    <row r="32" spans="1:2" x14ac:dyDescent="0.25">
      <c r="A32" s="6">
        <v>40753</v>
      </c>
      <c r="B32" s="16">
        <v>14.0515089285726</v>
      </c>
    </row>
    <row r="33" spans="1:2" x14ac:dyDescent="0.25">
      <c r="A33" s="6">
        <v>40754</v>
      </c>
      <c r="B33" s="16">
        <v>14.068717261906</v>
      </c>
    </row>
    <row r="34" spans="1:2" x14ac:dyDescent="0.25">
      <c r="A34" s="6">
        <v>40755</v>
      </c>
      <c r="B34" s="16">
        <v>14.116008928573001</v>
      </c>
    </row>
    <row r="35" spans="1:2" x14ac:dyDescent="0.25">
      <c r="A35" s="6">
        <v>40756</v>
      </c>
      <c r="B35" s="16">
        <v>14.0730505952399</v>
      </c>
    </row>
    <row r="36" spans="1:2" x14ac:dyDescent="0.25">
      <c r="A36" s="6">
        <v>40757</v>
      </c>
      <c r="B36" s="16">
        <v>13.842017857144301</v>
      </c>
    </row>
    <row r="37" spans="1:2" x14ac:dyDescent="0.25">
      <c r="A37" s="6">
        <v>40758</v>
      </c>
      <c r="B37" s="16">
        <v>13.6179077380961</v>
      </c>
    </row>
    <row r="38" spans="1:2" x14ac:dyDescent="0.25">
      <c r="A38" s="6">
        <v>40759</v>
      </c>
      <c r="B38" s="16">
        <v>13.587422619048301</v>
      </c>
    </row>
    <row r="39" spans="1:2" x14ac:dyDescent="0.25">
      <c r="A39" s="6">
        <v>40760</v>
      </c>
      <c r="B39" s="16">
        <v>13.5962202380961</v>
      </c>
    </row>
    <row r="40" spans="1:2" x14ac:dyDescent="0.25">
      <c r="A40" s="6">
        <v>40761</v>
      </c>
      <c r="B40" s="16">
        <v>13.5767976190485</v>
      </c>
    </row>
    <row r="41" spans="1:2" x14ac:dyDescent="0.25">
      <c r="A41" s="6">
        <v>40762</v>
      </c>
      <c r="B41" s="16">
        <v>13.498178571429101</v>
      </c>
    </row>
    <row r="42" spans="1:2" x14ac:dyDescent="0.25">
      <c r="A42" s="6">
        <v>40763</v>
      </c>
      <c r="B42" s="16">
        <v>13.476717261905099</v>
      </c>
    </row>
    <row r="43" spans="1:2" x14ac:dyDescent="0.25">
      <c r="A43" s="6">
        <v>40764</v>
      </c>
      <c r="B43" s="16">
        <v>13.5144255952385</v>
      </c>
    </row>
    <row r="44" spans="1:2" x14ac:dyDescent="0.25">
      <c r="A44" s="6">
        <v>40765</v>
      </c>
      <c r="B44" s="16">
        <v>13.5358958333339</v>
      </c>
    </row>
    <row r="45" spans="1:2" x14ac:dyDescent="0.25">
      <c r="A45" s="6">
        <v>40766</v>
      </c>
      <c r="B45" s="16">
        <v>13.519116071429499</v>
      </c>
    </row>
    <row r="46" spans="1:2" x14ac:dyDescent="0.25">
      <c r="A46" s="6">
        <v>40767</v>
      </c>
      <c r="B46" s="16">
        <v>13.3729553571434</v>
      </c>
    </row>
    <row r="47" spans="1:2" x14ac:dyDescent="0.25">
      <c r="A47" s="6">
        <v>40768</v>
      </c>
      <c r="B47" s="16">
        <v>13.259122023809899</v>
      </c>
    </row>
    <row r="48" spans="1:2" x14ac:dyDescent="0.25">
      <c r="A48" s="6">
        <v>40769</v>
      </c>
      <c r="B48" s="16">
        <v>13.2733690476192</v>
      </c>
    </row>
    <row r="49" spans="1:2" x14ac:dyDescent="0.25">
      <c r="A49" s="6">
        <v>40770</v>
      </c>
      <c r="B49" s="16">
        <v>13.2599851190477</v>
      </c>
    </row>
    <row r="50" spans="1:2" x14ac:dyDescent="0.25">
      <c r="A50" s="6">
        <v>40771</v>
      </c>
      <c r="B50" s="16">
        <v>13.2863660714285</v>
      </c>
    </row>
    <row r="51" spans="1:2" x14ac:dyDescent="0.25">
      <c r="A51" s="6">
        <v>40772</v>
      </c>
      <c r="B51" s="16">
        <v>13.4184940476189</v>
      </c>
    </row>
    <row r="52" spans="1:2" x14ac:dyDescent="0.25">
      <c r="A52" s="6">
        <v>40773</v>
      </c>
      <c r="B52" s="16">
        <v>13.3974255952376</v>
      </c>
    </row>
    <row r="53" spans="1:2" x14ac:dyDescent="0.25">
      <c r="A53" s="6">
        <v>40774</v>
      </c>
      <c r="B53" s="16">
        <v>13.4280416666662</v>
      </c>
    </row>
    <row r="54" spans="1:2" x14ac:dyDescent="0.25">
      <c r="A54" s="6">
        <v>40775</v>
      </c>
      <c r="B54" s="16">
        <v>13.4668303571425</v>
      </c>
    </row>
    <row r="55" spans="1:2" x14ac:dyDescent="0.25">
      <c r="A55" s="6">
        <v>40776</v>
      </c>
      <c r="B55" s="16">
        <v>13.5130773809522</v>
      </c>
    </row>
    <row r="56" spans="1:2" x14ac:dyDescent="0.25">
      <c r="A56" s="6">
        <v>40777</v>
      </c>
      <c r="B56" s="16">
        <v>13.690696428571099</v>
      </c>
    </row>
    <row r="57" spans="1:2" x14ac:dyDescent="0.25">
      <c r="A57" s="6">
        <v>40778</v>
      </c>
      <c r="B57" s="16">
        <v>13.8206994047616</v>
      </c>
    </row>
    <row r="58" spans="1:2" x14ac:dyDescent="0.25">
      <c r="A58" s="6">
        <v>40779</v>
      </c>
      <c r="B58" s="16">
        <v>14.0397053571426</v>
      </c>
    </row>
    <row r="59" spans="1:2" x14ac:dyDescent="0.25">
      <c r="A59" s="6">
        <v>40780</v>
      </c>
      <c r="B59" s="16">
        <v>14.1396339285712</v>
      </c>
    </row>
    <row r="60" spans="1:2" x14ac:dyDescent="0.25">
      <c r="A60" s="6">
        <v>40781</v>
      </c>
      <c r="B60" s="16">
        <v>14.319113095238</v>
      </c>
    </row>
    <row r="61" spans="1:2" x14ac:dyDescent="0.25">
      <c r="A61" s="6">
        <v>40782</v>
      </c>
      <c r="B61" s="16">
        <v>14.4486071428573</v>
      </c>
    </row>
    <row r="62" spans="1:2" x14ac:dyDescent="0.25">
      <c r="A62" s="6">
        <v>40783</v>
      </c>
      <c r="B62" s="16">
        <v>14.464196428571601</v>
      </c>
    </row>
    <row r="63" spans="1:2" x14ac:dyDescent="0.25">
      <c r="A63" s="6">
        <v>40784</v>
      </c>
      <c r="B63" s="16">
        <v>14.4044077380958</v>
      </c>
    </row>
    <row r="64" spans="1:2" x14ac:dyDescent="0.25">
      <c r="A64" s="6">
        <v>40785</v>
      </c>
      <c r="B64" s="16">
        <v>14.2916041666676</v>
      </c>
    </row>
    <row r="65" spans="1:2" x14ac:dyDescent="0.25">
      <c r="A65" s="6">
        <v>40786</v>
      </c>
      <c r="B65" s="16">
        <v>13.8382721273298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128</v>
      </c>
      <c r="B2" t="s">
        <v>136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40725</v>
      </c>
      <c r="D4" s="7" t="s">
        <v>26</v>
      </c>
      <c r="E4" s="15">
        <f>MAX(B4:B65)</f>
        <v>18.512285714285699</v>
      </c>
      <c r="F4" s="6">
        <v>40756</v>
      </c>
      <c r="G4" s="32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18"/>
    </row>
    <row r="7" spans="1:7" x14ac:dyDescent="0.25">
      <c r="A7" s="6">
        <v>40728</v>
      </c>
      <c r="F7" s="18"/>
    </row>
    <row r="8" spans="1:7" x14ac:dyDescent="0.25">
      <c r="A8" s="6">
        <v>40729</v>
      </c>
      <c r="F8" s="18"/>
    </row>
    <row r="9" spans="1:7" x14ac:dyDescent="0.25">
      <c r="A9" s="6">
        <v>40730</v>
      </c>
      <c r="F9" s="18"/>
    </row>
    <row r="10" spans="1:7" x14ac:dyDescent="0.25">
      <c r="A10" s="6">
        <v>40731</v>
      </c>
      <c r="B10" s="16">
        <v>16.544</v>
      </c>
      <c r="F10" s="2"/>
    </row>
    <row r="11" spans="1:7" x14ac:dyDescent="0.25">
      <c r="A11" s="6">
        <v>40732</v>
      </c>
      <c r="B11" s="16">
        <v>16.690428571428601</v>
      </c>
    </row>
    <row r="12" spans="1:7" x14ac:dyDescent="0.25">
      <c r="A12" s="6">
        <v>40733</v>
      </c>
      <c r="B12" s="16">
        <v>16.830142857142899</v>
      </c>
    </row>
    <row r="13" spans="1:7" x14ac:dyDescent="0.25">
      <c r="A13" s="6">
        <v>40734</v>
      </c>
      <c r="B13" s="16">
        <v>16.738142857142901</v>
      </c>
    </row>
    <row r="14" spans="1:7" x14ac:dyDescent="0.25">
      <c r="A14" s="6">
        <v>40735</v>
      </c>
      <c r="B14" s="16">
        <v>16.536999999999999</v>
      </c>
    </row>
    <row r="15" spans="1:7" x14ac:dyDescent="0.25">
      <c r="A15" s="6">
        <v>40736</v>
      </c>
      <c r="B15" s="16">
        <v>16.216999999999999</v>
      </c>
    </row>
    <row r="16" spans="1:7" x14ac:dyDescent="0.25">
      <c r="A16" s="6">
        <v>40737</v>
      </c>
      <c r="B16" s="16">
        <v>15.907285714285701</v>
      </c>
    </row>
    <row r="17" spans="1:2" x14ac:dyDescent="0.25">
      <c r="A17" s="6">
        <v>40738</v>
      </c>
      <c r="B17" s="16">
        <v>15.4641428571429</v>
      </c>
    </row>
    <row r="18" spans="1:2" x14ac:dyDescent="0.25">
      <c r="A18" s="6">
        <v>40739</v>
      </c>
      <c r="B18" s="16">
        <v>15.287000000000001</v>
      </c>
    </row>
    <row r="19" spans="1:2" x14ac:dyDescent="0.25">
      <c r="A19" s="6">
        <v>40740</v>
      </c>
      <c r="B19" s="16">
        <v>15.2665714285714</v>
      </c>
    </row>
    <row r="20" spans="1:2" x14ac:dyDescent="0.25">
      <c r="A20" s="6">
        <v>40741</v>
      </c>
      <c r="B20" s="16">
        <v>15.016999999999999</v>
      </c>
    </row>
    <row r="21" spans="1:2" x14ac:dyDescent="0.25">
      <c r="A21" s="6">
        <v>40742</v>
      </c>
      <c r="B21" s="16">
        <v>14.9692857142857</v>
      </c>
    </row>
    <row r="22" spans="1:2" x14ac:dyDescent="0.25">
      <c r="A22" s="6">
        <v>40743</v>
      </c>
      <c r="B22" s="16">
        <v>15.268857142857099</v>
      </c>
    </row>
    <row r="23" spans="1:2" x14ac:dyDescent="0.25">
      <c r="A23" s="6">
        <v>40744</v>
      </c>
      <c r="B23" s="16">
        <v>15.592285714285699</v>
      </c>
    </row>
    <row r="24" spans="1:2" x14ac:dyDescent="0.25">
      <c r="A24" s="6">
        <v>40745</v>
      </c>
      <c r="B24" s="16">
        <v>16.188285714285701</v>
      </c>
    </row>
    <row r="25" spans="1:2" x14ac:dyDescent="0.25">
      <c r="A25" s="6">
        <v>40746</v>
      </c>
      <c r="B25" s="16">
        <v>16.6984285714286</v>
      </c>
    </row>
    <row r="26" spans="1:2" x14ac:dyDescent="0.25">
      <c r="A26" s="6">
        <v>40747</v>
      </c>
      <c r="B26" s="16">
        <v>17.157285714285699</v>
      </c>
    </row>
    <row r="27" spans="1:2" x14ac:dyDescent="0.25">
      <c r="A27" s="6">
        <v>40748</v>
      </c>
      <c r="B27" s="16">
        <v>17.256571428571402</v>
      </c>
    </row>
    <row r="28" spans="1:2" x14ac:dyDescent="0.25">
      <c r="A28" s="6">
        <v>40749</v>
      </c>
      <c r="B28" s="16">
        <v>17.212</v>
      </c>
    </row>
    <row r="29" spans="1:2" x14ac:dyDescent="0.25">
      <c r="A29" s="6">
        <v>40750</v>
      </c>
      <c r="B29" s="16">
        <v>17.432857142857099</v>
      </c>
    </row>
    <row r="30" spans="1:2" x14ac:dyDescent="0.25">
      <c r="A30" s="6">
        <v>40751</v>
      </c>
      <c r="B30" s="16">
        <v>17.6604285714286</v>
      </c>
    </row>
    <row r="31" spans="1:2" x14ac:dyDescent="0.25">
      <c r="A31" s="6">
        <v>40752</v>
      </c>
      <c r="B31" s="16">
        <v>17.820142857142901</v>
      </c>
    </row>
    <row r="32" spans="1:2" x14ac:dyDescent="0.25">
      <c r="A32" s="6">
        <v>40753</v>
      </c>
      <c r="B32" s="16">
        <v>17.813428571428599</v>
      </c>
    </row>
    <row r="33" spans="1:2" x14ac:dyDescent="0.25">
      <c r="A33" s="6">
        <v>40754</v>
      </c>
      <c r="B33" s="16">
        <v>17.6842857142857</v>
      </c>
    </row>
    <row r="34" spans="1:2" x14ac:dyDescent="0.25">
      <c r="A34" s="6">
        <v>40755</v>
      </c>
      <c r="B34" s="16">
        <v>18.2461428571429</v>
      </c>
    </row>
    <row r="35" spans="1:2" x14ac:dyDescent="0.25">
      <c r="A35" s="6">
        <v>40756</v>
      </c>
      <c r="B35" s="16">
        <v>18.512285714285699</v>
      </c>
    </row>
    <row r="36" spans="1:2" x14ac:dyDescent="0.25">
      <c r="A36" s="6">
        <v>40757</v>
      </c>
      <c r="B36" s="16">
        <v>17.9918571428571</v>
      </c>
    </row>
    <row r="37" spans="1:2" x14ac:dyDescent="0.25">
      <c r="A37" s="6">
        <v>40758</v>
      </c>
      <c r="B37" s="16">
        <v>17.730285714285699</v>
      </c>
    </row>
    <row r="38" spans="1:2" x14ac:dyDescent="0.25">
      <c r="A38" s="6">
        <v>40759</v>
      </c>
      <c r="B38" s="16">
        <v>17.1112857142857</v>
      </c>
    </row>
    <row r="39" spans="1:2" x14ac:dyDescent="0.25">
      <c r="A39" s="6">
        <v>40760</v>
      </c>
      <c r="B39" s="16">
        <v>16.951571428571398</v>
      </c>
    </row>
    <row r="40" spans="1:2" x14ac:dyDescent="0.25">
      <c r="A40" s="6">
        <v>40761</v>
      </c>
      <c r="B40" s="16">
        <v>16.655857142857101</v>
      </c>
    </row>
    <row r="41" spans="1:2" x14ac:dyDescent="0.25">
      <c r="A41" s="6">
        <v>40762</v>
      </c>
      <c r="B41" s="16">
        <v>16.063285714285701</v>
      </c>
    </row>
    <row r="42" spans="1:2" x14ac:dyDescent="0.25">
      <c r="A42" s="6">
        <v>40763</v>
      </c>
      <c r="B42" s="16">
        <v>15.749285714285699</v>
      </c>
    </row>
    <row r="43" spans="1:2" x14ac:dyDescent="0.25">
      <c r="A43" s="6">
        <v>40764</v>
      </c>
      <c r="B43" s="16">
        <v>15.7901428571429</v>
      </c>
    </row>
    <row r="44" spans="1:2" x14ac:dyDescent="0.25">
      <c r="A44" s="6">
        <v>40765</v>
      </c>
      <c r="B44" s="16">
        <v>15.909000000000001</v>
      </c>
    </row>
    <row r="45" spans="1:2" x14ac:dyDescent="0.25">
      <c r="A45" s="6">
        <v>40766</v>
      </c>
      <c r="B45" s="16">
        <v>16.3174285714286</v>
      </c>
    </row>
    <row r="46" spans="1:2" x14ac:dyDescent="0.25">
      <c r="A46" s="6">
        <v>40767</v>
      </c>
      <c r="B46" s="16">
        <v>15.830285714285701</v>
      </c>
    </row>
    <row r="47" spans="1:2" x14ac:dyDescent="0.25">
      <c r="A47" s="6">
        <v>40768</v>
      </c>
      <c r="B47" s="16">
        <v>15.591571428571401</v>
      </c>
    </row>
    <row r="48" spans="1:2" x14ac:dyDescent="0.25">
      <c r="A48" s="6">
        <v>40769</v>
      </c>
      <c r="B48" s="16">
        <v>15.8032857142857</v>
      </c>
    </row>
    <row r="49" spans="1:2" x14ac:dyDescent="0.25">
      <c r="A49" s="6">
        <v>40770</v>
      </c>
      <c r="B49" s="16">
        <v>16.318000000000001</v>
      </c>
    </row>
    <row r="50" spans="1:2" x14ac:dyDescent="0.25">
      <c r="A50" s="6">
        <v>40771</v>
      </c>
      <c r="B50" s="16">
        <v>16.6548571428571</v>
      </c>
    </row>
    <row r="51" spans="1:2" x14ac:dyDescent="0.25">
      <c r="A51" s="6">
        <v>40772</v>
      </c>
      <c r="B51" s="16">
        <v>16.597142857142899</v>
      </c>
    </row>
    <row r="52" spans="1:2" x14ac:dyDescent="0.25">
      <c r="A52" s="6">
        <v>40773</v>
      </c>
      <c r="B52" s="16">
        <v>16.478142857142899</v>
      </c>
    </row>
    <row r="53" spans="1:2" x14ac:dyDescent="0.25">
      <c r="A53" s="6">
        <v>40774</v>
      </c>
      <c r="B53" s="16">
        <v>16.849714285714299</v>
      </c>
    </row>
    <row r="54" spans="1:2" x14ac:dyDescent="0.25">
      <c r="A54" s="6">
        <v>40775</v>
      </c>
      <c r="B54" s="16">
        <v>17.098714285714301</v>
      </c>
    </row>
    <row r="55" spans="1:2" x14ac:dyDescent="0.25">
      <c r="A55" s="6">
        <v>40776</v>
      </c>
      <c r="B55" s="16">
        <v>17.143000000000001</v>
      </c>
    </row>
    <row r="56" spans="1:2" x14ac:dyDescent="0.25">
      <c r="A56" s="6">
        <v>40777</v>
      </c>
      <c r="B56" s="16">
        <v>16.9082857142857</v>
      </c>
    </row>
    <row r="57" spans="1:2" x14ac:dyDescent="0.25">
      <c r="A57" s="6">
        <v>40778</v>
      </c>
      <c r="B57" s="16">
        <v>16.9287142857143</v>
      </c>
    </row>
    <row r="58" spans="1:2" x14ac:dyDescent="0.25">
      <c r="A58" s="6">
        <v>40779</v>
      </c>
      <c r="B58" s="16">
        <v>17.027142857142898</v>
      </c>
    </row>
    <row r="59" spans="1:2" x14ac:dyDescent="0.25">
      <c r="A59" s="6">
        <v>40780</v>
      </c>
      <c r="B59" s="16">
        <v>17.108714285714299</v>
      </c>
    </row>
    <row r="60" spans="1:2" x14ac:dyDescent="0.25">
      <c r="A60" s="6">
        <v>40781</v>
      </c>
      <c r="B60" s="16">
        <v>17.1971428571429</v>
      </c>
    </row>
    <row r="61" spans="1:2" x14ac:dyDescent="0.25">
      <c r="A61" s="6">
        <v>40782</v>
      </c>
      <c r="B61" s="16">
        <v>17.2991428571429</v>
      </c>
    </row>
    <row r="62" spans="1:2" x14ac:dyDescent="0.25">
      <c r="A62" s="6">
        <v>40783</v>
      </c>
      <c r="B62" s="16">
        <v>17.377428571428599</v>
      </c>
    </row>
    <row r="63" spans="1:2" x14ac:dyDescent="0.25">
      <c r="A63" s="6">
        <v>40784</v>
      </c>
      <c r="B63" s="16">
        <v>17.390999999999998</v>
      </c>
    </row>
    <row r="64" spans="1:2" x14ac:dyDescent="0.25">
      <c r="A64" s="6">
        <v>40785</v>
      </c>
      <c r="B64" s="16">
        <v>17.254999999999999</v>
      </c>
    </row>
    <row r="65" spans="1:2" x14ac:dyDescent="0.25">
      <c r="A65" s="6">
        <v>40786</v>
      </c>
      <c r="B65" s="16">
        <v>16.843571428571401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abSelected="1"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5" t="s">
        <v>47</v>
      </c>
      <c r="I1" s="35" t="s">
        <v>48</v>
      </c>
      <c r="J1" s="35" t="s">
        <v>49</v>
      </c>
      <c r="K1" s="35" t="s">
        <v>50</v>
      </c>
      <c r="L1" s="35" t="s">
        <v>51</v>
      </c>
      <c r="M1" s="35" t="s">
        <v>52</v>
      </c>
      <c r="N1" s="35" t="s">
        <v>53</v>
      </c>
      <c r="O1" s="35" t="s">
        <v>54</v>
      </c>
      <c r="P1" s="35" t="s">
        <v>55</v>
      </c>
      <c r="Q1" s="35" t="s">
        <v>56</v>
      </c>
      <c r="R1" s="35" t="s">
        <v>57</v>
      </c>
      <c r="S1" s="35" t="s">
        <v>58</v>
      </c>
      <c r="T1" s="35" t="s">
        <v>59</v>
      </c>
      <c r="U1" s="35" t="s">
        <v>60</v>
      </c>
      <c r="V1" s="35" t="s">
        <v>61</v>
      </c>
      <c r="W1" s="35" t="s">
        <v>62</v>
      </c>
      <c r="X1" s="35" t="s">
        <v>63</v>
      </c>
      <c r="Y1" s="35" t="s">
        <v>64</v>
      </c>
      <c r="Z1" s="35" t="s">
        <v>65</v>
      </c>
      <c r="AA1" s="35" t="s">
        <v>66</v>
      </c>
      <c r="AB1" s="35" t="s">
        <v>67</v>
      </c>
      <c r="AC1" s="35" t="s">
        <v>68</v>
      </c>
      <c r="AD1" s="35" t="s">
        <v>69</v>
      </c>
      <c r="AE1" s="35" t="s">
        <v>70</v>
      </c>
      <c r="AF1" s="35" t="s">
        <v>71</v>
      </c>
      <c r="AG1" s="35" t="s">
        <v>72</v>
      </c>
      <c r="AH1" s="35" t="s">
        <v>73</v>
      </c>
      <c r="AI1" s="35" t="s">
        <v>74</v>
      </c>
      <c r="AJ1" s="35" t="s">
        <v>75</v>
      </c>
      <c r="AK1" s="35" t="s">
        <v>76</v>
      </c>
      <c r="AL1" s="35" t="s">
        <v>77</v>
      </c>
      <c r="AM1" s="35" t="s">
        <v>78</v>
      </c>
      <c r="AN1" s="35" t="s">
        <v>79</v>
      </c>
      <c r="AO1" s="35" t="s">
        <v>80</v>
      </c>
      <c r="AP1" s="35" t="s">
        <v>81</v>
      </c>
      <c r="AQ1" s="35" t="s">
        <v>82</v>
      </c>
      <c r="AR1" s="35" t="s">
        <v>83</v>
      </c>
      <c r="AS1" s="35" t="s">
        <v>84</v>
      </c>
      <c r="AT1" s="35" t="s">
        <v>85</v>
      </c>
      <c r="AU1" s="35" t="s">
        <v>86</v>
      </c>
      <c r="AV1" s="35" t="s">
        <v>87</v>
      </c>
      <c r="AW1" s="35" t="s">
        <v>88</v>
      </c>
      <c r="AX1" s="35" t="s">
        <v>89</v>
      </c>
      <c r="AY1" s="35" t="s">
        <v>90</v>
      </c>
      <c r="AZ1" s="35" t="s">
        <v>91</v>
      </c>
      <c r="BA1" s="35" t="s">
        <v>92</v>
      </c>
      <c r="BB1" s="35" t="s">
        <v>93</v>
      </c>
      <c r="BC1" s="35" t="s">
        <v>94</v>
      </c>
      <c r="BD1" s="35" t="s">
        <v>95</v>
      </c>
      <c r="BE1" s="35" t="s">
        <v>96</v>
      </c>
      <c r="BF1" s="35" t="s">
        <v>97</v>
      </c>
      <c r="BG1" s="35" t="s">
        <v>98</v>
      </c>
      <c r="BH1" s="35" t="s">
        <v>99</v>
      </c>
      <c r="BI1" s="35" t="s">
        <v>100</v>
      </c>
      <c r="BJ1" s="35" t="s">
        <v>101</v>
      </c>
      <c r="BK1" s="35" t="s">
        <v>102</v>
      </c>
      <c r="BL1" s="35" t="s">
        <v>103</v>
      </c>
    </row>
    <row r="2" spans="1:64" s="50" customFormat="1" x14ac:dyDescent="0.25">
      <c r="A2" s="37" t="str">
        <f>StatSummary!$B$3</f>
        <v>llm</v>
      </c>
      <c r="B2" s="37" t="str">
        <f>StatSummary!$B$7</f>
        <v>llm11a_1150631_Summary</v>
      </c>
      <c r="C2" s="37" t="str">
        <f>StatSummary!$B$2</f>
        <v>Little Lost Man Creel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2">
        <f>StatSummary!$B$16</f>
        <v>13.500290322580648</v>
      </c>
      <c r="I2" s="42">
        <f>DailyStats!$B$70</f>
        <v>19.484000000000002</v>
      </c>
      <c r="J2" s="43">
        <f>DailyStats!$D$70</f>
        <v>40752.583333333336</v>
      </c>
      <c r="K2" s="44">
        <f>StatSummary!$E$15</f>
        <v>1</v>
      </c>
      <c r="L2" s="45">
        <f>DailyStats!$E$70</f>
        <v>0</v>
      </c>
      <c r="M2" s="45">
        <f>DailyStats!$F$70</f>
        <v>0</v>
      </c>
      <c r="N2" s="46">
        <f>DailyStats!$B$69</f>
        <v>8.9649999999999999</v>
      </c>
      <c r="O2" s="47">
        <f>DailyStats!$D$69</f>
        <v>40725.291666666664</v>
      </c>
      <c r="P2" s="44">
        <f>StatSummary!$E$14</f>
        <v>3</v>
      </c>
      <c r="Q2" s="48">
        <f>DailyStats!$E$69</f>
        <v>40733.25</v>
      </c>
      <c r="R2" s="42">
        <f>DailyStats!$B$72</f>
        <v>8.6910000000000007</v>
      </c>
      <c r="S2" s="39">
        <f>DailyStats!$D$72</f>
        <v>40765</v>
      </c>
      <c r="T2" s="44">
        <f>StatSummary!$E$17</f>
        <v>1</v>
      </c>
      <c r="U2" s="42">
        <f>DailyStats!$B$73</f>
        <v>0.96299999999999997</v>
      </c>
      <c r="V2" s="17">
        <f>DailyStats!$D$73</f>
        <v>40741</v>
      </c>
      <c r="W2" s="44">
        <f>StatSummary!$E$18</f>
        <v>1</v>
      </c>
      <c r="X2" s="49">
        <f>DailyStats!$E$73</f>
        <v>0</v>
      </c>
      <c r="Y2" s="49">
        <f>DailyStats!$F$73</f>
        <v>0</v>
      </c>
      <c r="Z2" s="42">
        <f>StatSummary!$B$21</f>
        <v>14.464196428571601</v>
      </c>
      <c r="AB2" s="51">
        <f>MWAT!$F$4</f>
        <v>40783</v>
      </c>
      <c r="AC2" s="44">
        <f>StatSummary!$E$21</f>
        <v>1</v>
      </c>
      <c r="AD2" s="40">
        <f>MWAT!$F$5</f>
        <v>0</v>
      </c>
      <c r="AE2" s="42">
        <f>StatSummary!$B$22</f>
        <v>18.512285714285699</v>
      </c>
      <c r="AF2" s="40"/>
      <c r="AG2" s="40">
        <f>MWMT!$F$4</f>
        <v>40756</v>
      </c>
      <c r="AH2" s="44">
        <f>StatSummary!$E$22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104</v>
      </c>
      <c r="AM2" s="52"/>
      <c r="AN2" s="37" t="s">
        <v>104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104</v>
      </c>
      <c r="BI2" s="37" t="s">
        <v>104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40</v>
      </c>
      <c r="B1" s="35" t="s">
        <v>41</v>
      </c>
      <c r="C1" s="35" t="s">
        <v>42</v>
      </c>
      <c r="D1" s="35" t="s">
        <v>43</v>
      </c>
      <c r="E1" s="35" t="s">
        <v>44</v>
      </c>
      <c r="F1" s="35" t="s">
        <v>45</v>
      </c>
      <c r="G1" s="35" t="s">
        <v>46</v>
      </c>
      <c r="H1" s="36" t="s">
        <v>105</v>
      </c>
      <c r="I1" s="36" t="s">
        <v>106</v>
      </c>
      <c r="J1" s="36" t="s">
        <v>107</v>
      </c>
      <c r="K1" s="36" t="s">
        <v>122</v>
      </c>
      <c r="L1" s="36" t="s">
        <v>123</v>
      </c>
      <c r="M1" s="36" t="s">
        <v>124</v>
      </c>
      <c r="N1" s="36" t="s">
        <v>125</v>
      </c>
      <c r="O1" s="36" t="s">
        <v>126</v>
      </c>
      <c r="P1" s="36" t="s">
        <v>127</v>
      </c>
      <c r="Q1" s="36" t="s">
        <v>108</v>
      </c>
      <c r="R1" s="36" t="s">
        <v>109</v>
      </c>
      <c r="S1" s="36" t="s">
        <v>110</v>
      </c>
      <c r="T1" s="36" t="s">
        <v>114</v>
      </c>
      <c r="U1" s="36" t="s">
        <v>111</v>
      </c>
      <c r="V1" s="36" t="s">
        <v>112</v>
      </c>
      <c r="W1" s="36" t="s">
        <v>113</v>
      </c>
      <c r="X1" s="36" t="s">
        <v>115</v>
      </c>
    </row>
    <row r="2" spans="1:24" x14ac:dyDescent="0.25">
      <c r="A2" s="37" t="str">
        <f>StatSummary!$B$3</f>
        <v>llm</v>
      </c>
      <c r="B2" s="37" t="str">
        <f>StatSummary!$B$7</f>
        <v>llm11a_1150631_Summary</v>
      </c>
      <c r="C2" s="37" t="str">
        <f>StatSummary!$B$2</f>
        <v>Little Lost Man Creel</v>
      </c>
      <c r="D2" s="37">
        <f>StatSummary!$A$1</f>
        <v>2011</v>
      </c>
      <c r="E2" s="37" t="str">
        <f>StatSummary!$B$4</f>
        <v>Air</v>
      </c>
      <c r="F2" s="38">
        <f>StatSummary!$B$9</f>
        <v>40725</v>
      </c>
      <c r="G2" s="39">
        <f>StatSummary!$C$9</f>
        <v>40786</v>
      </c>
      <c r="H2" s="48">
        <f>DailyStats!$F$69</f>
        <v>40734.25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2017-04-19T18:39:07Z</dcterms:modified>
</cp:coreProperties>
</file>