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5" yWindow="3435" windowWidth="24720" windowHeight="8850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6" r:id="rId6"/>
  </sheets>
  <definedNames>
    <definedName name="_xlnm._FilterDatabase" localSheetId="1" hidden="1">DailyStats!$B$3:$E$65</definedName>
    <definedName name="_xlnm._FilterDatabase" localSheetId="3" hidden="1">MWAT!$A$2:$B$65</definedName>
    <definedName name="_xlnm._FilterDatabase" localSheetId="4" hidden="1">MWMT!$A$2:$B$65</definedName>
  </definedNames>
  <calcPr calcId="145621"/>
</workbook>
</file>

<file path=xl/calcChain.xml><?xml version="1.0" encoding="utf-8"?>
<calcChain xmlns="http://schemas.openxmlformats.org/spreadsheetml/2006/main">
  <c r="R2" i="6" l="1"/>
  <c r="Q2" i="6"/>
  <c r="AQ2" i="6" l="1"/>
  <c r="AP2" i="6"/>
  <c r="AO2" i="6"/>
  <c r="AM2" i="6"/>
  <c r="AJ2" i="6"/>
  <c r="AI2" i="6"/>
  <c r="AH2" i="6"/>
  <c r="AG2" i="6"/>
  <c r="AE2" i="6"/>
  <c r="AS2" i="6"/>
  <c r="AR2" i="6"/>
  <c r="AB2" i="6"/>
  <c r="AA2" i="6"/>
  <c r="Y2" i="6"/>
  <c r="X2" i="6"/>
  <c r="W2" i="6"/>
  <c r="V2" i="6"/>
  <c r="T2" i="6"/>
  <c r="S2" i="6"/>
  <c r="O2" i="6"/>
  <c r="N2" i="6"/>
  <c r="M2" i="6"/>
  <c r="L2" i="6"/>
  <c r="J2" i="6"/>
  <c r="I2" i="6"/>
  <c r="AN2" i="6"/>
  <c r="AK2" i="6"/>
  <c r="AF2" i="6"/>
  <c r="AC2" i="6"/>
  <c r="Z2" i="6"/>
  <c r="U2" i="6"/>
  <c r="P2" i="6"/>
  <c r="K2" i="6"/>
  <c r="H2" i="6"/>
  <c r="G2" i="6"/>
  <c r="F2" i="6"/>
  <c r="E2" i="6"/>
  <c r="D2" i="6"/>
  <c r="C2" i="6"/>
  <c r="B2" i="6"/>
  <c r="A2" i="6"/>
  <c r="E4" i="4" l="1"/>
  <c r="E4" i="5"/>
  <c r="B76" i="2" l="1"/>
  <c r="B75" i="2"/>
  <c r="B73" i="2"/>
  <c r="B74" i="2"/>
  <c r="B72" i="2"/>
  <c r="B71" i="2"/>
  <c r="B70" i="2"/>
  <c r="B22" i="1" l="1"/>
  <c r="B21" i="1"/>
  <c r="B17" i="1" l="1"/>
  <c r="B18" i="1"/>
  <c r="B16" i="1"/>
  <c r="B15" i="1"/>
  <c r="B14" i="1"/>
  <c r="I68" i="2"/>
  <c r="G68" i="2"/>
</calcChain>
</file>

<file path=xl/sharedStrings.xml><?xml version="1.0" encoding="utf-8"?>
<sst xmlns="http://schemas.openxmlformats.org/spreadsheetml/2006/main" count="154" uniqueCount="137">
  <si>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</si>
  <si>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</si>
  <si>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</si>
  <si>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</si>
  <si>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</si>
  <si>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</si>
  <si>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</si>
  <si>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</si>
  <si>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</si>
  <si>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water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</si>
  <si>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</si>
  <si>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</si>
  <si>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</si>
  <si>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</si>
  <si>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</si>
  <si>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</si>
  <si>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Points Above</t>
  </si>
  <si>
    <t>Dur. Above</t>
  </si>
  <si>
    <t>Points Below</t>
  </si>
  <si>
    <t>Dur. Below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</si>
  <si>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</si>
  <si>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</si>
  <si>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</si>
  <si>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</si>
  <si>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</si>
  <si>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</si>
  <si>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</si>
  <si>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</si>
  <si>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</si>
  <si>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</si>
  <si>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</si>
  <si>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</si>
  <si>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UTC-07:00</t>
  </si>
  <si>
    <t>MM/dd/yyyy HH:mm:ss</t>
  </si>
  <si>
    <t>Values(Corr)</t>
  </si>
  <si>
    <t>°C</t>
  </si>
  <si>
    <t>MWAT</t>
  </si>
  <si>
    <t>Dates:</t>
  </si>
  <si>
    <t>MAX:</t>
  </si>
  <si>
    <t>MWMT</t>
  </si>
  <si>
    <t>60min</t>
  </si>
  <si>
    <t>none</t>
  </si>
  <si>
    <t>Daily Statistics</t>
  </si>
  <si>
    <r>
      <t xml:space="preserve">Minimum 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</si>
  <si>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 ⁰C</t>
  </si>
  <si>
    <t>Mean  ⁰C</t>
  </si>
  <si>
    <t>Range  ⁰C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</si>
  <si>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</si>
  <si>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</si>
  <si>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</si>
  <si>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</si>
  <si>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</si>
  <si>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</si>
  <si>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</si>
  <si>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</si>
  <si>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Excel Julian Dates: 41821 to 41882</t>
  </si>
  <si>
    <t>Stream Temperature Data Summary</t>
  </si>
  <si>
    <t>Water Temp.lmlm14w1_2401072.csv Datalogged</t>
  </si>
  <si>
    <t>Water Temp.lmlm14w1_2401072.csv Datalogged - [Corrected - Daily - Mean]</t>
  </si>
  <si>
    <t>Water Temp.lmlm14w1_2401072.csv Datalogged - [Corrected - Daily - Maximum]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</si>
  <si>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</si>
  <si>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</si>
  <si>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</si>
  <si>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</si>
  <si>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</si>
  <si>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</si>
  <si>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</si>
  <si>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</si>
  <si>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</si>
  <si>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</si>
  <si>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</si>
  <si>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</si>
  <si>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</si>
  <si>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</si>
  <si>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</si>
  <si>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</si>
  <si>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</si>
  <si>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MinTempDate3</t>
  </si>
  <si>
    <t>MaxDiurnalRangeC</t>
  </si>
  <si>
    <t>MaxDiurnalRangeDate</t>
  </si>
  <si>
    <t>MaxDiurnalRangeDatesAddl</t>
  </si>
  <si>
    <t>MaxDiurnalRangeDate2</t>
  </si>
  <si>
    <t>MaxDiurnalRangeDate3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</si>
  <si>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</si>
  <si>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</si>
  <si>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</si>
  <si>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</si>
  <si>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</si>
  <si>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</si>
  <si>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</si>
  <si>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</si>
  <si>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</si>
  <si>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</si>
  <si>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MWATDate3</t>
  </si>
  <si>
    <t>MWATDate4</t>
  </si>
  <si>
    <t>MWATDate5</t>
  </si>
  <si>
    <t>MWMTC</t>
  </si>
  <si>
    <t>MWMTCDate</t>
  </si>
  <si>
    <t>MWMTCDateOri</t>
  </si>
  <si>
    <t>MWMTCDateAddl</t>
  </si>
  <si>
    <t>MWMTCDate2</t>
  </si>
  <si>
    <t>MWMTDate3</t>
  </si>
  <si>
    <t>MWMTDate4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</si>
  <si>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</si>
  <si>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</si>
  <si>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</si>
  <si>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</si>
  <si>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</si>
  <si>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</si>
  <si>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</si>
  <si>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</si>
  <si>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</si>
  <si>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</si>
  <si>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</si>
  <si>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</si>
  <si>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</si>
  <si>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</si>
  <si>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</si>
  <si>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</si>
  <si>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</si>
  <si>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</si>
  <si>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</si>
  <si>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</si>
  <si>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</si>
  <si>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</si>
  <si>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</si>
  <si>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</si>
  <si>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</si>
  <si>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</si>
  <si>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</si>
  <si>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</si>
  <si>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</si>
  <si>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</si>
  <si>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LMLM</t>
  </si>
  <si>
    <t>LMLM14w1_2401072_Temp_Summary_2014</t>
  </si>
  <si>
    <t>Mult occurences: MWAT 13x Aug3 -25, MWMT 15x July31-Aug25</t>
  </si>
  <si>
    <t xml:space="preserve">Lost Man Creek Lower Middle Fork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</si>
</sst>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name val="Calibri"/>
      <family val="2"/>
      <scheme val="minor"/>
    </font>
    <font>
      <sz val="9"/>
      <color rgb="FF3E3E3E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14" fillId="0" borderId="0"/>
  </cellStyleXfs>
  <cellXfs count="68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5" fontId="10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9" fillId="0" borderId="0" xfId="0" applyNumberFormat="1" applyFont="1" applyAlignment="1">
      <alignment horizontal="left"/>
    </xf>
    <xf numFmtId="0" fontId="4" fillId="2" borderId="0" xfId="0" applyFont="1" applyFill="1" applyBorder="1"/>
    <xf numFmtId="0" fontId="3" fillId="0" borderId="0" xfId="0" applyFont="1"/>
    <xf numFmtId="0" fontId="3" fillId="0" borderId="0" xfId="0" applyFont="1" applyAlignment="1">
      <alignment horizontal="left"/>
    </xf>
    <xf numFmtId="0" fontId="0" fillId="0" borderId="0" xfId="0" applyNumberFormat="1"/>
    <xf numFmtId="22" fontId="0" fillId="0" borderId="0" xfId="0" applyNumberFormat="1"/>
    <xf numFmtId="164" fontId="11" fillId="0" borderId="0" xfId="0" applyNumberFormat="1" applyFont="1" applyBorder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3" fillId="0" borderId="0" xfId="0" applyNumberFormat="1" applyFont="1" applyBorder="1" applyAlignment="1">
      <alignment horizontal="left"/>
    </xf>
    <xf numFmtId="165" fontId="0" fillId="0" borderId="0" xfId="0" applyNumberFormat="1" applyFont="1" applyBorder="1" applyAlignment="1">
      <alignment horizontal="left"/>
    </xf>
    <xf numFmtId="0" fontId="0" fillId="0" borderId="0" xfId="0" applyAlignment="1">
      <alignment horizontal="left"/>
    </xf>
    <xf numFmtId="1" fontId="3" fillId="0" borderId="0" xfId="0" applyNumberFormat="1" applyFont="1" applyAlignment="1">
      <alignment horizontal="left"/>
    </xf>
    <xf numFmtId="1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/>
    </xf>
    <xf numFmtId="1" fontId="1" fillId="0" borderId="0" xfId="0" applyNumberFormat="1" applyFont="1" applyAlignment="1">
      <alignment horizontal="left"/>
    </xf>
    <xf numFmtId="165" fontId="3" fillId="0" borderId="0" xfId="0" applyNumberFormat="1" applyFont="1" applyFill="1" applyAlignment="1">
      <alignment horizontal="left"/>
    </xf>
    <xf numFmtId="1" fontId="3" fillId="0" borderId="0" xfId="0" applyNumberFormat="1" applyFont="1" applyFill="1" applyAlignment="1">
      <alignment horizontal="left"/>
    </xf>
    <xf numFmtId="164" fontId="0" fillId="0" borderId="0" xfId="0" applyNumberFormat="1" applyAlignment="1">
      <alignment horizontal="left"/>
    </xf>
    <xf numFmtId="165" fontId="0" fillId="0" borderId="0" xfId="0" applyNumberFormat="1" applyAlignment="1">
      <alignment horizontal="left"/>
    </xf>
    <xf numFmtId="164" fontId="12" fillId="0" borderId="0" xfId="0" applyNumberFormat="1" applyFont="1" applyBorder="1" applyAlignment="1">
      <alignment horizontal="left"/>
    </xf>
    <xf numFmtId="164" fontId="13" fillId="0" borderId="0" xfId="0" applyNumberFormat="1" applyFont="1" applyBorder="1" applyAlignment="1">
      <alignment horizontal="left"/>
    </xf>
    <xf numFmtId="164" fontId="8" fillId="0" borderId="0" xfId="0" applyNumberFormat="1" applyFont="1" applyAlignment="1">
      <alignment horizontal="left"/>
    </xf>
    <xf numFmtId="165" fontId="12" fillId="0" borderId="0" xfId="0" applyNumberFormat="1" applyFont="1" applyBorder="1" applyAlignment="1">
      <alignment horizontal="left"/>
    </xf>
    <xf numFmtId="165" fontId="13" fillId="0" borderId="0" xfId="0" applyNumberFormat="1" applyFont="1" applyBorder="1" applyAlignment="1">
      <alignment horizontal="left"/>
    </xf>
    <xf numFmtId="14" fontId="0" fillId="0" borderId="0" xfId="0" applyNumberFormat="1" applyFont="1"/>
    <xf numFmtId="0" fontId="15" fillId="3" borderId="2" xfId="1" applyFont="1" applyFill="1" applyBorder="1" applyAlignment="1">
      <alignment horizontal="left"/>
    </xf>
    <xf numFmtId="0" fontId="15" fillId="4" borderId="2" xfId="1" applyFont="1" applyFill="1" applyBorder="1" applyAlignment="1">
      <alignment horizontal="left"/>
    </xf>
    <xf numFmtId="0" fontId="15" fillId="0" borderId="3" xfId="1" applyFont="1" applyFill="1" applyBorder="1" applyAlignment="1">
      <alignment horizontal="left" wrapText="1"/>
    </xf>
    <xf numFmtId="165" fontId="15" fillId="0" borderId="3" xfId="1" applyNumberFormat="1" applyFont="1" applyFill="1" applyBorder="1" applyAlignment="1">
      <alignment horizontal="left" wrapText="1"/>
    </xf>
    <xf numFmtId="14" fontId="15" fillId="0" borderId="3" xfId="1" applyNumberFormat="1" applyFont="1" applyFill="1" applyBorder="1" applyAlignment="1">
      <alignment horizontal="left" wrapText="1"/>
    </xf>
    <xf numFmtId="166" fontId="15" fillId="0" borderId="3" xfId="1" applyNumberFormat="1" applyFont="1" applyFill="1" applyBorder="1" applyAlignment="1">
      <alignment horizontal="left" wrapText="1"/>
    </xf>
    <xf numFmtId="164" fontId="15" fillId="0" borderId="3" xfId="1" applyNumberFormat="1" applyFont="1" applyFill="1" applyBorder="1" applyAlignment="1">
      <alignment horizontal="left" wrapText="1"/>
    </xf>
    <xf numFmtId="1" fontId="15" fillId="0" borderId="3" xfId="1" applyNumberFormat="1" applyFont="1" applyFill="1" applyBorder="1" applyAlignment="1">
      <alignment horizontal="left" wrapText="1"/>
    </xf>
    <xf numFmtId="164" fontId="5" fillId="0" borderId="0" xfId="0" applyNumberFormat="1" applyFont="1"/>
    <xf numFmtId="166" fontId="5" fillId="0" borderId="0" xfId="0" applyNumberFormat="1" applyFont="1" applyAlignment="1">
      <alignment horizontal="center"/>
    </xf>
    <xf numFmtId="164" fontId="16" fillId="0" borderId="0" xfId="0" applyNumberFormat="1" applyFont="1" applyAlignment="1">
      <alignment horizontal="right"/>
    </xf>
    <xf numFmtId="165" fontId="16" fillId="0" borderId="0" xfId="0" applyNumberFormat="1" applyFont="1" applyBorder="1" applyAlignment="1">
      <alignment horizontal="left"/>
    </xf>
    <xf numFmtId="14" fontId="16" fillId="0" borderId="0" xfId="0" applyNumberFormat="1" applyFont="1" applyFill="1" applyAlignment="1">
      <alignment horizontal="left"/>
    </xf>
    <xf numFmtId="14" fontId="15" fillId="0" borderId="0" xfId="1" applyNumberFormat="1" applyFont="1" applyAlignment="1">
      <alignment horizontal="left"/>
    </xf>
    <xf numFmtId="0" fontId="5" fillId="0" borderId="0" xfId="0" applyFont="1"/>
    <xf numFmtId="14" fontId="16" fillId="0" borderId="0" xfId="0" applyNumberFormat="1" applyFont="1" applyFill="1" applyAlignment="1">
      <alignment horizontal="right"/>
    </xf>
    <xf numFmtId="165" fontId="0" fillId="0" borderId="0" xfId="0" applyNumberFormat="1" applyAlignment="1">
      <alignment horizontal="center"/>
    </xf>
    <xf numFmtId="0" fontId="15" fillId="0" borderId="0" xfId="1" applyFont="1" applyAlignment="1">
      <alignment horizontal="left"/>
    </xf>
    <xf numFmtId="0" fontId="15" fillId="0" borderId="0" xfId="1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164" fontId="8" fillId="0" borderId="0" xfId="0" applyNumberFormat="1" applyFont="1" applyAlignment="1">
      <alignment horizontal="left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LMLM14w1- Daily Stream Tempurature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 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13.185</c:v>
                </c:pt>
                <c:pt idx="1">
                  <c:v>13.209</c:v>
                </c:pt>
                <c:pt idx="2">
                  <c:v>13.257</c:v>
                </c:pt>
                <c:pt idx="3">
                  <c:v>13.112</c:v>
                </c:pt>
                <c:pt idx="4">
                  <c:v>13.016</c:v>
                </c:pt>
                <c:pt idx="5">
                  <c:v>13.137</c:v>
                </c:pt>
                <c:pt idx="6">
                  <c:v>13.281000000000001</c:v>
                </c:pt>
                <c:pt idx="7">
                  <c:v>13.257</c:v>
                </c:pt>
                <c:pt idx="8">
                  <c:v>13.522</c:v>
                </c:pt>
                <c:pt idx="9">
                  <c:v>13.449</c:v>
                </c:pt>
                <c:pt idx="10">
                  <c:v>13.112</c:v>
                </c:pt>
                <c:pt idx="11">
                  <c:v>13.064</c:v>
                </c:pt>
                <c:pt idx="12">
                  <c:v>12.871</c:v>
                </c:pt>
                <c:pt idx="13">
                  <c:v>13.305</c:v>
                </c:pt>
                <c:pt idx="14">
                  <c:v>13.545999999999999</c:v>
                </c:pt>
                <c:pt idx="15">
                  <c:v>13.497</c:v>
                </c:pt>
                <c:pt idx="16">
                  <c:v>13.738</c:v>
                </c:pt>
                <c:pt idx="17">
                  <c:v>13.522</c:v>
                </c:pt>
                <c:pt idx="18">
                  <c:v>13.522</c:v>
                </c:pt>
                <c:pt idx="19">
                  <c:v>13.497</c:v>
                </c:pt>
                <c:pt idx="20">
                  <c:v>13.497</c:v>
                </c:pt>
                <c:pt idx="21">
                  <c:v>13.522</c:v>
                </c:pt>
                <c:pt idx="22">
                  <c:v>13.425000000000001</c:v>
                </c:pt>
                <c:pt idx="23">
                  <c:v>13.401</c:v>
                </c:pt>
                <c:pt idx="24">
                  <c:v>13.57</c:v>
                </c:pt>
                <c:pt idx="25">
                  <c:v>13.401</c:v>
                </c:pt>
                <c:pt idx="26">
                  <c:v>13.473000000000001</c:v>
                </c:pt>
                <c:pt idx="27">
                  <c:v>13.69</c:v>
                </c:pt>
                <c:pt idx="28">
                  <c:v>13.641999999999999</c:v>
                </c:pt>
                <c:pt idx="29">
                  <c:v>13.57</c:v>
                </c:pt>
                <c:pt idx="30">
                  <c:v>13.618</c:v>
                </c:pt>
                <c:pt idx="31">
                  <c:v>13.593999999999999</c:v>
                </c:pt>
                <c:pt idx="32">
                  <c:v>13.641999999999999</c:v>
                </c:pt>
                <c:pt idx="33">
                  <c:v>13.666</c:v>
                </c:pt>
                <c:pt idx="34">
                  <c:v>13.593999999999999</c:v>
                </c:pt>
                <c:pt idx="35">
                  <c:v>13.618</c:v>
                </c:pt>
                <c:pt idx="36">
                  <c:v>13.641999999999999</c:v>
                </c:pt>
                <c:pt idx="37">
                  <c:v>13.593999999999999</c:v>
                </c:pt>
                <c:pt idx="38">
                  <c:v>13.497</c:v>
                </c:pt>
                <c:pt idx="39">
                  <c:v>13.305</c:v>
                </c:pt>
                <c:pt idx="40">
                  <c:v>13.281000000000001</c:v>
                </c:pt>
                <c:pt idx="41">
                  <c:v>13.305</c:v>
                </c:pt>
                <c:pt idx="42">
                  <c:v>13.064</c:v>
                </c:pt>
                <c:pt idx="43">
                  <c:v>13.305</c:v>
                </c:pt>
                <c:pt idx="44">
                  <c:v>13.377000000000001</c:v>
                </c:pt>
                <c:pt idx="45">
                  <c:v>13.593999999999999</c:v>
                </c:pt>
                <c:pt idx="46">
                  <c:v>13.545999999999999</c:v>
                </c:pt>
                <c:pt idx="47">
                  <c:v>13.497</c:v>
                </c:pt>
                <c:pt idx="48">
                  <c:v>13.57</c:v>
                </c:pt>
                <c:pt idx="49">
                  <c:v>13.593999999999999</c:v>
                </c:pt>
                <c:pt idx="50">
                  <c:v>13.641999999999999</c:v>
                </c:pt>
                <c:pt idx="51">
                  <c:v>13.57</c:v>
                </c:pt>
                <c:pt idx="52">
                  <c:v>13.449</c:v>
                </c:pt>
                <c:pt idx="53">
                  <c:v>13.57</c:v>
                </c:pt>
                <c:pt idx="54">
                  <c:v>13.545999999999999</c:v>
                </c:pt>
                <c:pt idx="55">
                  <c:v>13.497</c:v>
                </c:pt>
                <c:pt idx="56">
                  <c:v>13.425000000000001</c:v>
                </c:pt>
                <c:pt idx="57">
                  <c:v>13.353</c:v>
                </c:pt>
                <c:pt idx="58">
                  <c:v>13.353</c:v>
                </c:pt>
                <c:pt idx="59">
                  <c:v>13.401</c:v>
                </c:pt>
                <c:pt idx="60">
                  <c:v>13.593999999999999</c:v>
                </c:pt>
                <c:pt idx="61">
                  <c:v>13.497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  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12.776999999999999</c:v>
                </c:pt>
                <c:pt idx="1">
                  <c:v>12.954000000000001</c:v>
                </c:pt>
                <c:pt idx="2">
                  <c:v>12.939</c:v>
                </c:pt>
                <c:pt idx="3">
                  <c:v>12.776</c:v>
                </c:pt>
                <c:pt idx="4">
                  <c:v>12.654999999999999</c:v>
                </c:pt>
                <c:pt idx="5">
                  <c:v>12.766999999999999</c:v>
                </c:pt>
                <c:pt idx="6">
                  <c:v>12.901</c:v>
                </c:pt>
                <c:pt idx="7">
                  <c:v>13.042</c:v>
                </c:pt>
                <c:pt idx="8">
                  <c:v>13.189</c:v>
                </c:pt>
                <c:pt idx="9">
                  <c:v>13.141999999999999</c:v>
                </c:pt>
                <c:pt idx="10">
                  <c:v>13.007</c:v>
                </c:pt>
                <c:pt idx="11">
                  <c:v>12.91</c:v>
                </c:pt>
                <c:pt idx="12">
                  <c:v>12.784000000000001</c:v>
                </c:pt>
                <c:pt idx="13">
                  <c:v>12.994</c:v>
                </c:pt>
                <c:pt idx="14">
                  <c:v>13.202999999999999</c:v>
                </c:pt>
                <c:pt idx="15">
                  <c:v>13.287000000000001</c:v>
                </c:pt>
                <c:pt idx="16">
                  <c:v>13.426</c:v>
                </c:pt>
                <c:pt idx="17">
                  <c:v>13.301</c:v>
                </c:pt>
                <c:pt idx="18">
                  <c:v>13.21</c:v>
                </c:pt>
                <c:pt idx="19">
                  <c:v>13.180999999999999</c:v>
                </c:pt>
                <c:pt idx="20">
                  <c:v>13.269</c:v>
                </c:pt>
                <c:pt idx="21">
                  <c:v>13.286</c:v>
                </c:pt>
                <c:pt idx="22">
                  <c:v>13.364000000000001</c:v>
                </c:pt>
                <c:pt idx="23">
                  <c:v>13.113</c:v>
                </c:pt>
                <c:pt idx="24">
                  <c:v>13.208</c:v>
                </c:pt>
                <c:pt idx="25">
                  <c:v>13.065</c:v>
                </c:pt>
                <c:pt idx="26">
                  <c:v>13.212999999999999</c:v>
                </c:pt>
                <c:pt idx="27">
                  <c:v>13.381</c:v>
                </c:pt>
                <c:pt idx="28">
                  <c:v>13.37</c:v>
                </c:pt>
                <c:pt idx="29">
                  <c:v>13.292</c:v>
                </c:pt>
                <c:pt idx="30">
                  <c:v>13.337999999999999</c:v>
                </c:pt>
                <c:pt idx="31">
                  <c:v>13.332000000000001</c:v>
                </c:pt>
                <c:pt idx="32">
                  <c:v>13.384</c:v>
                </c:pt>
                <c:pt idx="33">
                  <c:v>13.436</c:v>
                </c:pt>
                <c:pt idx="34">
                  <c:v>13.395</c:v>
                </c:pt>
                <c:pt idx="35">
                  <c:v>13.441000000000001</c:v>
                </c:pt>
                <c:pt idx="36">
                  <c:v>13.404</c:v>
                </c:pt>
                <c:pt idx="37">
                  <c:v>13.385</c:v>
                </c:pt>
                <c:pt idx="38">
                  <c:v>13.294</c:v>
                </c:pt>
                <c:pt idx="39">
                  <c:v>13.11</c:v>
                </c:pt>
                <c:pt idx="40">
                  <c:v>13.064</c:v>
                </c:pt>
                <c:pt idx="41">
                  <c:v>13.105</c:v>
                </c:pt>
                <c:pt idx="42">
                  <c:v>12.943</c:v>
                </c:pt>
                <c:pt idx="43">
                  <c:v>13.135</c:v>
                </c:pt>
                <c:pt idx="44">
                  <c:v>13.189</c:v>
                </c:pt>
                <c:pt idx="45">
                  <c:v>13.403</c:v>
                </c:pt>
                <c:pt idx="46">
                  <c:v>13.385</c:v>
                </c:pt>
                <c:pt idx="47">
                  <c:v>13.349</c:v>
                </c:pt>
                <c:pt idx="48">
                  <c:v>13.414</c:v>
                </c:pt>
                <c:pt idx="49">
                  <c:v>13.426</c:v>
                </c:pt>
                <c:pt idx="50">
                  <c:v>13.452</c:v>
                </c:pt>
                <c:pt idx="51">
                  <c:v>13.379</c:v>
                </c:pt>
                <c:pt idx="52">
                  <c:v>13.253</c:v>
                </c:pt>
                <c:pt idx="53">
                  <c:v>13.362</c:v>
                </c:pt>
                <c:pt idx="54">
                  <c:v>13.391</c:v>
                </c:pt>
                <c:pt idx="55">
                  <c:v>13.326000000000001</c:v>
                </c:pt>
                <c:pt idx="56">
                  <c:v>13.28</c:v>
                </c:pt>
                <c:pt idx="57">
                  <c:v>13.204000000000001</c:v>
                </c:pt>
                <c:pt idx="58">
                  <c:v>13.204000000000001</c:v>
                </c:pt>
                <c:pt idx="59">
                  <c:v>13.252000000000001</c:v>
                </c:pt>
                <c:pt idx="60">
                  <c:v>13.414999999999999</c:v>
                </c:pt>
                <c:pt idx="61">
                  <c:v>13.372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 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12.413</c:v>
                </c:pt>
                <c:pt idx="1">
                  <c:v>12.823</c:v>
                </c:pt>
                <c:pt idx="2">
                  <c:v>12.727</c:v>
                </c:pt>
                <c:pt idx="3">
                  <c:v>12.461</c:v>
                </c:pt>
                <c:pt idx="4">
                  <c:v>12.292</c:v>
                </c:pt>
                <c:pt idx="5">
                  <c:v>12.388999999999999</c:v>
                </c:pt>
                <c:pt idx="6">
                  <c:v>12.558</c:v>
                </c:pt>
                <c:pt idx="7">
                  <c:v>12.871</c:v>
                </c:pt>
                <c:pt idx="8">
                  <c:v>12.896000000000001</c:v>
                </c:pt>
                <c:pt idx="9">
                  <c:v>12.847</c:v>
                </c:pt>
                <c:pt idx="10">
                  <c:v>12.896000000000001</c:v>
                </c:pt>
                <c:pt idx="11">
                  <c:v>12.775</c:v>
                </c:pt>
                <c:pt idx="12">
                  <c:v>12.654</c:v>
                </c:pt>
                <c:pt idx="13">
                  <c:v>12.727</c:v>
                </c:pt>
                <c:pt idx="14">
                  <c:v>12.896000000000001</c:v>
                </c:pt>
                <c:pt idx="15">
                  <c:v>13.087999999999999</c:v>
                </c:pt>
                <c:pt idx="16">
                  <c:v>13.209</c:v>
                </c:pt>
                <c:pt idx="17">
                  <c:v>13.112</c:v>
                </c:pt>
                <c:pt idx="18">
                  <c:v>12.896000000000001</c:v>
                </c:pt>
                <c:pt idx="19">
                  <c:v>12.896000000000001</c:v>
                </c:pt>
                <c:pt idx="20">
                  <c:v>13.064</c:v>
                </c:pt>
                <c:pt idx="21">
                  <c:v>13.064</c:v>
                </c:pt>
                <c:pt idx="22">
                  <c:v>13.305</c:v>
                </c:pt>
                <c:pt idx="23">
                  <c:v>12.727</c:v>
                </c:pt>
                <c:pt idx="24">
                  <c:v>12.896000000000001</c:v>
                </c:pt>
                <c:pt idx="25">
                  <c:v>12.678000000000001</c:v>
                </c:pt>
                <c:pt idx="26">
                  <c:v>12.968</c:v>
                </c:pt>
                <c:pt idx="27">
                  <c:v>13.112</c:v>
                </c:pt>
                <c:pt idx="28">
                  <c:v>13.137</c:v>
                </c:pt>
                <c:pt idx="29">
                  <c:v>12.992000000000001</c:v>
                </c:pt>
                <c:pt idx="30">
                  <c:v>13.064</c:v>
                </c:pt>
                <c:pt idx="31">
                  <c:v>13.064</c:v>
                </c:pt>
                <c:pt idx="32">
                  <c:v>13.137</c:v>
                </c:pt>
                <c:pt idx="33">
                  <c:v>13.233000000000001</c:v>
                </c:pt>
                <c:pt idx="34">
                  <c:v>13.185</c:v>
                </c:pt>
                <c:pt idx="35">
                  <c:v>13.305</c:v>
                </c:pt>
                <c:pt idx="36">
                  <c:v>13.185</c:v>
                </c:pt>
                <c:pt idx="37">
                  <c:v>13.185</c:v>
                </c:pt>
                <c:pt idx="38">
                  <c:v>13.112</c:v>
                </c:pt>
                <c:pt idx="39">
                  <c:v>12.871</c:v>
                </c:pt>
                <c:pt idx="40">
                  <c:v>12.775</c:v>
                </c:pt>
                <c:pt idx="41">
                  <c:v>12.92</c:v>
                </c:pt>
                <c:pt idx="42">
                  <c:v>12.727</c:v>
                </c:pt>
                <c:pt idx="43">
                  <c:v>12.992000000000001</c:v>
                </c:pt>
                <c:pt idx="44">
                  <c:v>12.944000000000001</c:v>
                </c:pt>
                <c:pt idx="45">
                  <c:v>13.233000000000001</c:v>
                </c:pt>
                <c:pt idx="46">
                  <c:v>13.209</c:v>
                </c:pt>
                <c:pt idx="47">
                  <c:v>13.161</c:v>
                </c:pt>
                <c:pt idx="48">
                  <c:v>13.281000000000001</c:v>
                </c:pt>
                <c:pt idx="49">
                  <c:v>13.257</c:v>
                </c:pt>
                <c:pt idx="50">
                  <c:v>13.281000000000001</c:v>
                </c:pt>
                <c:pt idx="51">
                  <c:v>13.185</c:v>
                </c:pt>
                <c:pt idx="52">
                  <c:v>13.04</c:v>
                </c:pt>
                <c:pt idx="53">
                  <c:v>13.137</c:v>
                </c:pt>
                <c:pt idx="54">
                  <c:v>13.233000000000001</c:v>
                </c:pt>
                <c:pt idx="55">
                  <c:v>13.137</c:v>
                </c:pt>
                <c:pt idx="56">
                  <c:v>13.112</c:v>
                </c:pt>
                <c:pt idx="57">
                  <c:v>12.992000000000001</c:v>
                </c:pt>
                <c:pt idx="58">
                  <c:v>12.992000000000001</c:v>
                </c:pt>
                <c:pt idx="59">
                  <c:v>13.087999999999999</c:v>
                </c:pt>
                <c:pt idx="60">
                  <c:v>13.257</c:v>
                </c:pt>
                <c:pt idx="61">
                  <c:v>13.185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842240"/>
        <c:axId val="92844032"/>
      </c:scatterChart>
      <c:valAx>
        <c:axId val="92842240"/>
        <c:scaling>
          <c:orientation val="minMax"/>
          <c:max val="41882"/>
          <c:min val="41821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2844032"/>
        <c:crosses val="autoZero"/>
        <c:crossBetween val="midCat"/>
      </c:valAx>
      <c:valAx>
        <c:axId val="92844032"/>
        <c:scaling>
          <c:orientation val="minMax"/>
          <c:max val="14"/>
          <c:min val="12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ysClr val="windowText" lastClr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Water Temperature (</a:t>
                </a:r>
                <a:r>
                  <a:rPr lang="en-US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⁰</a:t>
                </a:r>
                <a:r>
                  <a:rPr lang="en-US">
                    <a:solidFill>
                      <a:sysClr val="windowText" lastClr="000000"/>
                    </a:solidFill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2842240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42485624990517906"/>
          <c:w val="0.13073264383871824"/>
          <c:h val="0.2427749457618380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LMLM14w1- Diurnal Range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0.77200000000000002</c:v>
                </c:pt>
                <c:pt idx="1">
                  <c:v>0.38600000000000001</c:v>
                </c:pt>
                <c:pt idx="2">
                  <c:v>0.53</c:v>
                </c:pt>
                <c:pt idx="3">
                  <c:v>0.65100000000000002</c:v>
                </c:pt>
                <c:pt idx="4">
                  <c:v>0.72399999999999998</c:v>
                </c:pt>
                <c:pt idx="5">
                  <c:v>0.748</c:v>
                </c:pt>
                <c:pt idx="6">
                  <c:v>0.72299999999999998</c:v>
                </c:pt>
                <c:pt idx="7">
                  <c:v>0.38600000000000001</c:v>
                </c:pt>
                <c:pt idx="8">
                  <c:v>0.626</c:v>
                </c:pt>
                <c:pt idx="9">
                  <c:v>0.60199999999999998</c:v>
                </c:pt>
                <c:pt idx="10">
                  <c:v>0.216</c:v>
                </c:pt>
                <c:pt idx="11">
                  <c:v>0.28899999999999998</c:v>
                </c:pt>
                <c:pt idx="12">
                  <c:v>0.217</c:v>
                </c:pt>
                <c:pt idx="13">
                  <c:v>0.57799999999999996</c:v>
                </c:pt>
                <c:pt idx="14">
                  <c:v>0.65</c:v>
                </c:pt>
                <c:pt idx="15">
                  <c:v>0.40899999999999997</c:v>
                </c:pt>
                <c:pt idx="16">
                  <c:v>0.52900000000000003</c:v>
                </c:pt>
                <c:pt idx="17">
                  <c:v>0.41</c:v>
                </c:pt>
                <c:pt idx="18">
                  <c:v>0.626</c:v>
                </c:pt>
                <c:pt idx="19">
                  <c:v>0.60099999999999998</c:v>
                </c:pt>
                <c:pt idx="20">
                  <c:v>0.433</c:v>
                </c:pt>
                <c:pt idx="21">
                  <c:v>0.45800000000000002</c:v>
                </c:pt>
                <c:pt idx="22">
                  <c:v>0.12</c:v>
                </c:pt>
                <c:pt idx="23">
                  <c:v>0.67400000000000004</c:v>
                </c:pt>
                <c:pt idx="24">
                  <c:v>0.67400000000000004</c:v>
                </c:pt>
                <c:pt idx="25">
                  <c:v>0.72299999999999998</c:v>
                </c:pt>
                <c:pt idx="26">
                  <c:v>0.505</c:v>
                </c:pt>
                <c:pt idx="27">
                  <c:v>0.57799999999999996</c:v>
                </c:pt>
                <c:pt idx="28">
                  <c:v>0.505</c:v>
                </c:pt>
                <c:pt idx="29">
                  <c:v>0.57799999999999996</c:v>
                </c:pt>
                <c:pt idx="30">
                  <c:v>0.55400000000000005</c:v>
                </c:pt>
                <c:pt idx="31">
                  <c:v>0.53</c:v>
                </c:pt>
                <c:pt idx="32">
                  <c:v>0.505</c:v>
                </c:pt>
                <c:pt idx="33">
                  <c:v>0.433</c:v>
                </c:pt>
                <c:pt idx="34">
                  <c:v>0.40899999999999997</c:v>
                </c:pt>
                <c:pt idx="35">
                  <c:v>0.313</c:v>
                </c:pt>
                <c:pt idx="36">
                  <c:v>0.45700000000000002</c:v>
                </c:pt>
                <c:pt idx="37">
                  <c:v>0.40899999999999997</c:v>
                </c:pt>
                <c:pt idx="38">
                  <c:v>0.38500000000000001</c:v>
                </c:pt>
                <c:pt idx="39">
                  <c:v>0.434</c:v>
                </c:pt>
                <c:pt idx="40">
                  <c:v>0.50600000000000001</c:v>
                </c:pt>
                <c:pt idx="41">
                  <c:v>0.38500000000000001</c:v>
                </c:pt>
                <c:pt idx="42">
                  <c:v>0.33700000000000002</c:v>
                </c:pt>
                <c:pt idx="43">
                  <c:v>0.313</c:v>
                </c:pt>
                <c:pt idx="44">
                  <c:v>0.433</c:v>
                </c:pt>
                <c:pt idx="45">
                  <c:v>0.36099999999999999</c:v>
                </c:pt>
                <c:pt idx="46">
                  <c:v>0.33700000000000002</c:v>
                </c:pt>
                <c:pt idx="47">
                  <c:v>0.33600000000000002</c:v>
                </c:pt>
                <c:pt idx="48">
                  <c:v>0.28899999999999998</c:v>
                </c:pt>
                <c:pt idx="49">
                  <c:v>0.33700000000000002</c:v>
                </c:pt>
                <c:pt idx="50">
                  <c:v>0.36099999999999999</c:v>
                </c:pt>
                <c:pt idx="51">
                  <c:v>0.38500000000000001</c:v>
                </c:pt>
                <c:pt idx="52">
                  <c:v>0.40899999999999997</c:v>
                </c:pt>
                <c:pt idx="53">
                  <c:v>0.433</c:v>
                </c:pt>
                <c:pt idx="54">
                  <c:v>0.313</c:v>
                </c:pt>
                <c:pt idx="55">
                  <c:v>0.36</c:v>
                </c:pt>
                <c:pt idx="56">
                  <c:v>0.313</c:v>
                </c:pt>
                <c:pt idx="57">
                  <c:v>0.36099999999999999</c:v>
                </c:pt>
                <c:pt idx="58">
                  <c:v>0.36099999999999999</c:v>
                </c:pt>
                <c:pt idx="59">
                  <c:v>0.313</c:v>
                </c:pt>
                <c:pt idx="60">
                  <c:v>0.33700000000000002</c:v>
                </c:pt>
                <c:pt idx="61">
                  <c:v>0.312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856704"/>
        <c:axId val="92858240"/>
      </c:scatterChart>
      <c:valAx>
        <c:axId val="92856704"/>
        <c:scaling>
          <c:orientation val="minMax"/>
          <c:max val="41882"/>
          <c:min val="41821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2858240"/>
        <c:crosses val="autoZero"/>
        <c:crossBetween val="midCat"/>
      </c:valAx>
      <c:valAx>
        <c:axId val="9285824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ysClr val="windowText" lastClr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Water Temperature (⁰C)</a:t>
                </a:r>
              </a:p>
            </c:rich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</c:title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2856704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LMLM14w1- MWMT and MWAT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MWMT!$B$4:$B$65</c:f>
              <c:numCache>
                <c:formatCode>0.0</c:formatCode>
                <c:ptCount val="62"/>
                <c:pt idx="6">
                  <c:v>13.170999999999999</c:v>
                </c:pt>
                <c:pt idx="7">
                  <c:v>13.1812857142857</c:v>
                </c:pt>
                <c:pt idx="8">
                  <c:v>13.226000000000001</c:v>
                </c:pt>
                <c:pt idx="9">
                  <c:v>13.2534285714286</c:v>
                </c:pt>
                <c:pt idx="10">
                  <c:v>13.2534285714286</c:v>
                </c:pt>
                <c:pt idx="11">
                  <c:v>13.2602857142857</c:v>
                </c:pt>
                <c:pt idx="12">
                  <c:v>13.2222857142857</c:v>
                </c:pt>
                <c:pt idx="13">
                  <c:v>13.2257142857143</c:v>
                </c:pt>
                <c:pt idx="14">
                  <c:v>13.266999999999999</c:v>
                </c:pt>
                <c:pt idx="15">
                  <c:v>13.2634285714286</c:v>
                </c:pt>
                <c:pt idx="16">
                  <c:v>13.304714285714301</c:v>
                </c:pt>
                <c:pt idx="17">
                  <c:v>13.3632857142857</c:v>
                </c:pt>
                <c:pt idx="18">
                  <c:v>13.4287142857143</c:v>
                </c:pt>
                <c:pt idx="19">
                  <c:v>13.5181428571429</c:v>
                </c:pt>
                <c:pt idx="20">
                  <c:v>13.5455714285714</c:v>
                </c:pt>
                <c:pt idx="21">
                  <c:v>13.542142857142901</c:v>
                </c:pt>
                <c:pt idx="22">
                  <c:v>13.531857142857101</c:v>
                </c:pt>
                <c:pt idx="23">
                  <c:v>13.483714285714299</c:v>
                </c:pt>
                <c:pt idx="24">
                  <c:v>13.4905714285714</c:v>
                </c:pt>
                <c:pt idx="25">
                  <c:v>13.4732857142857</c:v>
                </c:pt>
                <c:pt idx="26">
                  <c:v>13.4698571428571</c:v>
                </c:pt>
                <c:pt idx="27">
                  <c:v>13.4974285714286</c:v>
                </c:pt>
                <c:pt idx="28">
                  <c:v>13.514571428571401</c:v>
                </c:pt>
                <c:pt idx="29">
                  <c:v>13.535285714285701</c:v>
                </c:pt>
                <c:pt idx="30">
                  <c:v>13.5662857142857</c:v>
                </c:pt>
                <c:pt idx="31">
                  <c:v>13.5697142857143</c:v>
                </c:pt>
                <c:pt idx="32">
                  <c:v>13.6041428571429</c:v>
                </c:pt>
                <c:pt idx="33">
                  <c:v>13.631714285714301</c:v>
                </c:pt>
                <c:pt idx="34">
                  <c:v>13.618</c:v>
                </c:pt>
                <c:pt idx="35">
                  <c:v>13.6145714285714</c:v>
                </c:pt>
                <c:pt idx="36">
                  <c:v>13.624857142857101</c:v>
                </c:pt>
                <c:pt idx="37">
                  <c:v>13.6214285714286</c:v>
                </c:pt>
                <c:pt idx="38">
                  <c:v>13.607571428571401</c:v>
                </c:pt>
                <c:pt idx="39">
                  <c:v>13.559428571428599</c:v>
                </c:pt>
                <c:pt idx="40">
                  <c:v>13.504428571428599</c:v>
                </c:pt>
                <c:pt idx="41">
                  <c:v>13.4631428571429</c:v>
                </c:pt>
                <c:pt idx="42">
                  <c:v>13.384</c:v>
                </c:pt>
                <c:pt idx="43">
                  <c:v>13.335857142857099</c:v>
                </c:pt>
                <c:pt idx="44">
                  <c:v>13.304857142857101</c:v>
                </c:pt>
                <c:pt idx="45">
                  <c:v>13.3187142857143</c:v>
                </c:pt>
                <c:pt idx="46">
                  <c:v>13.353142857142901</c:v>
                </c:pt>
                <c:pt idx="47">
                  <c:v>13.384</c:v>
                </c:pt>
                <c:pt idx="48">
                  <c:v>13.4218571428571</c:v>
                </c:pt>
                <c:pt idx="49">
                  <c:v>13.497571428571399</c:v>
                </c:pt>
                <c:pt idx="50">
                  <c:v>13.5457142857143</c:v>
                </c:pt>
                <c:pt idx="51">
                  <c:v>13.573285714285699</c:v>
                </c:pt>
                <c:pt idx="52">
                  <c:v>13.552571428571399</c:v>
                </c:pt>
                <c:pt idx="53">
                  <c:v>13.555999999999999</c:v>
                </c:pt>
                <c:pt idx="54">
                  <c:v>13.563000000000001</c:v>
                </c:pt>
                <c:pt idx="55">
                  <c:v>13.552571428571399</c:v>
                </c:pt>
                <c:pt idx="56">
                  <c:v>13.5284285714286</c:v>
                </c:pt>
                <c:pt idx="57">
                  <c:v>13.487142857142899</c:v>
                </c:pt>
                <c:pt idx="58">
                  <c:v>13.4561428571429</c:v>
                </c:pt>
                <c:pt idx="59">
                  <c:v>13.449285714285701</c:v>
                </c:pt>
                <c:pt idx="60">
                  <c:v>13.452714285714301</c:v>
                </c:pt>
                <c:pt idx="61">
                  <c:v>13.445714285714301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MWAT!$B$4:$B$65</c:f>
              <c:numCache>
                <c:formatCode>0.0</c:formatCode>
                <c:ptCount val="62"/>
                <c:pt idx="6">
                  <c:v>12.824211309523699</c:v>
                </c:pt>
                <c:pt idx="7">
                  <c:v>12.862050595237999</c:v>
                </c:pt>
                <c:pt idx="8">
                  <c:v>12.8955982142856</c:v>
                </c:pt>
                <c:pt idx="9">
                  <c:v>12.9245535714285</c:v>
                </c:pt>
                <c:pt idx="10">
                  <c:v>12.9574434523809</c:v>
                </c:pt>
                <c:pt idx="11">
                  <c:v>12.993869047619</c:v>
                </c:pt>
                <c:pt idx="12">
                  <c:v>12.996235119047601</c:v>
                </c:pt>
                <c:pt idx="13">
                  <c:v>13.009520833333299</c:v>
                </c:pt>
                <c:pt idx="14">
                  <c:v>13.032500000000001</c:v>
                </c:pt>
                <c:pt idx="15">
                  <c:v>13.046535714285699</c:v>
                </c:pt>
                <c:pt idx="16">
                  <c:v>13.087163690476199</c:v>
                </c:pt>
                <c:pt idx="17">
                  <c:v>13.1292946428572</c:v>
                </c:pt>
                <c:pt idx="18">
                  <c:v>13.172083333333299</c:v>
                </c:pt>
                <c:pt idx="19">
                  <c:v>13.2288214285715</c:v>
                </c:pt>
                <c:pt idx="20">
                  <c:v>13.2680892857143</c:v>
                </c:pt>
                <c:pt idx="21">
                  <c:v>13.2800476190477</c:v>
                </c:pt>
                <c:pt idx="22">
                  <c:v>13.291</c:v>
                </c:pt>
                <c:pt idx="23">
                  <c:v>13.246208333333399</c:v>
                </c:pt>
                <c:pt idx="24">
                  <c:v>13.232886904761999</c:v>
                </c:pt>
                <c:pt idx="25">
                  <c:v>13.2121666666667</c:v>
                </c:pt>
                <c:pt idx="26">
                  <c:v>13.216666666666701</c:v>
                </c:pt>
                <c:pt idx="27">
                  <c:v>13.232660714285799</c:v>
                </c:pt>
                <c:pt idx="28">
                  <c:v>13.2446607142858</c:v>
                </c:pt>
                <c:pt idx="29">
                  <c:v>13.2345000000001</c:v>
                </c:pt>
                <c:pt idx="30">
                  <c:v>13.2666190476191</c:v>
                </c:pt>
                <c:pt idx="31">
                  <c:v>13.2843154761905</c:v>
                </c:pt>
                <c:pt idx="32">
                  <c:v>13.329916666666699</c:v>
                </c:pt>
                <c:pt idx="33">
                  <c:v>13.361821428571499</c:v>
                </c:pt>
                <c:pt idx="34">
                  <c:v>13.363827380952401</c:v>
                </c:pt>
                <c:pt idx="35">
                  <c:v>13.373898809523901</c:v>
                </c:pt>
                <c:pt idx="36">
                  <c:v>13.389815476190501</c:v>
                </c:pt>
                <c:pt idx="37">
                  <c:v>13.3966130952382</c:v>
                </c:pt>
                <c:pt idx="38">
                  <c:v>13.3912321428572</c:v>
                </c:pt>
                <c:pt idx="39">
                  <c:v>13.352101190476199</c:v>
                </c:pt>
                <c:pt idx="40">
                  <c:v>13.2989345238095</c:v>
                </c:pt>
                <c:pt idx="41">
                  <c:v>13.257592261904801</c:v>
                </c:pt>
                <c:pt idx="42">
                  <c:v>13.1864375</c:v>
                </c:pt>
                <c:pt idx="43">
                  <c:v>13.148035714285699</c:v>
                </c:pt>
                <c:pt idx="44">
                  <c:v>13.1199523809524</c:v>
                </c:pt>
                <c:pt idx="45">
                  <c:v>13.1354464285715</c:v>
                </c:pt>
                <c:pt idx="46">
                  <c:v>13.1747797619048</c:v>
                </c:pt>
                <c:pt idx="47">
                  <c:v>13.215535714285799</c:v>
                </c:pt>
                <c:pt idx="48">
                  <c:v>13.2595863095239</c:v>
                </c:pt>
                <c:pt idx="49">
                  <c:v>13.328675595238201</c:v>
                </c:pt>
                <c:pt idx="50">
                  <c:v>13.3740238095239</c:v>
                </c:pt>
                <c:pt idx="51">
                  <c:v>13.4011785714287</c:v>
                </c:pt>
                <c:pt idx="52">
                  <c:v>13.3797976190477</c:v>
                </c:pt>
                <c:pt idx="53">
                  <c:v>13.376523809523899</c:v>
                </c:pt>
                <c:pt idx="54">
                  <c:v>13.3824642857144</c:v>
                </c:pt>
                <c:pt idx="55">
                  <c:v>13.3698571428572</c:v>
                </c:pt>
                <c:pt idx="56">
                  <c:v>13.349011904762</c:v>
                </c:pt>
                <c:pt idx="57">
                  <c:v>13.313541666666699</c:v>
                </c:pt>
                <c:pt idx="58">
                  <c:v>13.288607142857201</c:v>
                </c:pt>
                <c:pt idx="59">
                  <c:v>13.288488095238099</c:v>
                </c:pt>
                <c:pt idx="60">
                  <c:v>13.295999999999999</c:v>
                </c:pt>
                <c:pt idx="61">
                  <c:v>13.293314182194701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867584"/>
        <c:axId val="92877568"/>
      </c:scatterChart>
      <c:valAx>
        <c:axId val="92867584"/>
        <c:scaling>
          <c:orientation val="minMax"/>
          <c:max val="41882"/>
          <c:min val="41821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2877568"/>
        <c:crosses val="autoZero"/>
        <c:crossBetween val="midCat"/>
      </c:valAx>
      <c:valAx>
        <c:axId val="92877568"/>
        <c:scaling>
          <c:orientation val="minMax"/>
          <c:max val="14"/>
          <c:min val="12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ysClr val="windowText" lastClr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1" i="0" u="none" strike="noStrike" baseline="0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Water Temperature (⁰C)</a:t>
                </a:r>
              </a:p>
            </c:rich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2867584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244537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24</xdr:row>
      <xdr:rowOff>0</xdr:rowOff>
    </xdr:from>
    <xdr:to>
      <xdr:col>6</xdr:col>
      <xdr:colOff>485775</xdr:colOff>
      <xdr:row>43</xdr:row>
      <xdr:rowOff>22281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648200"/>
          <a:ext cx="6257925" cy="364178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77</xdr:row>
      <xdr:rowOff>2</xdr:rowOff>
    </xdr:from>
    <xdr:to>
      <xdr:col>5</xdr:col>
      <xdr:colOff>609600</xdr:colOff>
      <xdr:row>90</xdr:row>
      <xdr:rowOff>161926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0600" y="15135227"/>
          <a:ext cx="3648075" cy="263842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tabSelected="1" view="pageLayout" zoomScaleNormal="100" workbookViewId="0">
      <selection activeCell="B2" sqref="B2"/>
    </sheetView>
  </sheetViews>
  <sheetFormatPr defaultRowHeight="15" x14ac:dyDescent="0.25"/>
  <cols>
    <col min="1" max="1" width="34.42578125" customWidth="1"/>
    <col min="2" max="2" width="10" customWidth="1"/>
    <col min="3" max="3" width="14.85546875" customWidth="1"/>
    <col min="8" max="8" width="9.7109375" bestFit="1" customWidth="1"/>
  </cols>
  <sheetData>
    <row r="1" spans="1:8" ht="21" x14ac:dyDescent="0.35">
      <c r="A1" s="22">
        <v>2014</v>
      </c>
      <c r="B1" s="65" t="s">
        <v>56</v>
      </c>
      <c r="C1" s="65"/>
      <c r="D1" s="65"/>
      <c r="E1" s="65"/>
      <c r="F1" s="65"/>
      <c r="G1" s="65"/>
    </row>
    <row r="2" spans="1:8" x14ac:dyDescent="0.25">
      <c r="A2" s="1" t="s">
        <v>0</v>
      </c>
      <c r="B2" s="64" t="s">
        <v>136</v>
      </c>
    </row>
    <row r="3" spans="1:8" x14ac:dyDescent="0.25">
      <c r="A3" s="1" t="s">
        <v>1</v>
      </c>
      <c r="B3" s="24" t="s">
        <v>133</v>
      </c>
    </row>
    <row r="4" spans="1:8" x14ac:dyDescent="0.25">
      <c r="A4" s="1" t="s">
        <v>2</v>
      </c>
      <c r="B4" s="24" t="s">
        <v>9</v>
      </c>
    </row>
    <row r="5" spans="1:8" x14ac:dyDescent="0.25">
      <c r="A5" s="1" t="s">
        <v>3</v>
      </c>
      <c r="B5" s="24">
        <v>2401072</v>
      </c>
    </row>
    <row r="6" spans="1:8" x14ac:dyDescent="0.25">
      <c r="A6" s="1" t="s">
        <v>4</v>
      </c>
      <c r="B6" s="24">
        <v>9997787</v>
      </c>
    </row>
    <row r="7" spans="1:8" x14ac:dyDescent="0.25">
      <c r="A7" s="1" t="s">
        <v>5</v>
      </c>
      <c r="B7" s="24" t="s">
        <v>134</v>
      </c>
    </row>
    <row r="9" spans="1:8" x14ac:dyDescent="0.25">
      <c r="A9" s="1" t="s">
        <v>6</v>
      </c>
      <c r="B9" s="45">
        <v>41821</v>
      </c>
      <c r="C9" s="6">
        <v>41882</v>
      </c>
    </row>
    <row r="10" spans="1:8" x14ac:dyDescent="0.25">
      <c r="B10" s="23" t="s">
        <v>55</v>
      </c>
      <c r="H10" s="25"/>
    </row>
    <row r="11" spans="1:8" x14ac:dyDescent="0.25">
      <c r="H11" s="25"/>
    </row>
    <row r="12" spans="1:8" x14ac:dyDescent="0.25">
      <c r="A12" s="1" t="s">
        <v>7</v>
      </c>
      <c r="C12" s="1" t="s">
        <v>8</v>
      </c>
      <c r="E12" s="1" t="s">
        <v>12</v>
      </c>
    </row>
    <row r="13" spans="1:8" x14ac:dyDescent="0.25">
      <c r="A13" s="5" t="s">
        <v>47</v>
      </c>
      <c r="B13" s="2" t="s">
        <v>41</v>
      </c>
      <c r="C13" s="27"/>
    </row>
    <row r="14" spans="1:8" x14ac:dyDescent="0.25">
      <c r="A14" s="5" t="s">
        <v>48</v>
      </c>
      <c r="B14" s="19">
        <f>DailyStats!B70</f>
        <v>12.292</v>
      </c>
      <c r="C14" s="28">
        <v>41825.333333333336</v>
      </c>
      <c r="D14" s="31"/>
      <c r="E14" s="32">
        <v>1</v>
      </c>
      <c r="F14" s="14"/>
    </row>
    <row r="15" spans="1:8" x14ac:dyDescent="0.25">
      <c r="A15" s="5" t="s">
        <v>52</v>
      </c>
      <c r="B15" s="19">
        <f>DailyStats!B71</f>
        <v>13.738</v>
      </c>
      <c r="C15" s="38">
        <v>41837.625</v>
      </c>
      <c r="D15" s="31"/>
      <c r="E15" s="33">
        <v>3</v>
      </c>
      <c r="F15" s="14"/>
    </row>
    <row r="16" spans="1:8" x14ac:dyDescent="0.25">
      <c r="A16" s="5" t="s">
        <v>51</v>
      </c>
      <c r="B16" s="19">
        <f>DailyStats!B72</f>
        <v>13.206903225806448</v>
      </c>
      <c r="C16" s="28"/>
      <c r="D16" s="31"/>
      <c r="E16" s="32"/>
    </row>
    <row r="17" spans="1:6" x14ac:dyDescent="0.25">
      <c r="A17" s="5" t="s">
        <v>49</v>
      </c>
      <c r="B17" s="19">
        <f>DailyStats!B73</f>
        <v>0.12</v>
      </c>
      <c r="C17" s="29">
        <v>41843</v>
      </c>
      <c r="D17" s="31"/>
      <c r="E17" s="32">
        <v>1</v>
      </c>
      <c r="F17" s="14"/>
    </row>
    <row r="18" spans="1:6" x14ac:dyDescent="0.25">
      <c r="A18" s="5" t="s">
        <v>50</v>
      </c>
      <c r="B18" s="19">
        <f>DailyStats!B74</f>
        <v>0.77200000000000002</v>
      </c>
      <c r="C18" s="29">
        <v>41821</v>
      </c>
      <c r="D18" s="31"/>
      <c r="E18" s="32">
        <v>1</v>
      </c>
      <c r="F18" s="14"/>
    </row>
    <row r="19" spans="1:6" x14ac:dyDescent="0.25">
      <c r="A19" s="5" t="s">
        <v>10</v>
      </c>
      <c r="B19" s="2">
        <v>1488</v>
      </c>
      <c r="C19" s="34"/>
      <c r="D19" s="31"/>
      <c r="E19" s="35"/>
    </row>
    <row r="20" spans="1:6" x14ac:dyDescent="0.25">
      <c r="A20" s="5" t="s">
        <v>11</v>
      </c>
      <c r="B20" s="2" t="s">
        <v>40</v>
      </c>
      <c r="C20" s="34"/>
      <c r="D20" s="31"/>
      <c r="E20" s="35"/>
    </row>
    <row r="21" spans="1:6" x14ac:dyDescent="0.25">
      <c r="A21" s="5" t="s">
        <v>53</v>
      </c>
      <c r="B21" s="19">
        <f>MWAT!E4</f>
        <v>13.4011785714287</v>
      </c>
      <c r="C21" s="36">
        <v>41854</v>
      </c>
      <c r="D21" s="31"/>
      <c r="E21" s="37">
        <v>13</v>
      </c>
      <c r="F21" s="14"/>
    </row>
    <row r="22" spans="1:6" x14ac:dyDescent="0.25">
      <c r="A22" s="5" t="s">
        <v>54</v>
      </c>
      <c r="B22" s="19">
        <f>MWMT!E4</f>
        <v>13.631714285714301</v>
      </c>
      <c r="C22" s="36">
        <v>41851</v>
      </c>
      <c r="D22" s="31"/>
      <c r="E22" s="37">
        <v>15</v>
      </c>
      <c r="F22" s="14"/>
    </row>
    <row r="23" spans="1:6" x14ac:dyDescent="0.25">
      <c r="C23" s="2"/>
    </row>
    <row r="26" spans="1:6" x14ac:dyDescent="0.25">
      <c r="B26" s="3"/>
    </row>
    <row r="48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79"/>
  <sheetViews>
    <sheetView view="pageLayout" zoomScaleNormal="100" workbookViewId="0">
      <selection activeCell="E76" sqref="E76"/>
    </sheetView>
  </sheetViews>
  <sheetFormatPr defaultColWidth="8.85546875" defaultRowHeight="15" x14ac:dyDescent="0.25"/>
  <cols>
    <col min="1" max="1" width="14.7109375" customWidth="1"/>
    <col min="2" max="2" width="11.7109375" customWidth="1"/>
    <col min="3" max="3" width="12.28515625" bestFit="1" customWidth="1"/>
    <col min="4" max="5" width="10.85546875" customWidth="1"/>
    <col min="6" max="6" width="10" bestFit="1" customWidth="1"/>
    <col min="7" max="7" width="6.7109375" bestFit="1" customWidth="1"/>
    <col min="8" max="8" width="10" customWidth="1"/>
    <col min="9" max="9" width="6.7109375" customWidth="1"/>
  </cols>
  <sheetData>
    <row r="1" spans="1:9" ht="21" x14ac:dyDescent="0.35">
      <c r="A1" s="66" t="s">
        <v>42</v>
      </c>
      <c r="B1" s="66"/>
      <c r="C1" s="66"/>
      <c r="D1" s="66"/>
    </row>
    <row r="2" spans="1:9" x14ac:dyDescent="0.25">
      <c r="A2" t="s">
        <v>57</v>
      </c>
      <c r="F2" s="2" t="s">
        <v>13</v>
      </c>
      <c r="G2" s="2" t="s">
        <v>13</v>
      </c>
      <c r="H2" s="2" t="s">
        <v>14</v>
      </c>
      <c r="I2" s="2" t="s">
        <v>14</v>
      </c>
    </row>
    <row r="3" spans="1:9" ht="30.75" thickBot="1" x14ac:dyDescent="0.3">
      <c r="A3" s="15" t="s">
        <v>15</v>
      </c>
      <c r="B3" s="15" t="s">
        <v>43</v>
      </c>
      <c r="C3" s="15" t="s">
        <v>44</v>
      </c>
      <c r="D3" s="15" t="s">
        <v>45</v>
      </c>
      <c r="E3" s="15" t="s">
        <v>46</v>
      </c>
      <c r="F3" s="16" t="s">
        <v>16</v>
      </c>
      <c r="G3" s="16" t="s">
        <v>17</v>
      </c>
      <c r="H3" s="16" t="s">
        <v>18</v>
      </c>
      <c r="I3" s="16" t="s">
        <v>19</v>
      </c>
    </row>
    <row r="4" spans="1:9" x14ac:dyDescent="0.25">
      <c r="A4" s="6">
        <v>41821</v>
      </c>
      <c r="B4" s="20">
        <v>12.413</v>
      </c>
      <c r="C4" s="20">
        <v>13.185</v>
      </c>
      <c r="D4" s="20">
        <v>12.776999999999999</v>
      </c>
      <c r="E4" s="20">
        <v>0.77200000000000002</v>
      </c>
      <c r="F4" s="20">
        <v>0</v>
      </c>
      <c r="G4" s="20">
        <v>0</v>
      </c>
      <c r="H4" s="20">
        <v>24</v>
      </c>
      <c r="I4" s="20">
        <v>1</v>
      </c>
    </row>
    <row r="5" spans="1:9" x14ac:dyDescent="0.25">
      <c r="A5" s="6">
        <v>41822</v>
      </c>
      <c r="B5" s="20">
        <v>12.823</v>
      </c>
      <c r="C5" s="20">
        <v>13.209</v>
      </c>
      <c r="D5" s="20">
        <v>12.954000000000001</v>
      </c>
      <c r="E5" s="20">
        <v>0.38600000000000001</v>
      </c>
      <c r="F5" s="20">
        <v>0</v>
      </c>
      <c r="G5" s="20">
        <v>0</v>
      </c>
      <c r="H5" s="20">
        <v>24</v>
      </c>
      <c r="I5" s="20">
        <v>1</v>
      </c>
    </row>
    <row r="6" spans="1:9" x14ac:dyDescent="0.25">
      <c r="A6" s="6">
        <v>41823</v>
      </c>
      <c r="B6" s="20">
        <v>12.727</v>
      </c>
      <c r="C6" s="20">
        <v>13.257</v>
      </c>
      <c r="D6" s="20">
        <v>12.939</v>
      </c>
      <c r="E6" s="20">
        <v>0.53</v>
      </c>
      <c r="F6" s="20">
        <v>0</v>
      </c>
      <c r="G6" s="20">
        <v>0</v>
      </c>
      <c r="H6" s="20">
        <v>24</v>
      </c>
      <c r="I6" s="20">
        <v>1</v>
      </c>
    </row>
    <row r="7" spans="1:9" x14ac:dyDescent="0.25">
      <c r="A7" s="6">
        <v>41824</v>
      </c>
      <c r="B7" s="20">
        <v>12.461</v>
      </c>
      <c r="C7" s="20">
        <v>13.112</v>
      </c>
      <c r="D7" s="20">
        <v>12.776</v>
      </c>
      <c r="E7" s="20">
        <v>0.65100000000000002</v>
      </c>
      <c r="F7" s="20">
        <v>0</v>
      </c>
      <c r="G7" s="20">
        <v>0</v>
      </c>
      <c r="H7" s="20">
        <v>24</v>
      </c>
      <c r="I7" s="20">
        <v>1</v>
      </c>
    </row>
    <row r="8" spans="1:9" x14ac:dyDescent="0.25">
      <c r="A8" s="6">
        <v>41825</v>
      </c>
      <c r="B8" s="20">
        <v>12.292</v>
      </c>
      <c r="C8" s="20">
        <v>13.016</v>
      </c>
      <c r="D8" s="20">
        <v>12.654999999999999</v>
      </c>
      <c r="E8" s="20">
        <v>0.72399999999999998</v>
      </c>
      <c r="F8" s="20">
        <v>0</v>
      </c>
      <c r="G8" s="20">
        <v>0</v>
      </c>
      <c r="H8" s="20">
        <v>24</v>
      </c>
      <c r="I8" s="20">
        <v>1</v>
      </c>
    </row>
    <row r="9" spans="1:9" x14ac:dyDescent="0.25">
      <c r="A9" s="6">
        <v>41826</v>
      </c>
      <c r="B9" s="20">
        <v>12.388999999999999</v>
      </c>
      <c r="C9" s="20">
        <v>13.137</v>
      </c>
      <c r="D9" s="20">
        <v>12.766999999999999</v>
      </c>
      <c r="E9" s="20">
        <v>0.748</v>
      </c>
      <c r="F9" s="20">
        <v>0</v>
      </c>
      <c r="G9" s="20">
        <v>0</v>
      </c>
      <c r="H9" s="20">
        <v>24</v>
      </c>
      <c r="I9" s="20">
        <v>1</v>
      </c>
    </row>
    <row r="10" spans="1:9" x14ac:dyDescent="0.25">
      <c r="A10" s="6">
        <v>41827</v>
      </c>
      <c r="B10" s="20">
        <v>12.558</v>
      </c>
      <c r="C10" s="20">
        <v>13.281000000000001</v>
      </c>
      <c r="D10" s="20">
        <v>12.901</v>
      </c>
      <c r="E10" s="20">
        <v>0.72299999999999998</v>
      </c>
      <c r="F10" s="20">
        <v>0</v>
      </c>
      <c r="G10" s="20">
        <v>0</v>
      </c>
      <c r="H10" s="20">
        <v>24</v>
      </c>
      <c r="I10" s="20">
        <v>1</v>
      </c>
    </row>
    <row r="11" spans="1:9" x14ac:dyDescent="0.25">
      <c r="A11" s="6">
        <v>41828</v>
      </c>
      <c r="B11" s="20">
        <v>12.871</v>
      </c>
      <c r="C11" s="20">
        <v>13.257</v>
      </c>
      <c r="D11" s="20">
        <v>13.042</v>
      </c>
      <c r="E11" s="20">
        <v>0.38600000000000001</v>
      </c>
      <c r="F11" s="20">
        <v>0</v>
      </c>
      <c r="G11" s="20">
        <v>0</v>
      </c>
      <c r="H11" s="20">
        <v>24</v>
      </c>
      <c r="I11" s="20">
        <v>1</v>
      </c>
    </row>
    <row r="12" spans="1:9" x14ac:dyDescent="0.25">
      <c r="A12" s="6">
        <v>41829</v>
      </c>
      <c r="B12" s="20">
        <v>12.896000000000001</v>
      </c>
      <c r="C12" s="20">
        <v>13.522</v>
      </c>
      <c r="D12" s="20">
        <v>13.189</v>
      </c>
      <c r="E12" s="20">
        <v>0.626</v>
      </c>
      <c r="F12" s="20">
        <v>0</v>
      </c>
      <c r="G12" s="20">
        <v>0</v>
      </c>
      <c r="H12" s="20">
        <v>24</v>
      </c>
      <c r="I12" s="20">
        <v>1</v>
      </c>
    </row>
    <row r="13" spans="1:9" x14ac:dyDescent="0.25">
      <c r="A13" s="6">
        <v>41830</v>
      </c>
      <c r="B13" s="20">
        <v>12.847</v>
      </c>
      <c r="C13" s="20">
        <v>13.449</v>
      </c>
      <c r="D13" s="20">
        <v>13.141999999999999</v>
      </c>
      <c r="E13" s="20">
        <v>0.60199999999999998</v>
      </c>
      <c r="F13" s="20">
        <v>0</v>
      </c>
      <c r="G13" s="20">
        <v>0</v>
      </c>
      <c r="H13" s="20">
        <v>24</v>
      </c>
      <c r="I13" s="20">
        <v>1</v>
      </c>
    </row>
    <row r="14" spans="1:9" x14ac:dyDescent="0.25">
      <c r="A14" s="6">
        <v>41831</v>
      </c>
      <c r="B14" s="20">
        <v>12.896000000000001</v>
      </c>
      <c r="C14" s="20">
        <v>13.112</v>
      </c>
      <c r="D14" s="20">
        <v>13.007</v>
      </c>
      <c r="E14" s="20">
        <v>0.216</v>
      </c>
      <c r="F14" s="20">
        <v>0</v>
      </c>
      <c r="G14" s="20">
        <v>0</v>
      </c>
      <c r="H14" s="20">
        <v>24</v>
      </c>
      <c r="I14" s="20">
        <v>1</v>
      </c>
    </row>
    <row r="15" spans="1:9" x14ac:dyDescent="0.25">
      <c r="A15" s="6">
        <v>41832</v>
      </c>
      <c r="B15" s="20">
        <v>12.775</v>
      </c>
      <c r="C15" s="20">
        <v>13.064</v>
      </c>
      <c r="D15" s="20">
        <v>12.91</v>
      </c>
      <c r="E15" s="20">
        <v>0.28899999999999998</v>
      </c>
      <c r="F15" s="20">
        <v>0</v>
      </c>
      <c r="G15" s="20">
        <v>0</v>
      </c>
      <c r="H15" s="20">
        <v>24</v>
      </c>
      <c r="I15" s="20">
        <v>1</v>
      </c>
    </row>
    <row r="16" spans="1:9" x14ac:dyDescent="0.25">
      <c r="A16" s="6">
        <v>41833</v>
      </c>
      <c r="B16" s="20">
        <v>12.654</v>
      </c>
      <c r="C16" s="20">
        <v>12.871</v>
      </c>
      <c r="D16" s="20">
        <v>12.784000000000001</v>
      </c>
      <c r="E16" s="20">
        <v>0.217</v>
      </c>
      <c r="F16" s="20">
        <v>0</v>
      </c>
      <c r="G16" s="20">
        <v>0</v>
      </c>
      <c r="H16" s="20">
        <v>24</v>
      </c>
      <c r="I16" s="20">
        <v>1</v>
      </c>
    </row>
    <row r="17" spans="1:9" x14ac:dyDescent="0.25">
      <c r="A17" s="6">
        <v>41834</v>
      </c>
      <c r="B17" s="20">
        <v>12.727</v>
      </c>
      <c r="C17" s="20">
        <v>13.305</v>
      </c>
      <c r="D17" s="20">
        <v>12.994</v>
      </c>
      <c r="E17" s="20">
        <v>0.57799999999999996</v>
      </c>
      <c r="F17" s="20">
        <v>0</v>
      </c>
      <c r="G17" s="20">
        <v>0</v>
      </c>
      <c r="H17" s="20">
        <v>24</v>
      </c>
      <c r="I17" s="20">
        <v>1</v>
      </c>
    </row>
    <row r="18" spans="1:9" x14ac:dyDescent="0.25">
      <c r="A18" s="6">
        <v>41835</v>
      </c>
      <c r="B18" s="20">
        <v>12.896000000000001</v>
      </c>
      <c r="C18" s="20">
        <v>13.545999999999999</v>
      </c>
      <c r="D18" s="20">
        <v>13.202999999999999</v>
      </c>
      <c r="E18" s="20">
        <v>0.65</v>
      </c>
      <c r="F18" s="20">
        <v>0</v>
      </c>
      <c r="G18" s="20">
        <v>0</v>
      </c>
      <c r="H18" s="20">
        <v>24</v>
      </c>
      <c r="I18" s="20">
        <v>1</v>
      </c>
    </row>
    <row r="19" spans="1:9" x14ac:dyDescent="0.25">
      <c r="A19" s="6">
        <v>41836</v>
      </c>
      <c r="B19" s="20">
        <v>13.087999999999999</v>
      </c>
      <c r="C19" s="20">
        <v>13.497</v>
      </c>
      <c r="D19" s="20">
        <v>13.287000000000001</v>
      </c>
      <c r="E19" s="20">
        <v>0.40899999999999997</v>
      </c>
      <c r="F19" s="20">
        <v>0</v>
      </c>
      <c r="G19" s="20">
        <v>0</v>
      </c>
      <c r="H19" s="20">
        <v>24</v>
      </c>
      <c r="I19" s="20">
        <v>1</v>
      </c>
    </row>
    <row r="20" spans="1:9" x14ac:dyDescent="0.25">
      <c r="A20" s="6">
        <v>41837</v>
      </c>
      <c r="B20" s="20">
        <v>13.209</v>
      </c>
      <c r="C20" s="20">
        <v>13.738</v>
      </c>
      <c r="D20" s="20">
        <v>13.426</v>
      </c>
      <c r="E20" s="20">
        <v>0.52900000000000003</v>
      </c>
      <c r="F20" s="20">
        <v>0</v>
      </c>
      <c r="G20" s="20">
        <v>0</v>
      </c>
      <c r="H20" s="20">
        <v>24</v>
      </c>
      <c r="I20" s="20">
        <v>1</v>
      </c>
    </row>
    <row r="21" spans="1:9" x14ac:dyDescent="0.25">
      <c r="A21" s="6">
        <v>41838</v>
      </c>
      <c r="B21" s="20">
        <v>13.112</v>
      </c>
      <c r="C21" s="20">
        <v>13.522</v>
      </c>
      <c r="D21" s="20">
        <v>13.301</v>
      </c>
      <c r="E21" s="20">
        <v>0.41</v>
      </c>
      <c r="F21" s="20">
        <v>0</v>
      </c>
      <c r="G21" s="20">
        <v>0</v>
      </c>
      <c r="H21" s="20">
        <v>24</v>
      </c>
      <c r="I21" s="20">
        <v>1</v>
      </c>
    </row>
    <row r="22" spans="1:9" x14ac:dyDescent="0.25">
      <c r="A22" s="6">
        <v>41839</v>
      </c>
      <c r="B22" s="20">
        <v>12.896000000000001</v>
      </c>
      <c r="C22" s="20">
        <v>13.522</v>
      </c>
      <c r="D22" s="20">
        <v>13.21</v>
      </c>
      <c r="E22" s="20">
        <v>0.626</v>
      </c>
      <c r="F22" s="20">
        <v>0</v>
      </c>
      <c r="G22" s="20">
        <v>0</v>
      </c>
      <c r="H22" s="20">
        <v>24</v>
      </c>
      <c r="I22" s="20">
        <v>1</v>
      </c>
    </row>
    <row r="23" spans="1:9" x14ac:dyDescent="0.25">
      <c r="A23" s="6">
        <v>41840</v>
      </c>
      <c r="B23" s="20">
        <v>12.896000000000001</v>
      </c>
      <c r="C23" s="20">
        <v>13.497</v>
      </c>
      <c r="D23" s="20">
        <v>13.180999999999999</v>
      </c>
      <c r="E23" s="20">
        <v>0.60099999999999998</v>
      </c>
      <c r="F23" s="20">
        <v>0</v>
      </c>
      <c r="G23" s="20">
        <v>0</v>
      </c>
      <c r="H23" s="20">
        <v>24</v>
      </c>
      <c r="I23" s="20">
        <v>1</v>
      </c>
    </row>
    <row r="24" spans="1:9" x14ac:dyDescent="0.25">
      <c r="A24" s="6">
        <v>41841</v>
      </c>
      <c r="B24" s="20">
        <v>13.064</v>
      </c>
      <c r="C24" s="20">
        <v>13.497</v>
      </c>
      <c r="D24" s="20">
        <v>13.269</v>
      </c>
      <c r="E24" s="20">
        <v>0.433</v>
      </c>
      <c r="F24" s="20">
        <v>0</v>
      </c>
      <c r="G24" s="20">
        <v>0</v>
      </c>
      <c r="H24" s="20">
        <v>24</v>
      </c>
      <c r="I24" s="20">
        <v>1</v>
      </c>
    </row>
    <row r="25" spans="1:9" x14ac:dyDescent="0.25">
      <c r="A25" s="6">
        <v>41842</v>
      </c>
      <c r="B25" s="20">
        <v>13.064</v>
      </c>
      <c r="C25" s="20">
        <v>13.522</v>
      </c>
      <c r="D25" s="20">
        <v>13.286</v>
      </c>
      <c r="E25" s="20">
        <v>0.45800000000000002</v>
      </c>
      <c r="F25" s="20">
        <v>0</v>
      </c>
      <c r="G25" s="20">
        <v>0</v>
      </c>
      <c r="H25" s="20">
        <v>24</v>
      </c>
      <c r="I25" s="20">
        <v>1</v>
      </c>
    </row>
    <row r="26" spans="1:9" x14ac:dyDescent="0.25">
      <c r="A26" s="6">
        <v>41843</v>
      </c>
      <c r="B26" s="20">
        <v>13.305</v>
      </c>
      <c r="C26" s="20">
        <v>13.425000000000001</v>
      </c>
      <c r="D26" s="20">
        <v>13.364000000000001</v>
      </c>
      <c r="E26" s="20">
        <v>0.12</v>
      </c>
      <c r="F26" s="20">
        <v>0</v>
      </c>
      <c r="G26" s="20">
        <v>0</v>
      </c>
      <c r="H26" s="20">
        <v>24</v>
      </c>
      <c r="I26" s="20">
        <v>1</v>
      </c>
    </row>
    <row r="27" spans="1:9" x14ac:dyDescent="0.25">
      <c r="A27" s="6">
        <v>41844</v>
      </c>
      <c r="B27" s="20">
        <v>12.727</v>
      </c>
      <c r="C27" s="20">
        <v>13.401</v>
      </c>
      <c r="D27" s="20">
        <v>13.113</v>
      </c>
      <c r="E27" s="20">
        <v>0.67400000000000004</v>
      </c>
      <c r="F27" s="20">
        <v>0</v>
      </c>
      <c r="G27" s="20">
        <v>0</v>
      </c>
      <c r="H27" s="20">
        <v>24</v>
      </c>
      <c r="I27" s="20">
        <v>1</v>
      </c>
    </row>
    <row r="28" spans="1:9" x14ac:dyDescent="0.25">
      <c r="A28" s="6">
        <v>41845</v>
      </c>
      <c r="B28" s="20">
        <v>12.896000000000001</v>
      </c>
      <c r="C28" s="20">
        <v>13.57</v>
      </c>
      <c r="D28" s="20">
        <v>13.208</v>
      </c>
      <c r="E28" s="20">
        <v>0.67400000000000004</v>
      </c>
      <c r="F28" s="20">
        <v>0</v>
      </c>
      <c r="G28" s="20">
        <v>0</v>
      </c>
      <c r="H28" s="20">
        <v>24</v>
      </c>
      <c r="I28" s="20">
        <v>1</v>
      </c>
    </row>
    <row r="29" spans="1:9" x14ac:dyDescent="0.25">
      <c r="A29" s="6">
        <v>41846</v>
      </c>
      <c r="B29" s="20">
        <v>12.678000000000001</v>
      </c>
      <c r="C29" s="20">
        <v>13.401</v>
      </c>
      <c r="D29" s="20">
        <v>13.065</v>
      </c>
      <c r="E29" s="20">
        <v>0.72299999999999998</v>
      </c>
      <c r="F29" s="20">
        <v>0</v>
      </c>
      <c r="G29" s="20">
        <v>0</v>
      </c>
      <c r="H29" s="20">
        <v>24</v>
      </c>
      <c r="I29" s="20">
        <v>1</v>
      </c>
    </row>
    <row r="30" spans="1:9" x14ac:dyDescent="0.25">
      <c r="A30" s="6">
        <v>41847</v>
      </c>
      <c r="B30" s="20">
        <v>12.968</v>
      </c>
      <c r="C30" s="20">
        <v>13.473000000000001</v>
      </c>
      <c r="D30" s="20">
        <v>13.212999999999999</v>
      </c>
      <c r="E30" s="20">
        <v>0.505</v>
      </c>
      <c r="F30" s="20">
        <v>0</v>
      </c>
      <c r="G30" s="20">
        <v>0</v>
      </c>
      <c r="H30" s="20">
        <v>24</v>
      </c>
      <c r="I30" s="20">
        <v>1</v>
      </c>
    </row>
    <row r="31" spans="1:9" x14ac:dyDescent="0.25">
      <c r="A31" s="6">
        <v>41848</v>
      </c>
      <c r="B31" s="20">
        <v>13.112</v>
      </c>
      <c r="C31" s="20">
        <v>13.69</v>
      </c>
      <c r="D31" s="20">
        <v>13.381</v>
      </c>
      <c r="E31" s="20">
        <v>0.57799999999999996</v>
      </c>
      <c r="F31" s="20">
        <v>0</v>
      </c>
      <c r="G31" s="20">
        <v>0</v>
      </c>
      <c r="H31" s="20">
        <v>24</v>
      </c>
      <c r="I31" s="20">
        <v>1</v>
      </c>
    </row>
    <row r="32" spans="1:9" x14ac:dyDescent="0.25">
      <c r="A32" s="6">
        <v>41849</v>
      </c>
      <c r="B32" s="20">
        <v>13.137</v>
      </c>
      <c r="C32" s="20">
        <v>13.641999999999999</v>
      </c>
      <c r="D32" s="20">
        <v>13.37</v>
      </c>
      <c r="E32" s="20">
        <v>0.505</v>
      </c>
      <c r="F32" s="20">
        <v>0</v>
      </c>
      <c r="G32" s="20">
        <v>0</v>
      </c>
      <c r="H32" s="20">
        <v>24</v>
      </c>
      <c r="I32" s="20">
        <v>1</v>
      </c>
    </row>
    <row r="33" spans="1:9" x14ac:dyDescent="0.25">
      <c r="A33" s="6">
        <v>41850</v>
      </c>
      <c r="B33" s="20">
        <v>12.992000000000001</v>
      </c>
      <c r="C33" s="20">
        <v>13.57</v>
      </c>
      <c r="D33" s="20">
        <v>13.292</v>
      </c>
      <c r="E33" s="20">
        <v>0.57799999999999996</v>
      </c>
      <c r="F33" s="20">
        <v>0</v>
      </c>
      <c r="G33" s="20">
        <v>0</v>
      </c>
      <c r="H33" s="20">
        <v>24</v>
      </c>
      <c r="I33" s="20">
        <v>1</v>
      </c>
    </row>
    <row r="34" spans="1:9" x14ac:dyDescent="0.25">
      <c r="A34" s="6">
        <v>41851</v>
      </c>
      <c r="B34" s="20">
        <v>13.064</v>
      </c>
      <c r="C34" s="20">
        <v>13.618</v>
      </c>
      <c r="D34" s="20">
        <v>13.337999999999999</v>
      </c>
      <c r="E34" s="20">
        <v>0.55400000000000005</v>
      </c>
      <c r="F34" s="20">
        <v>0</v>
      </c>
      <c r="G34" s="20">
        <v>0</v>
      </c>
      <c r="H34" s="20">
        <v>24</v>
      </c>
      <c r="I34" s="20">
        <v>1</v>
      </c>
    </row>
    <row r="35" spans="1:9" x14ac:dyDescent="0.25">
      <c r="A35" s="6">
        <v>41852</v>
      </c>
      <c r="B35" s="20">
        <v>13.064</v>
      </c>
      <c r="C35" s="20">
        <v>13.593999999999999</v>
      </c>
      <c r="D35" s="20">
        <v>13.332000000000001</v>
      </c>
      <c r="E35" s="20">
        <v>0.53</v>
      </c>
      <c r="F35" s="20">
        <v>0</v>
      </c>
      <c r="G35" s="20">
        <v>0</v>
      </c>
      <c r="H35" s="20">
        <v>24</v>
      </c>
      <c r="I35" s="20">
        <v>1</v>
      </c>
    </row>
    <row r="36" spans="1:9" x14ac:dyDescent="0.25">
      <c r="A36" s="6">
        <v>41853</v>
      </c>
      <c r="B36" s="20">
        <v>13.137</v>
      </c>
      <c r="C36" s="20">
        <v>13.641999999999999</v>
      </c>
      <c r="D36" s="20">
        <v>13.384</v>
      </c>
      <c r="E36" s="20">
        <v>0.505</v>
      </c>
      <c r="F36" s="20">
        <v>0</v>
      </c>
      <c r="G36" s="20">
        <v>0</v>
      </c>
      <c r="H36" s="20">
        <v>24</v>
      </c>
      <c r="I36" s="20">
        <v>1</v>
      </c>
    </row>
    <row r="37" spans="1:9" x14ac:dyDescent="0.25">
      <c r="A37" s="6">
        <v>41854</v>
      </c>
      <c r="B37" s="20">
        <v>13.233000000000001</v>
      </c>
      <c r="C37" s="20">
        <v>13.666</v>
      </c>
      <c r="D37" s="20">
        <v>13.436</v>
      </c>
      <c r="E37" s="20">
        <v>0.433</v>
      </c>
      <c r="F37" s="20">
        <v>0</v>
      </c>
      <c r="G37" s="20">
        <v>0</v>
      </c>
      <c r="H37" s="20">
        <v>24</v>
      </c>
      <c r="I37" s="20">
        <v>1</v>
      </c>
    </row>
    <row r="38" spans="1:9" x14ac:dyDescent="0.25">
      <c r="A38" s="6">
        <v>41855</v>
      </c>
      <c r="B38" s="20">
        <v>13.185</v>
      </c>
      <c r="C38" s="20">
        <v>13.593999999999999</v>
      </c>
      <c r="D38" s="20">
        <v>13.395</v>
      </c>
      <c r="E38" s="20">
        <v>0.40899999999999997</v>
      </c>
      <c r="F38" s="20">
        <v>0</v>
      </c>
      <c r="G38" s="20">
        <v>0</v>
      </c>
      <c r="H38" s="20">
        <v>24</v>
      </c>
      <c r="I38" s="20">
        <v>1</v>
      </c>
    </row>
    <row r="39" spans="1:9" x14ac:dyDescent="0.25">
      <c r="A39" s="6">
        <v>41856</v>
      </c>
      <c r="B39" s="20">
        <v>13.305</v>
      </c>
      <c r="C39" s="20">
        <v>13.618</v>
      </c>
      <c r="D39" s="20">
        <v>13.441000000000001</v>
      </c>
      <c r="E39" s="20">
        <v>0.313</v>
      </c>
      <c r="F39" s="20">
        <v>0</v>
      </c>
      <c r="G39" s="20">
        <v>0</v>
      </c>
      <c r="H39" s="20">
        <v>24</v>
      </c>
      <c r="I39" s="20">
        <v>1</v>
      </c>
    </row>
    <row r="40" spans="1:9" x14ac:dyDescent="0.25">
      <c r="A40" s="6">
        <v>41857</v>
      </c>
      <c r="B40" s="20">
        <v>13.185</v>
      </c>
      <c r="C40" s="20">
        <v>13.641999999999999</v>
      </c>
      <c r="D40" s="20">
        <v>13.404</v>
      </c>
      <c r="E40" s="20">
        <v>0.45700000000000002</v>
      </c>
      <c r="F40" s="20">
        <v>0</v>
      </c>
      <c r="G40" s="20">
        <v>0</v>
      </c>
      <c r="H40" s="20">
        <v>24</v>
      </c>
      <c r="I40" s="20">
        <v>1</v>
      </c>
    </row>
    <row r="41" spans="1:9" x14ac:dyDescent="0.25">
      <c r="A41" s="6">
        <v>41858</v>
      </c>
      <c r="B41" s="20">
        <v>13.185</v>
      </c>
      <c r="C41" s="20">
        <v>13.593999999999999</v>
      </c>
      <c r="D41" s="20">
        <v>13.385</v>
      </c>
      <c r="E41" s="20">
        <v>0.40899999999999997</v>
      </c>
      <c r="F41" s="20">
        <v>0</v>
      </c>
      <c r="G41" s="20">
        <v>0</v>
      </c>
      <c r="H41" s="20">
        <v>24</v>
      </c>
      <c r="I41" s="20">
        <v>1</v>
      </c>
    </row>
    <row r="42" spans="1:9" x14ac:dyDescent="0.25">
      <c r="A42" s="6">
        <v>41859</v>
      </c>
      <c r="B42" s="20">
        <v>13.112</v>
      </c>
      <c r="C42" s="20">
        <v>13.497</v>
      </c>
      <c r="D42" s="20">
        <v>13.294</v>
      </c>
      <c r="E42" s="20">
        <v>0.38500000000000001</v>
      </c>
      <c r="F42" s="20">
        <v>0</v>
      </c>
      <c r="G42" s="20">
        <v>0</v>
      </c>
      <c r="H42" s="20">
        <v>24</v>
      </c>
      <c r="I42" s="20">
        <v>1</v>
      </c>
    </row>
    <row r="43" spans="1:9" x14ac:dyDescent="0.25">
      <c r="A43" s="6">
        <v>41860</v>
      </c>
      <c r="B43" s="20">
        <v>12.871</v>
      </c>
      <c r="C43" s="20">
        <v>13.305</v>
      </c>
      <c r="D43" s="20">
        <v>13.11</v>
      </c>
      <c r="E43" s="20">
        <v>0.434</v>
      </c>
      <c r="F43" s="20">
        <v>0</v>
      </c>
      <c r="G43" s="20">
        <v>0</v>
      </c>
      <c r="H43" s="20">
        <v>24</v>
      </c>
      <c r="I43" s="20">
        <v>1</v>
      </c>
    </row>
    <row r="44" spans="1:9" x14ac:dyDescent="0.25">
      <c r="A44" s="6">
        <v>41861</v>
      </c>
      <c r="B44" s="20">
        <v>12.775</v>
      </c>
      <c r="C44" s="20">
        <v>13.281000000000001</v>
      </c>
      <c r="D44" s="20">
        <v>13.064</v>
      </c>
      <c r="E44" s="20">
        <v>0.50600000000000001</v>
      </c>
      <c r="F44" s="20">
        <v>0</v>
      </c>
      <c r="G44" s="20">
        <v>0</v>
      </c>
      <c r="H44" s="20">
        <v>24</v>
      </c>
      <c r="I44" s="20">
        <v>1</v>
      </c>
    </row>
    <row r="45" spans="1:9" x14ac:dyDescent="0.25">
      <c r="A45" s="6">
        <v>41862</v>
      </c>
      <c r="B45" s="20">
        <v>12.92</v>
      </c>
      <c r="C45" s="20">
        <v>13.305</v>
      </c>
      <c r="D45" s="20">
        <v>13.105</v>
      </c>
      <c r="E45" s="20">
        <v>0.38500000000000001</v>
      </c>
      <c r="F45" s="20">
        <v>0</v>
      </c>
      <c r="G45" s="20">
        <v>0</v>
      </c>
      <c r="H45" s="20">
        <v>24</v>
      </c>
      <c r="I45" s="20">
        <v>1</v>
      </c>
    </row>
    <row r="46" spans="1:9" x14ac:dyDescent="0.25">
      <c r="A46" s="6">
        <v>41863</v>
      </c>
      <c r="B46" s="20">
        <v>12.727</v>
      </c>
      <c r="C46" s="20">
        <v>13.064</v>
      </c>
      <c r="D46" s="20">
        <v>12.943</v>
      </c>
      <c r="E46" s="20">
        <v>0.33700000000000002</v>
      </c>
      <c r="F46" s="20">
        <v>0</v>
      </c>
      <c r="G46" s="20">
        <v>0</v>
      </c>
      <c r="H46" s="20">
        <v>24</v>
      </c>
      <c r="I46" s="20">
        <v>1</v>
      </c>
    </row>
    <row r="47" spans="1:9" x14ac:dyDescent="0.25">
      <c r="A47" s="6">
        <v>41864</v>
      </c>
      <c r="B47" s="20">
        <v>12.992000000000001</v>
      </c>
      <c r="C47" s="20">
        <v>13.305</v>
      </c>
      <c r="D47" s="20">
        <v>13.135</v>
      </c>
      <c r="E47" s="20">
        <v>0.313</v>
      </c>
      <c r="F47" s="20">
        <v>0</v>
      </c>
      <c r="G47" s="20">
        <v>0</v>
      </c>
      <c r="H47" s="20">
        <v>24</v>
      </c>
      <c r="I47" s="20">
        <v>1</v>
      </c>
    </row>
    <row r="48" spans="1:9" x14ac:dyDescent="0.25">
      <c r="A48" s="6">
        <v>41865</v>
      </c>
      <c r="B48" s="20">
        <v>12.944000000000001</v>
      </c>
      <c r="C48" s="20">
        <v>13.377000000000001</v>
      </c>
      <c r="D48" s="20">
        <v>13.189</v>
      </c>
      <c r="E48" s="20">
        <v>0.433</v>
      </c>
      <c r="F48" s="20">
        <v>0</v>
      </c>
      <c r="G48" s="20">
        <v>0</v>
      </c>
      <c r="H48" s="20">
        <v>24</v>
      </c>
      <c r="I48" s="20">
        <v>1</v>
      </c>
    </row>
    <row r="49" spans="1:9" x14ac:dyDescent="0.25">
      <c r="A49" s="6">
        <v>41866</v>
      </c>
      <c r="B49" s="20">
        <v>13.233000000000001</v>
      </c>
      <c r="C49" s="20">
        <v>13.593999999999999</v>
      </c>
      <c r="D49" s="20">
        <v>13.403</v>
      </c>
      <c r="E49" s="20">
        <v>0.36099999999999999</v>
      </c>
      <c r="F49" s="20">
        <v>0</v>
      </c>
      <c r="G49" s="20">
        <v>0</v>
      </c>
      <c r="H49" s="20">
        <v>24</v>
      </c>
      <c r="I49" s="20">
        <v>1</v>
      </c>
    </row>
    <row r="50" spans="1:9" x14ac:dyDescent="0.25">
      <c r="A50" s="6">
        <v>41867</v>
      </c>
      <c r="B50" s="20">
        <v>13.209</v>
      </c>
      <c r="C50" s="20">
        <v>13.545999999999999</v>
      </c>
      <c r="D50" s="20">
        <v>13.385</v>
      </c>
      <c r="E50" s="20">
        <v>0.33700000000000002</v>
      </c>
      <c r="F50" s="20">
        <v>0</v>
      </c>
      <c r="G50" s="20">
        <v>0</v>
      </c>
      <c r="H50" s="20">
        <v>24</v>
      </c>
      <c r="I50" s="20">
        <v>1</v>
      </c>
    </row>
    <row r="51" spans="1:9" x14ac:dyDescent="0.25">
      <c r="A51" s="6">
        <v>41868</v>
      </c>
      <c r="B51" s="20">
        <v>13.161</v>
      </c>
      <c r="C51" s="20">
        <v>13.497</v>
      </c>
      <c r="D51" s="20">
        <v>13.349</v>
      </c>
      <c r="E51" s="20">
        <v>0.33600000000000002</v>
      </c>
      <c r="F51" s="20">
        <v>0</v>
      </c>
      <c r="G51" s="20">
        <v>0</v>
      </c>
      <c r="H51" s="20">
        <v>24</v>
      </c>
      <c r="I51" s="20">
        <v>1</v>
      </c>
    </row>
    <row r="52" spans="1:9" x14ac:dyDescent="0.25">
      <c r="A52" s="6">
        <v>41869</v>
      </c>
      <c r="B52" s="20">
        <v>13.281000000000001</v>
      </c>
      <c r="C52" s="20">
        <v>13.57</v>
      </c>
      <c r="D52" s="20">
        <v>13.414</v>
      </c>
      <c r="E52" s="20">
        <v>0.28899999999999998</v>
      </c>
      <c r="F52" s="20">
        <v>0</v>
      </c>
      <c r="G52" s="20">
        <v>0</v>
      </c>
      <c r="H52" s="20">
        <v>24</v>
      </c>
      <c r="I52" s="20">
        <v>1</v>
      </c>
    </row>
    <row r="53" spans="1:9" x14ac:dyDescent="0.25">
      <c r="A53" s="6">
        <v>41870</v>
      </c>
      <c r="B53" s="20">
        <v>13.257</v>
      </c>
      <c r="C53" s="20">
        <v>13.593999999999999</v>
      </c>
      <c r="D53" s="20">
        <v>13.426</v>
      </c>
      <c r="E53" s="20">
        <v>0.33700000000000002</v>
      </c>
      <c r="F53" s="20">
        <v>0</v>
      </c>
      <c r="G53" s="20">
        <v>0</v>
      </c>
      <c r="H53" s="20">
        <v>24</v>
      </c>
      <c r="I53" s="20">
        <v>1</v>
      </c>
    </row>
    <row r="54" spans="1:9" x14ac:dyDescent="0.25">
      <c r="A54" s="6">
        <v>41871</v>
      </c>
      <c r="B54" s="20">
        <v>13.281000000000001</v>
      </c>
      <c r="C54" s="20">
        <v>13.641999999999999</v>
      </c>
      <c r="D54" s="20">
        <v>13.452</v>
      </c>
      <c r="E54" s="20">
        <v>0.36099999999999999</v>
      </c>
      <c r="F54" s="20">
        <v>0</v>
      </c>
      <c r="G54" s="20">
        <v>0</v>
      </c>
      <c r="H54" s="20">
        <v>24</v>
      </c>
      <c r="I54" s="20">
        <v>1</v>
      </c>
    </row>
    <row r="55" spans="1:9" x14ac:dyDescent="0.25">
      <c r="A55" s="6">
        <v>41872</v>
      </c>
      <c r="B55" s="20">
        <v>13.185</v>
      </c>
      <c r="C55" s="20">
        <v>13.57</v>
      </c>
      <c r="D55" s="20">
        <v>13.379</v>
      </c>
      <c r="E55" s="20">
        <v>0.38500000000000001</v>
      </c>
      <c r="F55" s="20">
        <v>0</v>
      </c>
      <c r="G55" s="20">
        <v>0</v>
      </c>
      <c r="H55" s="20">
        <v>24</v>
      </c>
      <c r="I55" s="20">
        <v>1</v>
      </c>
    </row>
    <row r="56" spans="1:9" x14ac:dyDescent="0.25">
      <c r="A56" s="6">
        <v>41873</v>
      </c>
      <c r="B56" s="20">
        <v>13.04</v>
      </c>
      <c r="C56" s="20">
        <v>13.449</v>
      </c>
      <c r="D56" s="20">
        <v>13.253</v>
      </c>
      <c r="E56" s="20">
        <v>0.40899999999999997</v>
      </c>
      <c r="F56" s="20">
        <v>0</v>
      </c>
      <c r="G56" s="20">
        <v>0</v>
      </c>
      <c r="H56" s="20">
        <v>24</v>
      </c>
      <c r="I56" s="20">
        <v>1</v>
      </c>
    </row>
    <row r="57" spans="1:9" x14ac:dyDescent="0.25">
      <c r="A57" s="6">
        <v>41874</v>
      </c>
      <c r="B57" s="20">
        <v>13.137</v>
      </c>
      <c r="C57" s="20">
        <v>13.57</v>
      </c>
      <c r="D57" s="20">
        <v>13.362</v>
      </c>
      <c r="E57" s="20">
        <v>0.433</v>
      </c>
      <c r="F57" s="20">
        <v>0</v>
      </c>
      <c r="G57" s="20">
        <v>0</v>
      </c>
      <c r="H57" s="20">
        <v>24</v>
      </c>
      <c r="I57" s="20">
        <v>1</v>
      </c>
    </row>
    <row r="58" spans="1:9" x14ac:dyDescent="0.25">
      <c r="A58" s="6">
        <v>41875</v>
      </c>
      <c r="B58" s="20">
        <v>13.233000000000001</v>
      </c>
      <c r="C58" s="20">
        <v>13.545999999999999</v>
      </c>
      <c r="D58" s="20">
        <v>13.391</v>
      </c>
      <c r="E58" s="20">
        <v>0.313</v>
      </c>
      <c r="F58" s="20">
        <v>0</v>
      </c>
      <c r="G58" s="20">
        <v>0</v>
      </c>
      <c r="H58" s="20">
        <v>24</v>
      </c>
      <c r="I58" s="20">
        <v>1</v>
      </c>
    </row>
    <row r="59" spans="1:9" x14ac:dyDescent="0.25">
      <c r="A59" s="6">
        <v>41876</v>
      </c>
      <c r="B59" s="20">
        <v>13.137</v>
      </c>
      <c r="C59" s="20">
        <v>13.497</v>
      </c>
      <c r="D59" s="20">
        <v>13.326000000000001</v>
      </c>
      <c r="E59" s="20">
        <v>0.36</v>
      </c>
      <c r="F59" s="20">
        <v>0</v>
      </c>
      <c r="G59" s="20">
        <v>0</v>
      </c>
      <c r="H59" s="20">
        <v>24</v>
      </c>
      <c r="I59" s="20">
        <v>1</v>
      </c>
    </row>
    <row r="60" spans="1:9" x14ac:dyDescent="0.25">
      <c r="A60" s="6">
        <v>41877</v>
      </c>
      <c r="B60" s="20">
        <v>13.112</v>
      </c>
      <c r="C60" s="20">
        <v>13.425000000000001</v>
      </c>
      <c r="D60" s="20">
        <v>13.28</v>
      </c>
      <c r="E60" s="20">
        <v>0.313</v>
      </c>
      <c r="F60" s="20">
        <v>0</v>
      </c>
      <c r="G60" s="20">
        <v>0</v>
      </c>
      <c r="H60" s="20">
        <v>24</v>
      </c>
      <c r="I60" s="20">
        <v>1</v>
      </c>
    </row>
    <row r="61" spans="1:9" x14ac:dyDescent="0.25">
      <c r="A61" s="6">
        <v>41878</v>
      </c>
      <c r="B61" s="20">
        <v>12.992000000000001</v>
      </c>
      <c r="C61" s="20">
        <v>13.353</v>
      </c>
      <c r="D61" s="20">
        <v>13.204000000000001</v>
      </c>
      <c r="E61" s="20">
        <v>0.36099999999999999</v>
      </c>
      <c r="F61" s="20">
        <v>0</v>
      </c>
      <c r="G61" s="20">
        <v>0</v>
      </c>
      <c r="H61" s="20">
        <v>24</v>
      </c>
      <c r="I61" s="20">
        <v>1</v>
      </c>
    </row>
    <row r="62" spans="1:9" x14ac:dyDescent="0.25">
      <c r="A62" s="6">
        <v>41879</v>
      </c>
      <c r="B62" s="20">
        <v>12.992000000000001</v>
      </c>
      <c r="C62" s="20">
        <v>13.353</v>
      </c>
      <c r="D62" s="20">
        <v>13.204000000000001</v>
      </c>
      <c r="E62" s="20">
        <v>0.36099999999999999</v>
      </c>
      <c r="F62" s="20">
        <v>0</v>
      </c>
      <c r="G62" s="20">
        <v>0</v>
      </c>
      <c r="H62" s="20">
        <v>24</v>
      </c>
      <c r="I62" s="20">
        <v>1</v>
      </c>
    </row>
    <row r="63" spans="1:9" x14ac:dyDescent="0.25">
      <c r="A63" s="6">
        <v>41880</v>
      </c>
      <c r="B63" s="20">
        <v>13.087999999999999</v>
      </c>
      <c r="C63" s="20">
        <v>13.401</v>
      </c>
      <c r="D63" s="20">
        <v>13.252000000000001</v>
      </c>
      <c r="E63" s="20">
        <v>0.313</v>
      </c>
      <c r="F63" s="20">
        <v>0</v>
      </c>
      <c r="G63" s="20">
        <v>0</v>
      </c>
      <c r="H63" s="20">
        <v>24</v>
      </c>
      <c r="I63" s="20">
        <v>1</v>
      </c>
    </row>
    <row r="64" spans="1:9" x14ac:dyDescent="0.25">
      <c r="A64" s="6">
        <v>41881</v>
      </c>
      <c r="B64" s="20">
        <v>13.257</v>
      </c>
      <c r="C64" s="20">
        <v>13.593999999999999</v>
      </c>
      <c r="D64" s="20">
        <v>13.414999999999999</v>
      </c>
      <c r="E64" s="20">
        <v>0.33700000000000002</v>
      </c>
      <c r="F64" s="20">
        <v>0</v>
      </c>
      <c r="G64" s="20">
        <v>0</v>
      </c>
      <c r="H64" s="20">
        <v>24</v>
      </c>
      <c r="I64" s="20">
        <v>1</v>
      </c>
    </row>
    <row r="65" spans="1:10" x14ac:dyDescent="0.25">
      <c r="A65" s="6">
        <v>41882</v>
      </c>
      <c r="B65" s="20">
        <v>13.185</v>
      </c>
      <c r="C65" s="20">
        <v>13.497</v>
      </c>
      <c r="D65" s="20">
        <v>13.372</v>
      </c>
      <c r="E65" s="20">
        <v>0.312</v>
      </c>
      <c r="F65" s="20">
        <v>0</v>
      </c>
      <c r="G65" s="20">
        <v>0</v>
      </c>
      <c r="H65" s="20">
        <v>24</v>
      </c>
      <c r="I65" s="20">
        <v>0.95799999999999996</v>
      </c>
    </row>
    <row r="68" spans="1:10" x14ac:dyDescent="0.25">
      <c r="F68" s="7" t="s">
        <v>20</v>
      </c>
      <c r="G68" s="8">
        <f>SUM(G4:G65)</f>
        <v>0</v>
      </c>
      <c r="H68" s="7" t="s">
        <v>20</v>
      </c>
      <c r="I68" s="8">
        <f>SUM(I4:I65)</f>
        <v>61.957999999999998</v>
      </c>
    </row>
    <row r="69" spans="1:10" x14ac:dyDescent="0.25">
      <c r="D69" s="1" t="s">
        <v>21</v>
      </c>
    </row>
    <row r="70" spans="1:10" x14ac:dyDescent="0.25">
      <c r="A70" s="9" t="s">
        <v>22</v>
      </c>
      <c r="B70" s="10">
        <f>MIN(B4:B65)</f>
        <v>12.292</v>
      </c>
      <c r="C70" s="11" t="s">
        <v>23</v>
      </c>
      <c r="D70" s="40">
        <v>41825.333333333336</v>
      </c>
      <c r="E70" s="40"/>
      <c r="F70" s="40"/>
      <c r="G70" s="41"/>
      <c r="H70" s="17"/>
      <c r="I70" s="17"/>
      <c r="J70" s="3"/>
    </row>
    <row r="71" spans="1:10" x14ac:dyDescent="0.25">
      <c r="A71" s="9" t="s">
        <v>24</v>
      </c>
      <c r="B71" s="10">
        <f>MAX(C4:C65)</f>
        <v>13.738</v>
      </c>
      <c r="C71" s="11" t="s">
        <v>23</v>
      </c>
      <c r="D71" s="42">
        <v>41837.625</v>
      </c>
      <c r="E71" s="42">
        <v>41848.666666666664</v>
      </c>
      <c r="F71" s="67">
        <v>41854.666666666664</v>
      </c>
      <c r="G71" s="67"/>
      <c r="H71" s="17"/>
      <c r="I71" s="17"/>
    </row>
    <row r="72" spans="1:10" x14ac:dyDescent="0.25">
      <c r="A72" s="9" t="s">
        <v>25</v>
      </c>
      <c r="B72" s="10">
        <f>AVERAGE(D4:D65)</f>
        <v>13.206903225806448</v>
      </c>
      <c r="C72" s="11" t="s">
        <v>23</v>
      </c>
      <c r="D72" s="40"/>
      <c r="E72" s="40"/>
      <c r="F72" s="40"/>
      <c r="G72" s="41"/>
      <c r="H72" s="17"/>
      <c r="I72" s="17"/>
    </row>
    <row r="73" spans="1:10" x14ac:dyDescent="0.25">
      <c r="A73" s="9" t="s">
        <v>27</v>
      </c>
      <c r="B73" s="10">
        <f>MIN(E4:E65)</f>
        <v>0.12</v>
      </c>
      <c r="C73" s="11" t="s">
        <v>23</v>
      </c>
      <c r="D73" s="43">
        <v>41843</v>
      </c>
      <c r="E73" s="43"/>
      <c r="F73" s="43"/>
      <c r="G73" s="44"/>
      <c r="H73" s="18"/>
      <c r="I73" s="18"/>
    </row>
    <row r="74" spans="1:10" x14ac:dyDescent="0.25">
      <c r="A74" s="9" t="s">
        <v>26</v>
      </c>
      <c r="B74" s="10">
        <f>MAX(E4:E65)</f>
        <v>0.77200000000000002</v>
      </c>
      <c r="C74" s="11" t="s">
        <v>23</v>
      </c>
      <c r="D74" s="43">
        <v>41821</v>
      </c>
      <c r="E74" s="43"/>
      <c r="F74" s="43"/>
      <c r="G74" s="44"/>
      <c r="H74" s="18"/>
      <c r="I74" s="18"/>
    </row>
    <row r="75" spans="1:10" x14ac:dyDescent="0.25">
      <c r="A75" s="9" t="s">
        <v>28</v>
      </c>
      <c r="B75" s="10">
        <f>SUM(G4:G65)</f>
        <v>0</v>
      </c>
      <c r="C75" s="9" t="s">
        <v>29</v>
      </c>
      <c r="D75" s="30"/>
      <c r="E75" s="12"/>
      <c r="F75" s="12"/>
      <c r="G75" s="12"/>
      <c r="H75" s="12"/>
      <c r="I75" s="12"/>
    </row>
    <row r="76" spans="1:10" x14ac:dyDescent="0.25">
      <c r="A76" s="9" t="s">
        <v>30</v>
      </c>
      <c r="B76" s="10">
        <f>SUM(I4:I65)</f>
        <v>61.957999999999998</v>
      </c>
      <c r="C76" s="9" t="s">
        <v>29</v>
      </c>
      <c r="D76" s="30"/>
      <c r="E76" s="12"/>
      <c r="F76" s="12"/>
      <c r="G76" s="12"/>
      <c r="H76" s="12"/>
      <c r="I76" s="12"/>
    </row>
    <row r="79" spans="1:10" x14ac:dyDescent="0.25">
      <c r="B79" s="3"/>
    </row>
  </sheetData>
  <mergeCells count="2">
    <mergeCell ref="A1:D1"/>
    <mergeCell ref="F71:G71"/>
  </mergeCells>
  <pageMargins left="0.7" right="0.7" top="0.75" bottom="0.75" header="0.3" footer="0.3"/>
  <pageSetup scale="96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0" zoomScaleNormal="100" workbookViewId="0">
      <selection activeCell="O12" sqref="O12"/>
    </sheetView>
  </sheetViews>
  <sheetFormatPr defaultRowHeight="15" x14ac:dyDescent="0.25"/>
  <sheetData/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5"/>
  <sheetViews>
    <sheetView zoomScaleNormal="100" workbookViewId="0">
      <selection activeCell="F4" sqref="F4"/>
    </sheetView>
  </sheetViews>
  <sheetFormatPr defaultRowHeight="15" x14ac:dyDescent="0.25"/>
  <cols>
    <col min="1" max="1" width="22.140625" bestFit="1" customWidth="1"/>
    <col min="2" max="2" width="11.28515625" customWidth="1"/>
    <col min="6" max="6" width="9.7109375" bestFit="1" customWidth="1"/>
    <col min="7" max="7" width="10.140625" customWidth="1"/>
    <col min="8" max="8" width="8.85546875" customWidth="1"/>
  </cols>
  <sheetData>
    <row r="1" spans="1:8" x14ac:dyDescent="0.25">
      <c r="A1" t="s">
        <v>31</v>
      </c>
      <c r="B1" t="s">
        <v>34</v>
      </c>
      <c r="D1" s="1" t="s">
        <v>36</v>
      </c>
    </row>
    <row r="2" spans="1:8" x14ac:dyDescent="0.25">
      <c r="A2" t="s">
        <v>32</v>
      </c>
      <c r="B2" t="s">
        <v>58</v>
      </c>
    </row>
    <row r="3" spans="1:8" x14ac:dyDescent="0.25">
      <c r="A3" t="s">
        <v>33</v>
      </c>
      <c r="B3" t="s">
        <v>35</v>
      </c>
      <c r="F3" s="13" t="s">
        <v>37</v>
      </c>
    </row>
    <row r="4" spans="1:8" x14ac:dyDescent="0.25">
      <c r="A4" s="6">
        <v>41821</v>
      </c>
      <c r="B4" s="20"/>
      <c r="D4" s="7" t="s">
        <v>38</v>
      </c>
      <c r="E4" s="19">
        <f>MAX(B4:B65)</f>
        <v>13.4011785714287</v>
      </c>
      <c r="F4" s="39">
        <v>41854</v>
      </c>
      <c r="G4" s="21"/>
      <c r="H4" s="4"/>
    </row>
    <row r="5" spans="1:8" x14ac:dyDescent="0.25">
      <c r="A5" s="6">
        <v>41822</v>
      </c>
      <c r="B5" s="20"/>
      <c r="F5" s="39">
        <v>41855</v>
      </c>
    </row>
    <row r="6" spans="1:8" x14ac:dyDescent="0.25">
      <c r="A6" s="6">
        <v>41823</v>
      </c>
      <c r="B6" s="20"/>
      <c r="F6" s="39">
        <v>41856</v>
      </c>
    </row>
    <row r="7" spans="1:8" x14ac:dyDescent="0.25">
      <c r="A7" s="6">
        <v>41824</v>
      </c>
      <c r="B7" s="20"/>
      <c r="F7" s="39">
        <v>41857</v>
      </c>
    </row>
    <row r="8" spans="1:8" x14ac:dyDescent="0.25">
      <c r="A8" s="6">
        <v>41825</v>
      </c>
      <c r="B8" s="20"/>
      <c r="F8" s="39">
        <v>41858</v>
      </c>
    </row>
    <row r="9" spans="1:8" x14ac:dyDescent="0.25">
      <c r="A9" s="6">
        <v>41826</v>
      </c>
      <c r="B9" s="20"/>
      <c r="F9" s="39">
        <v>41859</v>
      </c>
    </row>
    <row r="10" spans="1:8" x14ac:dyDescent="0.25">
      <c r="A10" s="6">
        <v>41827</v>
      </c>
      <c r="B10" s="20">
        <v>12.824211309523699</v>
      </c>
      <c r="F10" s="39">
        <v>41860</v>
      </c>
    </row>
    <row r="11" spans="1:8" x14ac:dyDescent="0.25">
      <c r="A11" s="6">
        <v>41828</v>
      </c>
      <c r="B11" s="20">
        <v>12.862050595237999</v>
      </c>
      <c r="F11" s="39">
        <v>41871</v>
      </c>
    </row>
    <row r="12" spans="1:8" x14ac:dyDescent="0.25">
      <c r="A12" s="6">
        <v>41829</v>
      </c>
      <c r="B12" s="20">
        <v>12.8955982142856</v>
      </c>
      <c r="F12" s="39">
        <v>41872</v>
      </c>
    </row>
    <row r="13" spans="1:8" x14ac:dyDescent="0.25">
      <c r="A13" s="6">
        <v>41830</v>
      </c>
      <c r="B13" s="20">
        <v>12.9245535714285</v>
      </c>
      <c r="F13" s="39">
        <v>41873</v>
      </c>
    </row>
    <row r="14" spans="1:8" x14ac:dyDescent="0.25">
      <c r="A14" s="6">
        <v>41831</v>
      </c>
      <c r="B14" s="20">
        <v>12.9574434523809</v>
      </c>
      <c r="F14" s="39">
        <v>41874</v>
      </c>
    </row>
    <row r="15" spans="1:8" x14ac:dyDescent="0.25">
      <c r="A15" s="6">
        <v>41832</v>
      </c>
      <c r="B15" s="20">
        <v>12.993869047619</v>
      </c>
      <c r="F15" s="39">
        <v>41875</v>
      </c>
    </row>
    <row r="16" spans="1:8" x14ac:dyDescent="0.25">
      <c r="A16" s="6">
        <v>41833</v>
      </c>
      <c r="B16" s="20">
        <v>12.996235119047601</v>
      </c>
      <c r="F16" s="39">
        <v>41876</v>
      </c>
    </row>
    <row r="17" spans="1:2" x14ac:dyDescent="0.25">
      <c r="A17" s="6">
        <v>41834</v>
      </c>
      <c r="B17" s="20">
        <v>13.009520833333299</v>
      </c>
    </row>
    <row r="18" spans="1:2" x14ac:dyDescent="0.25">
      <c r="A18" s="6">
        <v>41835</v>
      </c>
      <c r="B18" s="20">
        <v>13.032500000000001</v>
      </c>
    </row>
    <row r="19" spans="1:2" x14ac:dyDescent="0.25">
      <c r="A19" s="6">
        <v>41836</v>
      </c>
      <c r="B19" s="20">
        <v>13.046535714285699</v>
      </c>
    </row>
    <row r="20" spans="1:2" x14ac:dyDescent="0.25">
      <c r="A20" s="6">
        <v>41837</v>
      </c>
      <c r="B20" s="20">
        <v>13.087163690476199</v>
      </c>
    </row>
    <row r="21" spans="1:2" x14ac:dyDescent="0.25">
      <c r="A21" s="6">
        <v>41838</v>
      </c>
      <c r="B21" s="20">
        <v>13.1292946428572</v>
      </c>
    </row>
    <row r="22" spans="1:2" x14ac:dyDescent="0.25">
      <c r="A22" s="6">
        <v>41839</v>
      </c>
      <c r="B22" s="20">
        <v>13.172083333333299</v>
      </c>
    </row>
    <row r="23" spans="1:2" x14ac:dyDescent="0.25">
      <c r="A23" s="6">
        <v>41840</v>
      </c>
      <c r="B23" s="20">
        <v>13.2288214285715</v>
      </c>
    </row>
    <row r="24" spans="1:2" x14ac:dyDescent="0.25">
      <c r="A24" s="6">
        <v>41841</v>
      </c>
      <c r="B24" s="20">
        <v>13.2680892857143</v>
      </c>
    </row>
    <row r="25" spans="1:2" x14ac:dyDescent="0.25">
      <c r="A25" s="6">
        <v>41842</v>
      </c>
      <c r="B25" s="20">
        <v>13.2800476190477</v>
      </c>
    </row>
    <row r="26" spans="1:2" x14ac:dyDescent="0.25">
      <c r="A26" s="6">
        <v>41843</v>
      </c>
      <c r="B26" s="20">
        <v>13.291</v>
      </c>
    </row>
    <row r="27" spans="1:2" x14ac:dyDescent="0.25">
      <c r="A27" s="6">
        <v>41844</v>
      </c>
      <c r="B27" s="20">
        <v>13.246208333333399</v>
      </c>
    </row>
    <row r="28" spans="1:2" x14ac:dyDescent="0.25">
      <c r="A28" s="6">
        <v>41845</v>
      </c>
      <c r="B28" s="20">
        <v>13.232886904761999</v>
      </c>
    </row>
    <row r="29" spans="1:2" x14ac:dyDescent="0.25">
      <c r="A29" s="6">
        <v>41846</v>
      </c>
      <c r="B29" s="20">
        <v>13.2121666666667</v>
      </c>
    </row>
    <row r="30" spans="1:2" x14ac:dyDescent="0.25">
      <c r="A30" s="6">
        <v>41847</v>
      </c>
      <c r="B30" s="20">
        <v>13.216666666666701</v>
      </c>
    </row>
    <row r="31" spans="1:2" x14ac:dyDescent="0.25">
      <c r="A31" s="6">
        <v>41848</v>
      </c>
      <c r="B31" s="20">
        <v>13.232660714285799</v>
      </c>
    </row>
    <row r="32" spans="1:2" x14ac:dyDescent="0.25">
      <c r="A32" s="6">
        <v>41849</v>
      </c>
      <c r="B32" s="20">
        <v>13.2446607142858</v>
      </c>
    </row>
    <row r="33" spans="1:14" x14ac:dyDescent="0.25">
      <c r="A33" s="6">
        <v>41850</v>
      </c>
      <c r="B33" s="20">
        <v>13.2345000000001</v>
      </c>
    </row>
    <row r="34" spans="1:14" x14ac:dyDescent="0.25">
      <c r="A34" s="6">
        <v>41851</v>
      </c>
      <c r="B34" s="20">
        <v>13.2666190476191</v>
      </c>
    </row>
    <row r="35" spans="1:14" x14ac:dyDescent="0.25">
      <c r="A35" s="6">
        <v>41852</v>
      </c>
      <c r="B35" s="20">
        <v>13.2843154761905</v>
      </c>
    </row>
    <row r="36" spans="1:14" x14ac:dyDescent="0.25">
      <c r="A36" s="6">
        <v>41853</v>
      </c>
      <c r="B36" s="20">
        <v>13.329916666666699</v>
      </c>
    </row>
    <row r="37" spans="1:14" x14ac:dyDescent="0.25">
      <c r="A37" s="6">
        <v>41854</v>
      </c>
      <c r="B37" s="20">
        <v>13.361821428571499</v>
      </c>
    </row>
    <row r="38" spans="1:14" x14ac:dyDescent="0.25">
      <c r="A38" s="6">
        <v>41855</v>
      </c>
      <c r="B38" s="20">
        <v>13.363827380952401</v>
      </c>
      <c r="N38" s="26"/>
    </row>
    <row r="39" spans="1:14" x14ac:dyDescent="0.25">
      <c r="A39" s="6">
        <v>41856</v>
      </c>
      <c r="B39" s="20">
        <v>13.373898809523901</v>
      </c>
      <c r="N39" s="26"/>
    </row>
    <row r="40" spans="1:14" x14ac:dyDescent="0.25">
      <c r="A40" s="6">
        <v>41857</v>
      </c>
      <c r="B40" s="20">
        <v>13.389815476190501</v>
      </c>
      <c r="N40" s="26"/>
    </row>
    <row r="41" spans="1:14" x14ac:dyDescent="0.25">
      <c r="A41" s="6">
        <v>41858</v>
      </c>
      <c r="B41" s="20">
        <v>13.3966130952382</v>
      </c>
      <c r="N41" s="26"/>
    </row>
    <row r="42" spans="1:14" x14ac:dyDescent="0.25">
      <c r="A42" s="6">
        <v>41859</v>
      </c>
      <c r="B42" s="20">
        <v>13.3912321428572</v>
      </c>
      <c r="N42" s="26"/>
    </row>
    <row r="43" spans="1:14" x14ac:dyDescent="0.25">
      <c r="A43" s="6">
        <v>41860</v>
      </c>
      <c r="B43" s="20">
        <v>13.352101190476199</v>
      </c>
      <c r="N43" s="26"/>
    </row>
    <row r="44" spans="1:14" x14ac:dyDescent="0.25">
      <c r="A44" s="6">
        <v>41861</v>
      </c>
      <c r="B44" s="20">
        <v>13.2989345238095</v>
      </c>
      <c r="N44" s="26"/>
    </row>
    <row r="45" spans="1:14" x14ac:dyDescent="0.25">
      <c r="A45" s="6">
        <v>41862</v>
      </c>
      <c r="B45" s="20">
        <v>13.257592261904801</v>
      </c>
      <c r="N45" s="26"/>
    </row>
    <row r="46" spans="1:14" x14ac:dyDescent="0.25">
      <c r="A46" s="6">
        <v>41863</v>
      </c>
      <c r="B46" s="20">
        <v>13.1864375</v>
      </c>
      <c r="N46" s="26"/>
    </row>
    <row r="47" spans="1:14" x14ac:dyDescent="0.25">
      <c r="A47" s="6">
        <v>41864</v>
      </c>
      <c r="B47" s="20">
        <v>13.148035714285699</v>
      </c>
      <c r="N47" s="26"/>
    </row>
    <row r="48" spans="1:14" x14ac:dyDescent="0.25">
      <c r="A48" s="6">
        <v>41865</v>
      </c>
      <c r="B48" s="20">
        <v>13.1199523809524</v>
      </c>
      <c r="N48" s="26"/>
    </row>
    <row r="49" spans="1:14" x14ac:dyDescent="0.25">
      <c r="A49" s="6">
        <v>41866</v>
      </c>
      <c r="B49" s="20">
        <v>13.1354464285715</v>
      </c>
      <c r="N49" s="26"/>
    </row>
    <row r="50" spans="1:14" x14ac:dyDescent="0.25">
      <c r="A50" s="6">
        <v>41867</v>
      </c>
      <c r="B50" s="20">
        <v>13.1747797619048</v>
      </c>
      <c r="N50" s="26"/>
    </row>
    <row r="51" spans="1:14" x14ac:dyDescent="0.25">
      <c r="A51" s="6">
        <v>41868</v>
      </c>
      <c r="B51" s="20">
        <v>13.215535714285799</v>
      </c>
    </row>
    <row r="52" spans="1:14" x14ac:dyDescent="0.25">
      <c r="A52" s="6">
        <v>41869</v>
      </c>
      <c r="B52" s="20">
        <v>13.2595863095239</v>
      </c>
    </row>
    <row r="53" spans="1:14" x14ac:dyDescent="0.25">
      <c r="A53" s="6">
        <v>41870</v>
      </c>
      <c r="B53" s="20">
        <v>13.328675595238201</v>
      </c>
    </row>
    <row r="54" spans="1:14" x14ac:dyDescent="0.25">
      <c r="A54" s="6">
        <v>41871</v>
      </c>
      <c r="B54" s="20">
        <v>13.3740238095239</v>
      </c>
    </row>
    <row r="55" spans="1:14" x14ac:dyDescent="0.25">
      <c r="A55" s="6">
        <v>41872</v>
      </c>
      <c r="B55" s="20">
        <v>13.4011785714287</v>
      </c>
    </row>
    <row r="56" spans="1:14" x14ac:dyDescent="0.25">
      <c r="A56" s="6">
        <v>41873</v>
      </c>
      <c r="B56" s="20">
        <v>13.3797976190477</v>
      </c>
    </row>
    <row r="57" spans="1:14" x14ac:dyDescent="0.25">
      <c r="A57" s="6">
        <v>41874</v>
      </c>
      <c r="B57" s="20">
        <v>13.376523809523899</v>
      </c>
    </row>
    <row r="58" spans="1:14" x14ac:dyDescent="0.25">
      <c r="A58" s="6">
        <v>41875</v>
      </c>
      <c r="B58" s="20">
        <v>13.3824642857144</v>
      </c>
    </row>
    <row r="59" spans="1:14" x14ac:dyDescent="0.25">
      <c r="A59" s="6">
        <v>41876</v>
      </c>
      <c r="B59" s="20">
        <v>13.3698571428572</v>
      </c>
    </row>
    <row r="60" spans="1:14" x14ac:dyDescent="0.25">
      <c r="A60" s="6">
        <v>41877</v>
      </c>
      <c r="B60" s="20">
        <v>13.349011904762</v>
      </c>
    </row>
    <row r="61" spans="1:14" x14ac:dyDescent="0.25">
      <c r="A61" s="6">
        <v>41878</v>
      </c>
      <c r="B61" s="20">
        <v>13.313541666666699</v>
      </c>
    </row>
    <row r="62" spans="1:14" x14ac:dyDescent="0.25">
      <c r="A62" s="6">
        <v>41879</v>
      </c>
      <c r="B62" s="20">
        <v>13.288607142857201</v>
      </c>
    </row>
    <row r="63" spans="1:14" x14ac:dyDescent="0.25">
      <c r="A63" s="6">
        <v>41880</v>
      </c>
      <c r="B63" s="20">
        <v>13.288488095238099</v>
      </c>
    </row>
    <row r="64" spans="1:14" x14ac:dyDescent="0.25">
      <c r="A64" s="6">
        <v>41881</v>
      </c>
      <c r="B64" s="20">
        <v>13.295999999999999</v>
      </c>
    </row>
    <row r="65" spans="1:2" x14ac:dyDescent="0.25">
      <c r="A65" s="6">
        <v>41882</v>
      </c>
      <c r="B65" s="20">
        <v>13.293314182194701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>
      <selection activeCell="B1" sqref="B1"/>
    </sheetView>
  </sheetViews>
  <sheetFormatPr defaultRowHeight="15" x14ac:dyDescent="0.25"/>
  <cols>
    <col min="1" max="1" width="22.140625" bestFit="1" customWidth="1"/>
    <col min="2" max="2" width="11.7109375" customWidth="1"/>
    <col min="6" max="6" width="9.7109375" bestFit="1" customWidth="1"/>
    <col min="7" max="7" width="9.140625" customWidth="1"/>
  </cols>
  <sheetData>
    <row r="1" spans="1:7" x14ac:dyDescent="0.25">
      <c r="A1" t="s">
        <v>31</v>
      </c>
      <c r="B1" t="s">
        <v>34</v>
      </c>
      <c r="D1" s="1" t="s">
        <v>39</v>
      </c>
    </row>
    <row r="2" spans="1:7" x14ac:dyDescent="0.25">
      <c r="A2" t="s">
        <v>32</v>
      </c>
      <c r="B2" t="s">
        <v>59</v>
      </c>
    </row>
    <row r="3" spans="1:7" x14ac:dyDescent="0.25">
      <c r="A3" t="s">
        <v>33</v>
      </c>
      <c r="B3" t="s">
        <v>35</v>
      </c>
      <c r="F3" s="13" t="s">
        <v>37</v>
      </c>
    </row>
    <row r="4" spans="1:7" x14ac:dyDescent="0.25">
      <c r="A4" s="6">
        <v>41821</v>
      </c>
      <c r="B4" s="20"/>
      <c r="D4" s="7" t="s">
        <v>38</v>
      </c>
      <c r="E4" s="19">
        <f>MAX(B4:B65)</f>
        <v>13.631714285714301</v>
      </c>
      <c r="F4" s="39">
        <v>41851</v>
      </c>
      <c r="G4" s="21"/>
    </row>
    <row r="5" spans="1:7" x14ac:dyDescent="0.25">
      <c r="A5" s="6">
        <v>41822</v>
      </c>
      <c r="B5" s="20"/>
      <c r="F5" s="39">
        <v>41852</v>
      </c>
    </row>
    <row r="6" spans="1:7" x14ac:dyDescent="0.25">
      <c r="A6" s="6">
        <v>41823</v>
      </c>
      <c r="B6" s="20"/>
      <c r="F6" s="39">
        <v>41853</v>
      </c>
    </row>
    <row r="7" spans="1:7" x14ac:dyDescent="0.25">
      <c r="A7" s="6">
        <v>41824</v>
      </c>
      <c r="B7" s="20"/>
      <c r="F7" s="39">
        <v>41854</v>
      </c>
    </row>
    <row r="8" spans="1:7" x14ac:dyDescent="0.25">
      <c r="A8" s="6">
        <v>41825</v>
      </c>
      <c r="B8" s="20"/>
      <c r="F8" s="39">
        <v>41855</v>
      </c>
    </row>
    <row r="9" spans="1:7" x14ac:dyDescent="0.25">
      <c r="A9" s="6">
        <v>41826</v>
      </c>
      <c r="B9" s="20"/>
      <c r="F9" s="39">
        <v>41856</v>
      </c>
    </row>
    <row r="10" spans="1:7" x14ac:dyDescent="0.25">
      <c r="A10" s="6">
        <v>41827</v>
      </c>
      <c r="B10" s="20">
        <v>13.170999999999999</v>
      </c>
      <c r="F10" s="39">
        <v>41857</v>
      </c>
    </row>
    <row r="11" spans="1:7" x14ac:dyDescent="0.25">
      <c r="A11" s="6">
        <v>41828</v>
      </c>
      <c r="B11" s="20">
        <v>13.1812857142857</v>
      </c>
      <c r="F11" s="39">
        <v>41858</v>
      </c>
    </row>
    <row r="12" spans="1:7" x14ac:dyDescent="0.25">
      <c r="A12" s="6">
        <v>41829</v>
      </c>
      <c r="B12" s="20">
        <v>13.226000000000001</v>
      </c>
      <c r="F12" s="39">
        <v>41859</v>
      </c>
    </row>
    <row r="13" spans="1:7" x14ac:dyDescent="0.25">
      <c r="A13" s="6">
        <v>41830</v>
      </c>
      <c r="B13" s="20">
        <v>13.2534285714286</v>
      </c>
      <c r="F13" s="39">
        <v>41860</v>
      </c>
    </row>
    <row r="14" spans="1:7" x14ac:dyDescent="0.25">
      <c r="A14" s="6">
        <v>41831</v>
      </c>
      <c r="B14" s="20">
        <v>13.2534285714286</v>
      </c>
      <c r="F14" s="39">
        <v>41872</v>
      </c>
    </row>
    <row r="15" spans="1:7" x14ac:dyDescent="0.25">
      <c r="A15" s="6">
        <v>41832</v>
      </c>
      <c r="B15" s="20">
        <v>13.2602857142857</v>
      </c>
      <c r="F15" s="39">
        <v>41873</v>
      </c>
    </row>
    <row r="16" spans="1:7" x14ac:dyDescent="0.25">
      <c r="A16" s="6">
        <v>41833</v>
      </c>
      <c r="B16" s="20">
        <v>13.2222857142857</v>
      </c>
      <c r="F16" s="39">
        <v>41874</v>
      </c>
    </row>
    <row r="17" spans="1:6" x14ac:dyDescent="0.25">
      <c r="A17" s="6">
        <v>41834</v>
      </c>
      <c r="B17" s="20">
        <v>13.2257142857143</v>
      </c>
      <c r="F17" s="39">
        <v>41875</v>
      </c>
    </row>
    <row r="18" spans="1:6" x14ac:dyDescent="0.25">
      <c r="A18" s="6">
        <v>41835</v>
      </c>
      <c r="B18" s="20">
        <v>13.266999999999999</v>
      </c>
      <c r="F18" s="39">
        <v>41876</v>
      </c>
    </row>
    <row r="19" spans="1:6" x14ac:dyDescent="0.25">
      <c r="A19" s="6">
        <v>41836</v>
      </c>
      <c r="B19" s="20">
        <v>13.2634285714286</v>
      </c>
    </row>
    <row r="20" spans="1:6" x14ac:dyDescent="0.25">
      <c r="A20" s="6">
        <v>41837</v>
      </c>
      <c r="B20" s="20">
        <v>13.304714285714301</v>
      </c>
    </row>
    <row r="21" spans="1:6" x14ac:dyDescent="0.25">
      <c r="A21" s="6">
        <v>41838</v>
      </c>
      <c r="B21" s="20">
        <v>13.3632857142857</v>
      </c>
    </row>
    <row r="22" spans="1:6" x14ac:dyDescent="0.25">
      <c r="A22" s="6">
        <v>41839</v>
      </c>
      <c r="B22" s="20">
        <v>13.4287142857143</v>
      </c>
    </row>
    <row r="23" spans="1:6" x14ac:dyDescent="0.25">
      <c r="A23" s="6">
        <v>41840</v>
      </c>
      <c r="B23" s="20">
        <v>13.5181428571429</v>
      </c>
    </row>
    <row r="24" spans="1:6" x14ac:dyDescent="0.25">
      <c r="A24" s="6">
        <v>41841</v>
      </c>
      <c r="B24" s="20">
        <v>13.5455714285714</v>
      </c>
    </row>
    <row r="25" spans="1:6" x14ac:dyDescent="0.25">
      <c r="A25" s="6">
        <v>41842</v>
      </c>
      <c r="B25" s="20">
        <v>13.542142857142901</v>
      </c>
    </row>
    <row r="26" spans="1:6" x14ac:dyDescent="0.25">
      <c r="A26" s="6">
        <v>41843</v>
      </c>
      <c r="B26" s="20">
        <v>13.531857142857101</v>
      </c>
    </row>
    <row r="27" spans="1:6" x14ac:dyDescent="0.25">
      <c r="A27" s="6">
        <v>41844</v>
      </c>
      <c r="B27" s="20">
        <v>13.483714285714299</v>
      </c>
    </row>
    <row r="28" spans="1:6" x14ac:dyDescent="0.25">
      <c r="A28" s="6">
        <v>41845</v>
      </c>
      <c r="B28" s="20">
        <v>13.4905714285714</v>
      </c>
    </row>
    <row r="29" spans="1:6" x14ac:dyDescent="0.25">
      <c r="A29" s="6">
        <v>41846</v>
      </c>
      <c r="B29" s="20">
        <v>13.4732857142857</v>
      </c>
    </row>
    <row r="30" spans="1:6" x14ac:dyDescent="0.25">
      <c r="A30" s="6">
        <v>41847</v>
      </c>
      <c r="B30" s="20">
        <v>13.4698571428571</v>
      </c>
    </row>
    <row r="31" spans="1:6" x14ac:dyDescent="0.25">
      <c r="A31" s="6">
        <v>41848</v>
      </c>
      <c r="B31" s="20">
        <v>13.4974285714286</v>
      </c>
    </row>
    <row r="32" spans="1:6" x14ac:dyDescent="0.25">
      <c r="A32" s="6">
        <v>41849</v>
      </c>
      <c r="B32" s="20">
        <v>13.514571428571401</v>
      </c>
    </row>
    <row r="33" spans="1:2" x14ac:dyDescent="0.25">
      <c r="A33" s="6">
        <v>41850</v>
      </c>
      <c r="B33" s="20">
        <v>13.535285714285701</v>
      </c>
    </row>
    <row r="34" spans="1:2" x14ac:dyDescent="0.25">
      <c r="A34" s="6">
        <v>41851</v>
      </c>
      <c r="B34" s="20">
        <v>13.5662857142857</v>
      </c>
    </row>
    <row r="35" spans="1:2" x14ac:dyDescent="0.25">
      <c r="A35" s="6">
        <v>41852</v>
      </c>
      <c r="B35" s="20">
        <v>13.5697142857143</v>
      </c>
    </row>
    <row r="36" spans="1:2" x14ac:dyDescent="0.25">
      <c r="A36" s="6">
        <v>41853</v>
      </c>
      <c r="B36" s="20">
        <v>13.6041428571429</v>
      </c>
    </row>
    <row r="37" spans="1:2" x14ac:dyDescent="0.25">
      <c r="A37" s="6">
        <v>41854</v>
      </c>
      <c r="B37" s="20">
        <v>13.631714285714301</v>
      </c>
    </row>
    <row r="38" spans="1:2" x14ac:dyDescent="0.25">
      <c r="A38" s="6">
        <v>41855</v>
      </c>
      <c r="B38" s="20">
        <v>13.618</v>
      </c>
    </row>
    <row r="39" spans="1:2" x14ac:dyDescent="0.25">
      <c r="A39" s="6">
        <v>41856</v>
      </c>
      <c r="B39" s="20">
        <v>13.6145714285714</v>
      </c>
    </row>
    <row r="40" spans="1:2" x14ac:dyDescent="0.25">
      <c r="A40" s="6">
        <v>41857</v>
      </c>
      <c r="B40" s="20">
        <v>13.624857142857101</v>
      </c>
    </row>
    <row r="41" spans="1:2" x14ac:dyDescent="0.25">
      <c r="A41" s="6">
        <v>41858</v>
      </c>
      <c r="B41" s="20">
        <v>13.6214285714286</v>
      </c>
    </row>
    <row r="42" spans="1:2" x14ac:dyDescent="0.25">
      <c r="A42" s="6">
        <v>41859</v>
      </c>
      <c r="B42" s="20">
        <v>13.607571428571401</v>
      </c>
    </row>
    <row r="43" spans="1:2" x14ac:dyDescent="0.25">
      <c r="A43" s="6">
        <v>41860</v>
      </c>
      <c r="B43" s="20">
        <v>13.559428571428599</v>
      </c>
    </row>
    <row r="44" spans="1:2" x14ac:dyDescent="0.25">
      <c r="A44" s="6">
        <v>41861</v>
      </c>
      <c r="B44" s="20">
        <v>13.504428571428599</v>
      </c>
    </row>
    <row r="45" spans="1:2" x14ac:dyDescent="0.25">
      <c r="A45" s="6">
        <v>41862</v>
      </c>
      <c r="B45" s="20">
        <v>13.4631428571429</v>
      </c>
    </row>
    <row r="46" spans="1:2" x14ac:dyDescent="0.25">
      <c r="A46" s="6">
        <v>41863</v>
      </c>
      <c r="B46" s="20">
        <v>13.384</v>
      </c>
    </row>
    <row r="47" spans="1:2" x14ac:dyDescent="0.25">
      <c r="A47" s="6">
        <v>41864</v>
      </c>
      <c r="B47" s="20">
        <v>13.335857142857099</v>
      </c>
    </row>
    <row r="48" spans="1:2" x14ac:dyDescent="0.25">
      <c r="A48" s="6">
        <v>41865</v>
      </c>
      <c r="B48" s="20">
        <v>13.304857142857101</v>
      </c>
    </row>
    <row r="49" spans="1:2" x14ac:dyDescent="0.25">
      <c r="A49" s="6">
        <v>41866</v>
      </c>
      <c r="B49" s="20">
        <v>13.3187142857143</v>
      </c>
    </row>
    <row r="50" spans="1:2" x14ac:dyDescent="0.25">
      <c r="A50" s="6">
        <v>41867</v>
      </c>
      <c r="B50" s="20">
        <v>13.353142857142901</v>
      </c>
    </row>
    <row r="51" spans="1:2" x14ac:dyDescent="0.25">
      <c r="A51" s="6">
        <v>41868</v>
      </c>
      <c r="B51" s="20">
        <v>13.384</v>
      </c>
    </row>
    <row r="52" spans="1:2" x14ac:dyDescent="0.25">
      <c r="A52" s="6">
        <v>41869</v>
      </c>
      <c r="B52" s="20">
        <v>13.4218571428571</v>
      </c>
    </row>
    <row r="53" spans="1:2" x14ac:dyDescent="0.25">
      <c r="A53" s="6">
        <v>41870</v>
      </c>
      <c r="B53" s="20">
        <v>13.497571428571399</v>
      </c>
    </row>
    <row r="54" spans="1:2" x14ac:dyDescent="0.25">
      <c r="A54" s="6">
        <v>41871</v>
      </c>
      <c r="B54" s="20">
        <v>13.5457142857143</v>
      </c>
    </row>
    <row r="55" spans="1:2" x14ac:dyDescent="0.25">
      <c r="A55" s="6">
        <v>41872</v>
      </c>
      <c r="B55" s="20">
        <v>13.573285714285699</v>
      </c>
    </row>
    <row r="56" spans="1:2" x14ac:dyDescent="0.25">
      <c r="A56" s="6">
        <v>41873</v>
      </c>
      <c r="B56" s="20">
        <v>13.552571428571399</v>
      </c>
    </row>
    <row r="57" spans="1:2" x14ac:dyDescent="0.25">
      <c r="A57" s="6">
        <v>41874</v>
      </c>
      <c r="B57" s="20">
        <v>13.555999999999999</v>
      </c>
    </row>
    <row r="58" spans="1:2" x14ac:dyDescent="0.25">
      <c r="A58" s="6">
        <v>41875</v>
      </c>
      <c r="B58" s="20">
        <v>13.563000000000001</v>
      </c>
    </row>
    <row r="59" spans="1:2" x14ac:dyDescent="0.25">
      <c r="A59" s="6">
        <v>41876</v>
      </c>
      <c r="B59" s="20">
        <v>13.552571428571399</v>
      </c>
    </row>
    <row r="60" spans="1:2" x14ac:dyDescent="0.25">
      <c r="A60" s="6">
        <v>41877</v>
      </c>
      <c r="B60" s="20">
        <v>13.5284285714286</v>
      </c>
    </row>
    <row r="61" spans="1:2" x14ac:dyDescent="0.25">
      <c r="A61" s="6">
        <v>41878</v>
      </c>
      <c r="B61" s="20">
        <v>13.487142857142899</v>
      </c>
    </row>
    <row r="62" spans="1:2" x14ac:dyDescent="0.25">
      <c r="A62" s="6">
        <v>41879</v>
      </c>
      <c r="B62" s="20">
        <v>13.4561428571429</v>
      </c>
    </row>
    <row r="63" spans="1:2" x14ac:dyDescent="0.25">
      <c r="A63" s="6">
        <v>41880</v>
      </c>
      <c r="B63" s="20">
        <v>13.449285714285701</v>
      </c>
    </row>
    <row r="64" spans="1:2" x14ac:dyDescent="0.25">
      <c r="A64" s="6">
        <v>41881</v>
      </c>
      <c r="B64" s="20">
        <v>13.452714285714301</v>
      </c>
    </row>
    <row r="65" spans="1:2" x14ac:dyDescent="0.25">
      <c r="A65" s="6">
        <v>41882</v>
      </c>
      <c r="B65" s="20">
        <v>13.445714285714301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"/>
  <sheetViews>
    <sheetView topLeftCell="AF1" workbookViewId="0">
      <selection activeCell="AT2" sqref="AT2"/>
    </sheetView>
  </sheetViews>
  <sheetFormatPr defaultRowHeight="15" x14ac:dyDescent="0.25"/>
  <cols>
    <col min="2" max="2" width="47.5703125" customWidth="1"/>
    <col min="3" max="3" width="40.28515625" customWidth="1"/>
    <col min="4" max="4" width="9.42578125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4" max="14" width="11.140625" customWidth="1"/>
    <col min="15" max="15" width="12" customWidth="1"/>
    <col min="16" max="16" width="10.7109375" customWidth="1"/>
    <col min="17" max="17" width="14.7109375" customWidth="1"/>
    <col min="18" max="18" width="14.7109375" bestFit="1" customWidth="1"/>
    <col min="19" max="19" width="12.28515625" customWidth="1"/>
    <col min="20" max="20" width="11.28515625" customWidth="1"/>
    <col min="21" max="21" width="10.42578125" customWidth="1"/>
    <col min="22" max="22" width="12.7109375" customWidth="1"/>
    <col min="23" max="23" width="12.28515625" customWidth="1"/>
    <col min="24" max="24" width="26.140625" customWidth="1"/>
    <col min="25" max="25" width="22.7109375" customWidth="1"/>
    <col min="27" max="27" width="11.5703125" customWidth="1"/>
    <col min="28" max="28" width="21.85546875" bestFit="1" customWidth="1"/>
    <col min="29" max="29" width="14.28515625" customWidth="1"/>
    <col min="30" max="30" width="12.28515625" customWidth="1"/>
    <col min="32" max="32" width="10" customWidth="1"/>
    <col min="33" max="34" width="13" customWidth="1"/>
    <col min="35" max="35" width="13.28515625" customWidth="1"/>
    <col min="39" max="39" width="10.5703125" customWidth="1"/>
    <col min="46" max="46" width="63.140625" customWidth="1"/>
  </cols>
  <sheetData>
    <row r="1" spans="1:72" x14ac:dyDescent="0.25">
      <c r="A1" s="46" t="s">
        <v>60</v>
      </c>
      <c r="B1" s="46" t="s">
        <v>61</v>
      </c>
      <c r="C1" s="46" t="s">
        <v>62</v>
      </c>
      <c r="D1" s="46" t="s">
        <v>63</v>
      </c>
      <c r="E1" s="46" t="s">
        <v>64</v>
      </c>
      <c r="F1" s="46" t="s">
        <v>65</v>
      </c>
      <c r="G1" s="46" t="s">
        <v>66</v>
      </c>
      <c r="H1" s="46" t="s">
        <v>67</v>
      </c>
      <c r="I1" s="46" t="s">
        <v>68</v>
      </c>
      <c r="J1" s="46" t="s">
        <v>69</v>
      </c>
      <c r="K1" s="46" t="s">
        <v>70</v>
      </c>
      <c r="L1" s="46" t="s">
        <v>71</v>
      </c>
      <c r="M1" s="46" t="s">
        <v>72</v>
      </c>
      <c r="N1" s="46" t="s">
        <v>73</v>
      </c>
      <c r="O1" s="46" t="s">
        <v>74</v>
      </c>
      <c r="P1" s="46" t="s">
        <v>75</v>
      </c>
      <c r="Q1" s="46" t="s">
        <v>76</v>
      </c>
      <c r="R1" s="47" t="s">
        <v>77</v>
      </c>
      <c r="S1" s="46" t="s">
        <v>78</v>
      </c>
      <c r="T1" s="46" t="s">
        <v>79</v>
      </c>
      <c r="U1" s="46" t="s">
        <v>80</v>
      </c>
      <c r="V1" s="47" t="s">
        <v>81</v>
      </c>
      <c r="W1" s="47" t="s">
        <v>82</v>
      </c>
      <c r="X1" s="46" t="s">
        <v>83</v>
      </c>
      <c r="Y1" s="46" t="s">
        <v>84</v>
      </c>
      <c r="Z1" s="46" t="s">
        <v>85</v>
      </c>
      <c r="AA1" s="46" t="s">
        <v>86</v>
      </c>
      <c r="AB1" s="46" t="s">
        <v>87</v>
      </c>
      <c r="AC1" s="46" t="s">
        <v>88</v>
      </c>
      <c r="AD1" s="46" t="s">
        <v>89</v>
      </c>
      <c r="AE1" s="46" t="s">
        <v>90</v>
      </c>
      <c r="AF1" s="46" t="s">
        <v>91</v>
      </c>
      <c r="AG1" s="46" t="s">
        <v>92</v>
      </c>
      <c r="AH1" s="47" t="s">
        <v>93</v>
      </c>
      <c r="AI1" s="47" t="s">
        <v>94</v>
      </c>
      <c r="AJ1" s="47" t="s">
        <v>95</v>
      </c>
      <c r="AK1" s="46" t="s">
        <v>96</v>
      </c>
      <c r="AL1" s="46" t="s">
        <v>97</v>
      </c>
      <c r="AM1" s="46" t="s">
        <v>98</v>
      </c>
      <c r="AN1" s="46" t="s">
        <v>99</v>
      </c>
      <c r="AO1" s="46" t="s">
        <v>100</v>
      </c>
      <c r="AP1" s="47" t="s">
        <v>101</v>
      </c>
      <c r="AQ1" s="47" t="s">
        <v>102</v>
      </c>
      <c r="AR1" s="46" t="s">
        <v>103</v>
      </c>
      <c r="AS1" s="46" t="s">
        <v>104</v>
      </c>
      <c r="AT1" s="46" t="s">
        <v>105</v>
      </c>
      <c r="AU1" s="46" t="s">
        <v>106</v>
      </c>
      <c r="AV1" s="46" t="s">
        <v>107</v>
      </c>
      <c r="AW1" s="46" t="s">
        <v>108</v>
      </c>
      <c r="AX1" s="46" t="s">
        <v>109</v>
      </c>
      <c r="AY1" s="46" t="s">
        <v>110</v>
      </c>
      <c r="AZ1" s="46" t="s">
        <v>111</v>
      </c>
      <c r="BA1" s="46" t="s">
        <v>112</v>
      </c>
      <c r="BB1" s="46" t="s">
        <v>113</v>
      </c>
      <c r="BC1" s="46" t="s">
        <v>114</v>
      </c>
      <c r="BD1" s="46" t="s">
        <v>115</v>
      </c>
      <c r="BE1" s="46" t="s">
        <v>116</v>
      </c>
      <c r="BF1" s="46" t="s">
        <v>117</v>
      </c>
      <c r="BG1" s="46" t="s">
        <v>118</v>
      </c>
      <c r="BH1" s="46" t="s">
        <v>119</v>
      </c>
      <c r="BI1" s="46" t="s">
        <v>120</v>
      </c>
      <c r="BJ1" s="46" t="s">
        <v>121</v>
      </c>
      <c r="BK1" s="46" t="s">
        <v>122</v>
      </c>
      <c r="BL1" s="46" t="s">
        <v>123</v>
      </c>
      <c r="BM1" s="46" t="s">
        <v>124</v>
      </c>
      <c r="BN1" s="46" t="s">
        <v>125</v>
      </c>
      <c r="BO1" s="46" t="s">
        <v>126</v>
      </c>
      <c r="BP1" s="46" t="s">
        <v>127</v>
      </c>
      <c r="BQ1" s="46" t="s">
        <v>128</v>
      </c>
      <c r="BR1" s="46" t="s">
        <v>129</v>
      </c>
      <c r="BS1" s="46" t="s">
        <v>130</v>
      </c>
      <c r="BT1" s="46" t="s">
        <v>131</v>
      </c>
    </row>
    <row r="2" spans="1:72" s="60" customFormat="1" x14ac:dyDescent="0.25">
      <c r="A2" s="48" t="str">
        <f>StatSummary!$B$3</f>
        <v>LMLM</v>
      </c>
      <c r="B2" s="48" t="str">
        <f>StatSummary!$B$7</f>
        <v>LMLM14w1_2401072_Temp_Summary_2014</v>
      </c>
      <c r="C2" s="48" t="str">
        <f>StatSummary!$B$2</f>
        <v xml:space="preserve">Lost Man Creek Lower Middle Fork </v>
      </c>
      <c r="D2" s="48">
        <f>StatSummary!$A$1</f>
        <v>2014</v>
      </c>
      <c r="E2" s="48" t="str">
        <f>StatSummary!$B$4</f>
        <v>water</v>
      </c>
      <c r="F2" s="49">
        <f>StatSummary!$B$9</f>
        <v>41821</v>
      </c>
      <c r="G2" s="50">
        <f>StatSummary!$C$9</f>
        <v>41882</v>
      </c>
      <c r="H2" s="51">
        <f>StatSummary!$B$16</f>
        <v>13.206903225806448</v>
      </c>
      <c r="I2" s="51">
        <f>DailyStats!$B$71</f>
        <v>13.738</v>
      </c>
      <c r="J2" s="52">
        <f>DailyStats!$D$71</f>
        <v>41837.625</v>
      </c>
      <c r="K2" s="53">
        <f>StatSummary!$E$15</f>
        <v>3</v>
      </c>
      <c r="L2" s="54">
        <f>DailyStats!$E$71</f>
        <v>41848.666666666664</v>
      </c>
      <c r="M2" s="54">
        <f>DailyStats!$F$71</f>
        <v>41854.666666666664</v>
      </c>
      <c r="N2" s="55">
        <f>DailyStats!$B$70</f>
        <v>12.292</v>
      </c>
      <c r="O2" s="56">
        <f>DailyStats!$D$70</f>
        <v>41825.333333333336</v>
      </c>
      <c r="P2" s="53">
        <f>StatSummary!$E$14</f>
        <v>1</v>
      </c>
      <c r="Q2" s="50">
        <f>DailyStats!$E$74</f>
        <v>0</v>
      </c>
      <c r="R2" s="50">
        <f>DailyStats!$E$74</f>
        <v>0</v>
      </c>
      <c r="S2" s="51">
        <f>DailyStats!$B$74</f>
        <v>0.77200000000000002</v>
      </c>
      <c r="T2" s="50">
        <f>DailyStats!$D$74</f>
        <v>41821</v>
      </c>
      <c r="U2" s="53">
        <f>StatSummary!$E$18</f>
        <v>1</v>
      </c>
      <c r="V2" s="50">
        <f>DailyStats!$E$74</f>
        <v>0</v>
      </c>
      <c r="W2" s="50">
        <f>DailyStats!$F$74</f>
        <v>0</v>
      </c>
      <c r="X2" s="51">
        <f>DailyStats!$B$73</f>
        <v>0.12</v>
      </c>
      <c r="Y2" s="57">
        <f>DailyStats!$D$73</f>
        <v>41843</v>
      </c>
      <c r="Z2" s="53">
        <f>StatSummary!$E$17</f>
        <v>1</v>
      </c>
      <c r="AA2" s="58">
        <f>DailyStats!$E$73</f>
        <v>0</v>
      </c>
      <c r="AB2" s="59">
        <f>DailyStats!$F$73</f>
        <v>0</v>
      </c>
      <c r="AC2" s="51">
        <f>StatSummary!$B$21</f>
        <v>13.4011785714287</v>
      </c>
      <c r="AE2" s="61">
        <f>MWAT!$F$4</f>
        <v>41854</v>
      </c>
      <c r="AF2" s="53">
        <f>StatSummary!$E$21</f>
        <v>13</v>
      </c>
      <c r="AG2" s="59">
        <f>MWAT!$F$5</f>
        <v>41855</v>
      </c>
      <c r="AH2" s="59">
        <f>MWAT!$F$6</f>
        <v>41856</v>
      </c>
      <c r="AI2" s="59">
        <f>MWAT!$F$7</f>
        <v>41857</v>
      </c>
      <c r="AJ2" s="59">
        <f>MWAT!$F$8</f>
        <v>41858</v>
      </c>
      <c r="AK2" s="51">
        <f>StatSummary!$B$22</f>
        <v>13.631714285714301</v>
      </c>
      <c r="AL2" s="59"/>
      <c r="AM2" s="59">
        <f>MWMT!$F$4</f>
        <v>41851</v>
      </c>
      <c r="AN2" s="53">
        <f>StatSummary!$E$22</f>
        <v>15</v>
      </c>
      <c r="AO2" s="59">
        <f>MWMT!$F$5</f>
        <v>41852</v>
      </c>
      <c r="AP2" s="62">
        <f>MWMT!$F$6</f>
        <v>41853</v>
      </c>
      <c r="AQ2" s="59">
        <f>MWMT!$F$7</f>
        <v>41854</v>
      </c>
      <c r="AR2" s="63">
        <f>DailyStats!$B$76</f>
        <v>61.957999999999998</v>
      </c>
      <c r="AS2" s="63">
        <f>DailyStats!$B$75</f>
        <v>0</v>
      </c>
      <c r="AT2" s="48" t="s">
        <v>135</v>
      </c>
      <c r="AU2" s="63"/>
      <c r="AV2" s="48" t="s">
        <v>132</v>
      </c>
      <c r="AW2" s="63"/>
      <c r="AX2" s="63"/>
      <c r="AY2" s="63"/>
      <c r="AZ2" s="63"/>
      <c r="BA2" s="63"/>
      <c r="BB2" s="63"/>
      <c r="BC2" s="63"/>
      <c r="BD2" s="63"/>
      <c r="BE2" s="63"/>
      <c r="BF2" s="63"/>
      <c r="BG2" s="63"/>
      <c r="BH2" s="63"/>
      <c r="BI2" s="63"/>
      <c r="BJ2" s="63"/>
      <c r="BK2" s="63"/>
      <c r="BL2" s="63"/>
      <c r="BM2" s="63"/>
      <c r="BN2" s="63"/>
      <c r="BO2" s="63"/>
      <c r="BP2" s="48" t="s">
        <v>132</v>
      </c>
      <c r="BQ2" s="48" t="s">
        <v>132</v>
      </c>
      <c r="BR2" s="63"/>
      <c r="BS2" s="63"/>
      <c r="BT2" s="6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StatSummary</vt:lpstr>
      <vt:lpstr>DailyStats</vt:lpstr>
      <vt:lpstr>Plots</vt:lpstr>
      <vt:lpstr>MWAT</vt:lpstr>
      <vt:lpstr>MWMT</vt:lpstr>
      <vt:lpstr>Import_Data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2015-04-09T22:00:47Z</cp:lastPrinted>
  <dcterms:created xsi:type="dcterms:W3CDTF">2014-04-10T19:57:54Z</dcterms:created>
  <dcterms:modified xsi:type="dcterms:W3CDTF">2017-04-19T19:57:35Z</dcterms:modified>
</cp:coreProperties>
</file>