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E22" i="1" l="1"/>
  <c r="E23" i="1"/>
  <c r="B8" i="1"/>
  <c r="F1" i="3" s="1"/>
  <c r="A2" i="2" l="1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<sst xmlns="http://schemas.openxmlformats.org/spreadsheetml/2006/main" count="167" uniqueCount="142">
  <si>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</si>
  <si>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</si>
  <si>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</si>
  <si>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</si>
  <si>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</si>
  <si>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</si>
  <si>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</si>
  <si>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</si>
  <si>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</si>
  <si>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</si>
  <si>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</si>
  <si>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</si>
  <si>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</si>
  <si>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</si>
  <si>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</si>
  <si>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</si>
  <si>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</si>
  <si>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</si>
  <si>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</si>
  <si>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</si>
  <si>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</si>
  <si>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</si>
  <si>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</si>
  <si>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</si>
  <si>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</si>
  <si>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</si>
  <si>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</si>
  <si>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</si>
  <si>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</si>
  <si>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</si>
  <si>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</si>
  <si>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</si>
  <si>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</si>
  <si>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</si>
  <si>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</si>
  <si>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</si>
  <si>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</si>
  <si>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</si>
  <si>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</si>
  <si>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</si>
  <si>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</si>
  <si>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</si>
  <si>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</si>
  <si>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</si>
  <si>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</si>
  <si>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</si>
  <si>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</si>
  <si>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</si>
  <si>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</si>
  <si>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</si>
  <si>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</si>
  <si>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</si>
  <si>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</si>
  <si>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</si>
  <si>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</si>
  <si>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</si>
  <si>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</si>
  <si>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</si>
  <si>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</si>
  <si>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</si>
  <si>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</si>
  <si>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</si>
  <si>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</si>
  <si>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</si>
  <si>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</si>
  <si>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</si>
  <si>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</si>
  <si>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</si>
  <si>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</si>
  <si>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</si>
  <si>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</si>
  <si>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</si>
  <si>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</si>
  <si>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</si>
  <si>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</si>
  <si>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</si>
  <si>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</si>
  <si>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</si>
  <si>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</si>
  <si>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</si>
  <si>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</si>
  <si>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</si>
  <si>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</si>
  <si>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</si>
  <si>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</si>
  <si>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</si>
  <si>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</si>
  <si>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</si>
  <si>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</si>
  <si>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</si>
  <si>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</si>
  <si>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</si>
  <si>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</si>
  <si>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</si>
  <si>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</si>
  <si>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</si>
  <si>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</si>
  <si>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</si>
  <si>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</si>
  <si>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</si>
  <si>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</si>
  <si>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</si>
  <si>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</si>
  <si>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</si>
  <si>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</si>
  <si>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</si>
  <si>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</si>
  <si>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</si>
  <si>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</si>
  <si>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</si>
  <si>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</si>
  <si>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</si>
  <si>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</si>
  <si>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</si>
  <si>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</si>
  <si>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</si>
  <si>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</si>
  <si>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</si>
  <si>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</si>
  <si>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</si>
  <si>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</si>
  <si>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</si>
  <si>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</si>
  <si>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</si>
  <si>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</si>
  <si>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</si>
  <si>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</si>
  <si>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</si>
  <si>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</si>
  <si>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</si>
  <si>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</si>
  <si>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</si>
  <si>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</si>
  <si>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</si>
  <si>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</si>
  <si>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</si>
  <si>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</si>
  <si>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</si>
  <si>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</si>
  <si>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</si>
  <si>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lmum</t>
  </si>
  <si>
    <t xml:space="preserve">Lost Man Creek Upper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</si>
</sst>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lmum16w1 -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12.3</c:v>
                </c:pt>
                <c:pt idx="1">
                  <c:v>12.3</c:v>
                </c:pt>
                <c:pt idx="2">
                  <c:v>12.4</c:v>
                </c:pt>
                <c:pt idx="3">
                  <c:v>12.6</c:v>
                </c:pt>
                <c:pt idx="4">
                  <c:v>12.2</c:v>
                </c:pt>
                <c:pt idx="5">
                  <c:v>12</c:v>
                </c:pt>
                <c:pt idx="6">
                  <c:v>12.1</c:v>
                </c:pt>
                <c:pt idx="7">
                  <c:v>12.1</c:v>
                </c:pt>
                <c:pt idx="8">
                  <c:v>12.2</c:v>
                </c:pt>
                <c:pt idx="9">
                  <c:v>12.1</c:v>
                </c:pt>
                <c:pt idx="10">
                  <c:v>12.1</c:v>
                </c:pt>
                <c:pt idx="11">
                  <c:v>12.3</c:v>
                </c:pt>
                <c:pt idx="12">
                  <c:v>12.6</c:v>
                </c:pt>
                <c:pt idx="13">
                  <c:v>13</c:v>
                </c:pt>
                <c:pt idx="14">
                  <c:v>13</c:v>
                </c:pt>
                <c:pt idx="15">
                  <c:v>12.8</c:v>
                </c:pt>
                <c:pt idx="16">
                  <c:v>12.5</c:v>
                </c:pt>
                <c:pt idx="17">
                  <c:v>12.4</c:v>
                </c:pt>
                <c:pt idx="18">
                  <c:v>12.6</c:v>
                </c:pt>
                <c:pt idx="19">
                  <c:v>12.3</c:v>
                </c:pt>
                <c:pt idx="20">
                  <c:v>12.4</c:v>
                </c:pt>
                <c:pt idx="21">
                  <c:v>12.7</c:v>
                </c:pt>
                <c:pt idx="22">
                  <c:v>12.8</c:v>
                </c:pt>
                <c:pt idx="23">
                  <c:v>12.7</c:v>
                </c:pt>
                <c:pt idx="24">
                  <c:v>12.8</c:v>
                </c:pt>
                <c:pt idx="25">
                  <c:v>13.1</c:v>
                </c:pt>
                <c:pt idx="26">
                  <c:v>13.4</c:v>
                </c:pt>
                <c:pt idx="27">
                  <c:v>13.7</c:v>
                </c:pt>
                <c:pt idx="28">
                  <c:v>14.2</c:v>
                </c:pt>
                <c:pt idx="29">
                  <c:v>14.2</c:v>
                </c:pt>
                <c:pt idx="30">
                  <c:v>13.9</c:v>
                </c:pt>
                <c:pt idx="31">
                  <c:v>13.8</c:v>
                </c:pt>
                <c:pt idx="32">
                  <c:v>13.2</c:v>
                </c:pt>
                <c:pt idx="33">
                  <c:v>13.5</c:v>
                </c:pt>
                <c:pt idx="34">
                  <c:v>13.2</c:v>
                </c:pt>
                <c:pt idx="35">
                  <c:v>12.8</c:v>
                </c:pt>
                <c:pt idx="36">
                  <c:v>12.4</c:v>
                </c:pt>
                <c:pt idx="37">
                  <c:v>12.3</c:v>
                </c:pt>
                <c:pt idx="38">
                  <c:v>12.7</c:v>
                </c:pt>
                <c:pt idx="39">
                  <c:v>13</c:v>
                </c:pt>
                <c:pt idx="40">
                  <c:v>13</c:v>
                </c:pt>
                <c:pt idx="41">
                  <c:v>13.3</c:v>
                </c:pt>
                <c:pt idx="42">
                  <c:v>13.1</c:v>
                </c:pt>
                <c:pt idx="43">
                  <c:v>13.2</c:v>
                </c:pt>
                <c:pt idx="44">
                  <c:v>13</c:v>
                </c:pt>
                <c:pt idx="45">
                  <c:v>13.4</c:v>
                </c:pt>
                <c:pt idx="46">
                  <c:v>13.1</c:v>
                </c:pt>
                <c:pt idx="47">
                  <c:v>13.4</c:v>
                </c:pt>
                <c:pt idx="48">
                  <c:v>13.4</c:v>
                </c:pt>
                <c:pt idx="49">
                  <c:v>13.6</c:v>
                </c:pt>
                <c:pt idx="50">
                  <c:v>13.1</c:v>
                </c:pt>
                <c:pt idx="51">
                  <c:v>13</c:v>
                </c:pt>
                <c:pt idx="52">
                  <c:v>13.1</c:v>
                </c:pt>
                <c:pt idx="53">
                  <c:v>13</c:v>
                </c:pt>
                <c:pt idx="54">
                  <c:v>12.6</c:v>
                </c:pt>
                <c:pt idx="55">
                  <c:v>12.8</c:v>
                </c:pt>
                <c:pt idx="56">
                  <c:v>12.6</c:v>
                </c:pt>
                <c:pt idx="57">
                  <c:v>12.6</c:v>
                </c:pt>
                <c:pt idx="58">
                  <c:v>12.3</c:v>
                </c:pt>
                <c:pt idx="59">
                  <c:v>12.2</c:v>
                </c:pt>
                <c:pt idx="60">
                  <c:v>12.5</c:v>
                </c:pt>
                <c:pt idx="61">
                  <c:v>12.4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11.785</c:v>
                </c:pt>
                <c:pt idx="1">
                  <c:v>11.782999999999999</c:v>
                </c:pt>
                <c:pt idx="2">
                  <c:v>11.956</c:v>
                </c:pt>
                <c:pt idx="3">
                  <c:v>12.146000000000001</c:v>
                </c:pt>
                <c:pt idx="4">
                  <c:v>11.785</c:v>
                </c:pt>
                <c:pt idx="5">
                  <c:v>11.585000000000001</c:v>
                </c:pt>
                <c:pt idx="6">
                  <c:v>11.827</c:v>
                </c:pt>
                <c:pt idx="7">
                  <c:v>11.94</c:v>
                </c:pt>
                <c:pt idx="8">
                  <c:v>12.083</c:v>
                </c:pt>
                <c:pt idx="9">
                  <c:v>11.798</c:v>
                </c:pt>
                <c:pt idx="10">
                  <c:v>11.752000000000001</c:v>
                </c:pt>
                <c:pt idx="11">
                  <c:v>12.04</c:v>
                </c:pt>
                <c:pt idx="12">
                  <c:v>12.102</c:v>
                </c:pt>
                <c:pt idx="13">
                  <c:v>12.465</c:v>
                </c:pt>
                <c:pt idx="14">
                  <c:v>12.646000000000001</c:v>
                </c:pt>
                <c:pt idx="15">
                  <c:v>12.367000000000001</c:v>
                </c:pt>
                <c:pt idx="16">
                  <c:v>12.217000000000001</c:v>
                </c:pt>
                <c:pt idx="17">
                  <c:v>12.26</c:v>
                </c:pt>
                <c:pt idx="18">
                  <c:v>12.335000000000001</c:v>
                </c:pt>
                <c:pt idx="19">
                  <c:v>11.965</c:v>
                </c:pt>
                <c:pt idx="20">
                  <c:v>12.233000000000001</c:v>
                </c:pt>
                <c:pt idx="21">
                  <c:v>12.304</c:v>
                </c:pt>
                <c:pt idx="22">
                  <c:v>12.329000000000001</c:v>
                </c:pt>
                <c:pt idx="23">
                  <c:v>12.353999999999999</c:v>
                </c:pt>
                <c:pt idx="24">
                  <c:v>12.404</c:v>
                </c:pt>
                <c:pt idx="25">
                  <c:v>12.56</c:v>
                </c:pt>
                <c:pt idx="26">
                  <c:v>12.848000000000001</c:v>
                </c:pt>
                <c:pt idx="27">
                  <c:v>13.15</c:v>
                </c:pt>
                <c:pt idx="28">
                  <c:v>13.752000000000001</c:v>
                </c:pt>
                <c:pt idx="29">
                  <c:v>13.776999999999999</c:v>
                </c:pt>
                <c:pt idx="30">
                  <c:v>13.515000000000001</c:v>
                </c:pt>
                <c:pt idx="31">
                  <c:v>13.406000000000001</c:v>
                </c:pt>
                <c:pt idx="32">
                  <c:v>12.891999999999999</c:v>
                </c:pt>
                <c:pt idx="33">
                  <c:v>13.042</c:v>
                </c:pt>
                <c:pt idx="34">
                  <c:v>12.798</c:v>
                </c:pt>
                <c:pt idx="35">
                  <c:v>12.420999999999999</c:v>
                </c:pt>
                <c:pt idx="36">
                  <c:v>12.102</c:v>
                </c:pt>
                <c:pt idx="37">
                  <c:v>11.948</c:v>
                </c:pt>
                <c:pt idx="38">
                  <c:v>12.45</c:v>
                </c:pt>
                <c:pt idx="39">
                  <c:v>12.694000000000001</c:v>
                </c:pt>
                <c:pt idx="40">
                  <c:v>12.574999999999999</c:v>
                </c:pt>
                <c:pt idx="41">
                  <c:v>12.923</c:v>
                </c:pt>
                <c:pt idx="42">
                  <c:v>12.728999999999999</c:v>
                </c:pt>
                <c:pt idx="43">
                  <c:v>12.863</c:v>
                </c:pt>
                <c:pt idx="44">
                  <c:v>12.654</c:v>
                </c:pt>
                <c:pt idx="45">
                  <c:v>12.85</c:v>
                </c:pt>
                <c:pt idx="46">
                  <c:v>12.765000000000001</c:v>
                </c:pt>
                <c:pt idx="47">
                  <c:v>13.054</c:v>
                </c:pt>
                <c:pt idx="48">
                  <c:v>13.007999999999999</c:v>
                </c:pt>
                <c:pt idx="49">
                  <c:v>13.35</c:v>
                </c:pt>
                <c:pt idx="50">
                  <c:v>12.808</c:v>
                </c:pt>
                <c:pt idx="51">
                  <c:v>12.644</c:v>
                </c:pt>
                <c:pt idx="52">
                  <c:v>12.813000000000001</c:v>
                </c:pt>
                <c:pt idx="53">
                  <c:v>12.679</c:v>
                </c:pt>
                <c:pt idx="54">
                  <c:v>12.24</c:v>
                </c:pt>
                <c:pt idx="55">
                  <c:v>12.425000000000001</c:v>
                </c:pt>
                <c:pt idx="56">
                  <c:v>12.375</c:v>
                </c:pt>
                <c:pt idx="57">
                  <c:v>12.425000000000001</c:v>
                </c:pt>
                <c:pt idx="58">
                  <c:v>12.14</c:v>
                </c:pt>
                <c:pt idx="59">
                  <c:v>11.994</c:v>
                </c:pt>
                <c:pt idx="60">
                  <c:v>12.21</c:v>
                </c:pt>
                <c:pt idx="61">
                  <c:v>12.178000000000001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11.3</c:v>
                </c:pt>
                <c:pt idx="1">
                  <c:v>11.3</c:v>
                </c:pt>
                <c:pt idx="2">
                  <c:v>11.5</c:v>
                </c:pt>
                <c:pt idx="3">
                  <c:v>11.7</c:v>
                </c:pt>
                <c:pt idx="4">
                  <c:v>11.4</c:v>
                </c:pt>
                <c:pt idx="5">
                  <c:v>11.1</c:v>
                </c:pt>
                <c:pt idx="6">
                  <c:v>11.6</c:v>
                </c:pt>
                <c:pt idx="7">
                  <c:v>11.7</c:v>
                </c:pt>
                <c:pt idx="8">
                  <c:v>11.7</c:v>
                </c:pt>
                <c:pt idx="9">
                  <c:v>11.5</c:v>
                </c:pt>
                <c:pt idx="10">
                  <c:v>11.3</c:v>
                </c:pt>
                <c:pt idx="11">
                  <c:v>11.8</c:v>
                </c:pt>
                <c:pt idx="12">
                  <c:v>11.7</c:v>
                </c:pt>
                <c:pt idx="13">
                  <c:v>12</c:v>
                </c:pt>
                <c:pt idx="14">
                  <c:v>12.3</c:v>
                </c:pt>
                <c:pt idx="15">
                  <c:v>11.9</c:v>
                </c:pt>
                <c:pt idx="16">
                  <c:v>12</c:v>
                </c:pt>
                <c:pt idx="17">
                  <c:v>12.1</c:v>
                </c:pt>
                <c:pt idx="18">
                  <c:v>12</c:v>
                </c:pt>
                <c:pt idx="19">
                  <c:v>11.5</c:v>
                </c:pt>
                <c:pt idx="20">
                  <c:v>12.1</c:v>
                </c:pt>
                <c:pt idx="21">
                  <c:v>11.9</c:v>
                </c:pt>
                <c:pt idx="22">
                  <c:v>11.9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12.3</c:v>
                </c:pt>
                <c:pt idx="27">
                  <c:v>12.5</c:v>
                </c:pt>
                <c:pt idx="28">
                  <c:v>13.3</c:v>
                </c:pt>
                <c:pt idx="29">
                  <c:v>13.4</c:v>
                </c:pt>
                <c:pt idx="30">
                  <c:v>13.1</c:v>
                </c:pt>
                <c:pt idx="31">
                  <c:v>12.9</c:v>
                </c:pt>
                <c:pt idx="32">
                  <c:v>12.5</c:v>
                </c:pt>
                <c:pt idx="33">
                  <c:v>12.6</c:v>
                </c:pt>
                <c:pt idx="34">
                  <c:v>12.4</c:v>
                </c:pt>
                <c:pt idx="35">
                  <c:v>12.1</c:v>
                </c:pt>
                <c:pt idx="36">
                  <c:v>11.7</c:v>
                </c:pt>
                <c:pt idx="37">
                  <c:v>11.5</c:v>
                </c:pt>
                <c:pt idx="38">
                  <c:v>12.2</c:v>
                </c:pt>
                <c:pt idx="39">
                  <c:v>12.5</c:v>
                </c:pt>
                <c:pt idx="40">
                  <c:v>12.1</c:v>
                </c:pt>
                <c:pt idx="41">
                  <c:v>12.5</c:v>
                </c:pt>
                <c:pt idx="42">
                  <c:v>12.3</c:v>
                </c:pt>
                <c:pt idx="43">
                  <c:v>12.4</c:v>
                </c:pt>
                <c:pt idx="44">
                  <c:v>12.2</c:v>
                </c:pt>
                <c:pt idx="45">
                  <c:v>12.3</c:v>
                </c:pt>
                <c:pt idx="46">
                  <c:v>12.3</c:v>
                </c:pt>
                <c:pt idx="47">
                  <c:v>12.7</c:v>
                </c:pt>
                <c:pt idx="48">
                  <c:v>12.5</c:v>
                </c:pt>
                <c:pt idx="49">
                  <c:v>13.1</c:v>
                </c:pt>
                <c:pt idx="50">
                  <c:v>12.4</c:v>
                </c:pt>
                <c:pt idx="51">
                  <c:v>12.3</c:v>
                </c:pt>
                <c:pt idx="52">
                  <c:v>12.5</c:v>
                </c:pt>
                <c:pt idx="53">
                  <c:v>12.4</c:v>
                </c:pt>
                <c:pt idx="54">
                  <c:v>11.8</c:v>
                </c:pt>
                <c:pt idx="55">
                  <c:v>12.1</c:v>
                </c:pt>
                <c:pt idx="56">
                  <c:v>12</c:v>
                </c:pt>
                <c:pt idx="57">
                  <c:v>12.2</c:v>
                </c:pt>
                <c:pt idx="58">
                  <c:v>11.9</c:v>
                </c:pt>
                <c:pt idx="59">
                  <c:v>11.7</c:v>
                </c:pt>
                <c:pt idx="60">
                  <c:v>11.9</c:v>
                </c:pt>
                <c:pt idx="61">
                  <c:v>11.8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55776"/>
        <c:axId val="195357312"/>
      </c:scatterChart>
      <c:valAx>
        <c:axId val="19535577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357312"/>
        <c:crosses val="autoZero"/>
        <c:crossBetween val="midCat"/>
      </c:valAx>
      <c:valAx>
        <c:axId val="19535731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3557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2763414989792944"/>
          <c:w val="0.13073264383871824"/>
          <c:h val="0.3399970836978710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lmum16w1 -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</c:v>
                </c:pt>
                <c:pt idx="1">
                  <c:v>1</c:v>
                </c:pt>
                <c:pt idx="2">
                  <c:v>0.9</c:v>
                </c:pt>
                <c:pt idx="3">
                  <c:v>0.9</c:v>
                </c:pt>
                <c:pt idx="4">
                  <c:v>0.8</c:v>
                </c:pt>
                <c:pt idx="5">
                  <c:v>0.9</c:v>
                </c:pt>
                <c:pt idx="6">
                  <c:v>0.5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0.8</c:v>
                </c:pt>
                <c:pt idx="11">
                  <c:v>0.5</c:v>
                </c:pt>
                <c:pt idx="12">
                  <c:v>0.9</c:v>
                </c:pt>
                <c:pt idx="13">
                  <c:v>1</c:v>
                </c:pt>
                <c:pt idx="14">
                  <c:v>0.7</c:v>
                </c:pt>
                <c:pt idx="15">
                  <c:v>0.9</c:v>
                </c:pt>
                <c:pt idx="16">
                  <c:v>0.5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0.3</c:v>
                </c:pt>
                <c:pt idx="21">
                  <c:v>0.8</c:v>
                </c:pt>
                <c:pt idx="22">
                  <c:v>0.9</c:v>
                </c:pt>
                <c:pt idx="23">
                  <c:v>0.7</c:v>
                </c:pt>
                <c:pt idx="24">
                  <c:v>0.8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1.2</c:v>
                </c:pt>
                <c:pt idx="28">
                  <c:v>0.9</c:v>
                </c:pt>
                <c:pt idx="29">
                  <c:v>0.8</c:v>
                </c:pt>
                <c:pt idx="30">
                  <c:v>0.8</c:v>
                </c:pt>
                <c:pt idx="31">
                  <c:v>0.9</c:v>
                </c:pt>
                <c:pt idx="32">
                  <c:v>0.7</c:v>
                </c:pt>
                <c:pt idx="33">
                  <c:v>0.9</c:v>
                </c:pt>
                <c:pt idx="34">
                  <c:v>0.8</c:v>
                </c:pt>
                <c:pt idx="35">
                  <c:v>0.7</c:v>
                </c:pt>
                <c:pt idx="36">
                  <c:v>0.7</c:v>
                </c:pt>
                <c:pt idx="37">
                  <c:v>0.8</c:v>
                </c:pt>
                <c:pt idx="38">
                  <c:v>0.5</c:v>
                </c:pt>
                <c:pt idx="39">
                  <c:v>0.5</c:v>
                </c:pt>
                <c:pt idx="40">
                  <c:v>0.9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  <c:pt idx="44">
                  <c:v>0.8</c:v>
                </c:pt>
                <c:pt idx="45">
                  <c:v>1.1000000000000001</c:v>
                </c:pt>
                <c:pt idx="46">
                  <c:v>0.8</c:v>
                </c:pt>
                <c:pt idx="47">
                  <c:v>0.7</c:v>
                </c:pt>
                <c:pt idx="48">
                  <c:v>0.9</c:v>
                </c:pt>
                <c:pt idx="49">
                  <c:v>0.5</c:v>
                </c:pt>
                <c:pt idx="50">
                  <c:v>0.7</c:v>
                </c:pt>
                <c:pt idx="51">
                  <c:v>0.7</c:v>
                </c:pt>
                <c:pt idx="52">
                  <c:v>0.6</c:v>
                </c:pt>
                <c:pt idx="53">
                  <c:v>0.6</c:v>
                </c:pt>
                <c:pt idx="54">
                  <c:v>0.8</c:v>
                </c:pt>
                <c:pt idx="55">
                  <c:v>0.7</c:v>
                </c:pt>
                <c:pt idx="56">
                  <c:v>0.6</c:v>
                </c:pt>
                <c:pt idx="57">
                  <c:v>0.4</c:v>
                </c:pt>
                <c:pt idx="58">
                  <c:v>0.4</c:v>
                </c:pt>
                <c:pt idx="59">
                  <c:v>0.5</c:v>
                </c:pt>
                <c:pt idx="60">
                  <c:v>0.6</c:v>
                </c:pt>
                <c:pt idx="61">
                  <c:v>0.6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86368"/>
        <c:axId val="195392256"/>
      </c:scatterChart>
      <c:valAx>
        <c:axId val="19538636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392256"/>
        <c:crosses val="autoZero"/>
        <c:crossBetween val="midCat"/>
      </c:valAx>
      <c:valAx>
        <c:axId val="19539225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38636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lmum16w1 -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12.271428571428601</c:v>
                </c:pt>
                <c:pt idx="1">
                  <c:v>12.242857142857099</c:v>
                </c:pt>
                <c:pt idx="2">
                  <c:v>12.228571428571399</c:v>
                </c:pt>
                <c:pt idx="3">
                  <c:v>12.185714285714299</c:v>
                </c:pt>
                <c:pt idx="4">
                  <c:v>12.1142857142857</c:v>
                </c:pt>
                <c:pt idx="5">
                  <c:v>12.1285714285714</c:v>
                </c:pt>
                <c:pt idx="6">
                  <c:v>12.214285714285699</c:v>
                </c:pt>
                <c:pt idx="7">
                  <c:v>12.342857142857101</c:v>
                </c:pt>
                <c:pt idx="8">
                  <c:v>12.4714285714286</c:v>
                </c:pt>
                <c:pt idx="9">
                  <c:v>12.5571428571429</c:v>
                </c:pt>
                <c:pt idx="10">
                  <c:v>12.6142857142857</c:v>
                </c:pt>
                <c:pt idx="11">
                  <c:v>12.657142857142899</c:v>
                </c:pt>
                <c:pt idx="12">
                  <c:v>12.7</c:v>
                </c:pt>
                <c:pt idx="13">
                  <c:v>12.657142857142899</c:v>
                </c:pt>
                <c:pt idx="14">
                  <c:v>12.5714285714286</c:v>
                </c:pt>
                <c:pt idx="15">
                  <c:v>12.5285714285714</c:v>
                </c:pt>
                <c:pt idx="16">
                  <c:v>12.5285714285714</c:v>
                </c:pt>
                <c:pt idx="17">
                  <c:v>12.5571428571429</c:v>
                </c:pt>
                <c:pt idx="18">
                  <c:v>12.6142857142857</c:v>
                </c:pt>
                <c:pt idx="19">
                  <c:v>12.685714285714299</c:v>
                </c:pt>
                <c:pt idx="20">
                  <c:v>12.842857142857101</c:v>
                </c:pt>
                <c:pt idx="21">
                  <c:v>13.0285714285714</c:v>
                </c:pt>
                <c:pt idx="22">
                  <c:v>13.242857142857099</c:v>
                </c:pt>
                <c:pt idx="23">
                  <c:v>13.4428571428571</c:v>
                </c:pt>
                <c:pt idx="24">
                  <c:v>13.6142857142857</c:v>
                </c:pt>
                <c:pt idx="25">
                  <c:v>13.757142857142901</c:v>
                </c:pt>
                <c:pt idx="26">
                  <c:v>13.771428571428601</c:v>
                </c:pt>
                <c:pt idx="27">
                  <c:v>13.785714285714301</c:v>
                </c:pt>
                <c:pt idx="28">
                  <c:v>13.714285714285699</c:v>
                </c:pt>
                <c:pt idx="29">
                  <c:v>13.5142857142857</c:v>
                </c:pt>
                <c:pt idx="30">
                  <c:v>13.257142857142901</c:v>
                </c:pt>
                <c:pt idx="31">
                  <c:v>13.0285714285714</c:v>
                </c:pt>
                <c:pt idx="32">
                  <c:v>12.8714285714286</c:v>
                </c:pt>
                <c:pt idx="33">
                  <c:v>12.842857142857101</c:v>
                </c:pt>
                <c:pt idx="34">
                  <c:v>12.771428571428601</c:v>
                </c:pt>
                <c:pt idx="35">
                  <c:v>12.785714285714301</c:v>
                </c:pt>
                <c:pt idx="36">
                  <c:v>12.828571428571401</c:v>
                </c:pt>
                <c:pt idx="37">
                  <c:v>12.9428571428571</c:v>
                </c:pt>
                <c:pt idx="38">
                  <c:v>13.0428571428571</c:v>
                </c:pt>
                <c:pt idx="39">
                  <c:v>13.1428571428571</c:v>
                </c:pt>
                <c:pt idx="40">
                  <c:v>13.157142857142899</c:v>
                </c:pt>
                <c:pt idx="41">
                  <c:v>13.214285714285699</c:v>
                </c:pt>
                <c:pt idx="42">
                  <c:v>13.228571428571399</c:v>
                </c:pt>
                <c:pt idx="43">
                  <c:v>13.3</c:v>
                </c:pt>
                <c:pt idx="44">
                  <c:v>13.285714285714301</c:v>
                </c:pt>
                <c:pt idx="45">
                  <c:v>13.285714285714301</c:v>
                </c:pt>
                <c:pt idx="46">
                  <c:v>13.242857142857099</c:v>
                </c:pt>
                <c:pt idx="47">
                  <c:v>13.228571428571399</c:v>
                </c:pt>
                <c:pt idx="48">
                  <c:v>13.1142857142857</c:v>
                </c:pt>
                <c:pt idx="49">
                  <c:v>13.0285714285714</c:v>
                </c:pt>
                <c:pt idx="50">
                  <c:v>12.8857142857143</c:v>
                </c:pt>
                <c:pt idx="51">
                  <c:v>12.814285714285701</c:v>
                </c:pt>
                <c:pt idx="52">
                  <c:v>12.714285714285699</c:v>
                </c:pt>
                <c:pt idx="53">
                  <c:v>12.5857142857143</c:v>
                </c:pt>
                <c:pt idx="54">
                  <c:v>12.5142857142857</c:v>
                </c:pt>
                <c:pt idx="55">
                  <c:v>12.4857142857143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11.8383928571429</c:v>
                </c:pt>
                <c:pt idx="1">
                  <c:v>11.860416666666699</c:v>
                </c:pt>
                <c:pt idx="2">
                  <c:v>11.9032738095238</c:v>
                </c:pt>
                <c:pt idx="3">
                  <c:v>11.8806547619048</c:v>
                </c:pt>
                <c:pt idx="4">
                  <c:v>11.8244047619048</c:v>
                </c:pt>
                <c:pt idx="5">
                  <c:v>11.8607142857143</c:v>
                </c:pt>
                <c:pt idx="6">
                  <c:v>11.9345238095238</c:v>
                </c:pt>
                <c:pt idx="7">
                  <c:v>12.0255952380952</c:v>
                </c:pt>
                <c:pt idx="8">
                  <c:v>12.1264880952381</c:v>
                </c:pt>
                <c:pt idx="9">
                  <c:v>12.1669642857143</c:v>
                </c:pt>
                <c:pt idx="10">
                  <c:v>12.2267857142857</c:v>
                </c:pt>
                <c:pt idx="11">
                  <c:v>12.2994047619048</c:v>
                </c:pt>
                <c:pt idx="12">
                  <c:v>12.341666666666701</c:v>
                </c:pt>
                <c:pt idx="13">
                  <c:v>12.322023809523801</c:v>
                </c:pt>
                <c:pt idx="14">
                  <c:v>12.2889880952381</c:v>
                </c:pt>
                <c:pt idx="15">
                  <c:v>12.240178571428601</c:v>
                </c:pt>
                <c:pt idx="16">
                  <c:v>12.234821428571401</c:v>
                </c:pt>
                <c:pt idx="17">
                  <c:v>12.254464285714301</c:v>
                </c:pt>
                <c:pt idx="18">
                  <c:v>12.275</c:v>
                </c:pt>
                <c:pt idx="19">
                  <c:v>12.3071428571429</c:v>
                </c:pt>
                <c:pt idx="20">
                  <c:v>12.4333333333333</c:v>
                </c:pt>
                <c:pt idx="21">
                  <c:v>12.564285714285701</c:v>
                </c:pt>
                <c:pt idx="22">
                  <c:v>12.771130952381</c:v>
                </c:pt>
                <c:pt idx="23">
                  <c:v>12.9779761904762</c:v>
                </c:pt>
                <c:pt idx="24">
                  <c:v>13.143750000000001</c:v>
                </c:pt>
                <c:pt idx="25">
                  <c:v>13.2869047619048</c:v>
                </c:pt>
                <c:pt idx="26">
                  <c:v>13.334226190476199</c:v>
                </c:pt>
                <c:pt idx="27">
                  <c:v>13.3619047619048</c:v>
                </c:pt>
                <c:pt idx="28">
                  <c:v>13.311607142857101</c:v>
                </c:pt>
                <c:pt idx="29">
                  <c:v>13.1214285714286</c:v>
                </c:pt>
                <c:pt idx="30">
                  <c:v>12.882142857142901</c:v>
                </c:pt>
                <c:pt idx="31">
                  <c:v>12.658333333333299</c:v>
                </c:pt>
                <c:pt idx="32">
                  <c:v>12.521726190476199</c:v>
                </c:pt>
                <c:pt idx="33">
                  <c:v>12.4934523809524</c:v>
                </c:pt>
                <c:pt idx="34">
                  <c:v>12.4267857142857</c:v>
                </c:pt>
                <c:pt idx="35">
                  <c:v>12.444642857142901</c:v>
                </c:pt>
                <c:pt idx="36">
                  <c:v>12.4886904761905</c:v>
                </c:pt>
                <c:pt idx="37">
                  <c:v>12.5973214285714</c:v>
                </c:pt>
                <c:pt idx="38">
                  <c:v>12.6982142857143</c:v>
                </c:pt>
                <c:pt idx="39">
                  <c:v>12.7553571428571</c:v>
                </c:pt>
                <c:pt idx="40">
                  <c:v>12.7654761904762</c:v>
                </c:pt>
                <c:pt idx="41">
                  <c:v>12.833928571428601</c:v>
                </c:pt>
                <c:pt idx="42">
                  <c:v>12.846130952380999</c:v>
                </c:pt>
                <c:pt idx="43">
                  <c:v>12.9348214285714</c:v>
                </c:pt>
                <c:pt idx="44">
                  <c:v>12.9270833333333</c:v>
                </c:pt>
                <c:pt idx="45">
                  <c:v>12.9255952380952</c:v>
                </c:pt>
                <c:pt idx="46">
                  <c:v>12.9202380952381</c:v>
                </c:pt>
                <c:pt idx="47">
                  <c:v>12.908035714285701</c:v>
                </c:pt>
                <c:pt idx="48">
                  <c:v>12.7916666666667</c:v>
                </c:pt>
                <c:pt idx="49">
                  <c:v>12.7083333333333</c:v>
                </c:pt>
                <c:pt idx="50">
                  <c:v>12.5690476190476</c:v>
                </c:pt>
                <c:pt idx="51">
                  <c:v>12.5142857142857</c:v>
                </c:pt>
                <c:pt idx="52">
                  <c:v>12.442261904761899</c:v>
                </c:pt>
                <c:pt idx="53">
                  <c:v>12.3252976190476</c:v>
                </c:pt>
                <c:pt idx="54">
                  <c:v>12.258333333333301</c:v>
                </c:pt>
                <c:pt idx="55">
                  <c:v>12.2495729813665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421696"/>
        <c:axId val="195423232"/>
      </c:scatterChart>
      <c:valAx>
        <c:axId val="195421696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423232"/>
        <c:crosses val="autoZero"/>
        <c:crossBetween val="midCat"/>
      </c:valAx>
      <c:valAx>
        <c:axId val="195423232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42169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590550</xdr:colOff>
      <xdr:row>39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372225" cy="2867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6</xdr:col>
      <xdr:colOff>514349</xdr:colOff>
      <xdr:row>50</xdr:row>
      <xdr:rowOff>0</xdr:rowOff>
    </xdr:to>
    <xdr:sp macro="" textlink="">
      <xdr:nvSpPr>
        <xdr:cNvPr id="5" name="TextBox 4"/>
        <xdr:cNvSpPr txBox="1"/>
      </xdr:nvSpPr>
      <xdr:spPr>
        <a:xfrm>
          <a:off x="0" y="7696200"/>
          <a:ext cx="6296024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466725</xdr:colOff>
      <xdr:row>93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14725" cy="2952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>
      <selection activeCell="B2" sqref="B2"/>
    </sheetView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2016</v>
      </c>
      <c r="B1" s="64" t="s">
        <v>139</v>
      </c>
      <c r="C1" s="64"/>
      <c r="D1" s="64"/>
      <c r="E1" s="64"/>
      <c r="F1" s="64"/>
      <c r="G1" s="64"/>
    </row>
    <row r="2" spans="1:7" x14ac:dyDescent="0.25">
      <c r="A2" s="1" t="s">
        <v>0</v>
      </c>
      <c r="B2" s="49" t="s">
        <v>141</v>
      </c>
    </row>
    <row r="3" spans="1:7" x14ac:dyDescent="0.25">
      <c r="A3" s="1" t="s">
        <v>1</v>
      </c>
      <c r="B3" s="49" t="s">
        <v>140</v>
      </c>
    </row>
    <row r="4" spans="1:7" x14ac:dyDescent="0.25">
      <c r="A4" s="1" t="s">
        <v>2</v>
      </c>
      <c r="B4" s="49" t="s">
        <v>138</v>
      </c>
    </row>
    <row r="5" spans="1:7" x14ac:dyDescent="0.25">
      <c r="A5" s="1" t="s">
        <v>3</v>
      </c>
      <c r="B5" s="49">
        <v>9759086</v>
      </c>
    </row>
    <row r="6" spans="1:7" x14ac:dyDescent="0.25">
      <c r="A6" s="1" t="s">
        <v>129</v>
      </c>
      <c r="B6" s="49">
        <v>1</v>
      </c>
    </row>
    <row r="7" spans="1:7" x14ac:dyDescent="0.25">
      <c r="A7" s="1" t="s">
        <v>4</v>
      </c>
      <c r="B7" s="49">
        <v>1154750</v>
      </c>
    </row>
    <row r="8" spans="1:7" x14ac:dyDescent="0.25">
      <c r="A8" s="1" t="s">
        <v>5</v>
      </c>
      <c r="B8" t="str">
        <f>B3&amp;"16"&amp;"w"&amp;B6&amp;"_"&amp;B5&amp;"_Summary"</f>
        <v>lmum16w1_9759086_Summary</v>
      </c>
    </row>
    <row r="10" spans="1:7" x14ac:dyDescent="0.25">
      <c r="A10" s="1" t="s">
        <v>6</v>
      </c>
      <c r="B10" s="59">
        <v>42552</v>
      </c>
      <c r="C10" s="59">
        <v>42613</v>
      </c>
      <c r="F10" s="14"/>
    </row>
    <row r="11" spans="1:7" x14ac:dyDescent="0.25">
      <c r="B11" s="4" t="s">
        <v>123</v>
      </c>
      <c r="D11" s="46">
        <f>B10</f>
        <v>42552</v>
      </c>
      <c r="E11" s="2" t="s">
        <v>124</v>
      </c>
      <c r="F11" s="46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0" t="s">
        <v>37</v>
      </c>
    </row>
    <row r="15" spans="1:7" x14ac:dyDescent="0.25">
      <c r="A15" s="5" t="s">
        <v>40</v>
      </c>
      <c r="B15" s="22">
        <f>DailyStats!B70</f>
        <v>11.1</v>
      </c>
      <c r="C15" s="52">
        <f>DailyStats!D70</f>
        <v>42557.25</v>
      </c>
      <c r="D15" s="53"/>
      <c r="E15" s="54">
        <f>COUNT(DailyStats!D70:W70)</f>
        <v>3</v>
      </c>
      <c r="F15" s="14"/>
    </row>
    <row r="16" spans="1:7" x14ac:dyDescent="0.25">
      <c r="A16" s="5" t="s">
        <v>44</v>
      </c>
      <c r="B16" s="22">
        <f>DailyStats!B71</f>
        <v>14.2</v>
      </c>
      <c r="C16" s="52">
        <f>DailyStats!D71</f>
        <v>42580.666666666664</v>
      </c>
      <c r="D16" s="53"/>
      <c r="E16" s="54">
        <f>COUNT(DailyStats!D71:W71)</f>
        <v>8</v>
      </c>
      <c r="F16" s="14"/>
    </row>
    <row r="17" spans="1:6" x14ac:dyDescent="0.25">
      <c r="A17" s="5" t="s">
        <v>43</v>
      </c>
      <c r="B17" s="22">
        <f>DailyStats!B72</f>
        <v>12.476096774193547</v>
      </c>
      <c r="C17" s="55"/>
      <c r="D17" s="53"/>
      <c r="E17" s="54"/>
    </row>
    <row r="18" spans="1:6" x14ac:dyDescent="0.25">
      <c r="A18" s="5" t="s">
        <v>42</v>
      </c>
      <c r="B18" s="22">
        <f>DailyStats!B73</f>
        <v>1.2</v>
      </c>
      <c r="C18" s="56">
        <f>DailyStats!D73</f>
        <v>42579</v>
      </c>
      <c r="D18" s="53"/>
      <c r="E18" s="54">
        <f>COUNT(DailyStats!D73:W73)</f>
        <v>1</v>
      </c>
      <c r="F18" s="14"/>
    </row>
    <row r="19" spans="1:6" x14ac:dyDescent="0.25">
      <c r="A19" s="5" t="s">
        <v>41</v>
      </c>
      <c r="B19" s="22">
        <f>DailyStats!B74</f>
        <v>0.3</v>
      </c>
      <c r="C19" s="56">
        <f>DailyStats!D74</f>
        <v>42569</v>
      </c>
      <c r="D19" s="53"/>
      <c r="E19" s="54">
        <f>COUNT(DailyStats!D74:W74)</f>
        <v>2</v>
      </c>
      <c r="F19" s="14"/>
    </row>
    <row r="20" spans="1:6" x14ac:dyDescent="0.25">
      <c r="A20" s="5" t="s">
        <v>9</v>
      </c>
      <c r="B20" s="2">
        <v>1488</v>
      </c>
      <c r="C20" s="55"/>
      <c r="D20" s="53"/>
      <c r="E20" s="54"/>
    </row>
    <row r="21" spans="1:6" x14ac:dyDescent="0.25">
      <c r="A21" s="5" t="s">
        <v>10</v>
      </c>
      <c r="B21" s="2" t="s">
        <v>36</v>
      </c>
      <c r="C21" s="55"/>
      <c r="D21" s="53"/>
      <c r="E21" s="54"/>
    </row>
    <row r="22" spans="1:6" x14ac:dyDescent="0.25">
      <c r="A22" s="5" t="s">
        <v>45</v>
      </c>
      <c r="B22" s="22">
        <f>MWAT!E4</f>
        <v>13.3619047619048</v>
      </c>
      <c r="C22" s="57">
        <f>MWAT!F4</f>
        <v>42585</v>
      </c>
      <c r="D22" s="53"/>
      <c r="E22" s="58">
        <f>COUNT(MWAT!F4:F104)</f>
        <v>1</v>
      </c>
      <c r="F22" s="14"/>
    </row>
    <row r="23" spans="1:6" x14ac:dyDescent="0.25">
      <c r="A23" s="5" t="s">
        <v>46</v>
      </c>
      <c r="B23" s="22">
        <f>MWMT!E4</f>
        <v>13.785714285714301</v>
      </c>
      <c r="C23" s="57">
        <f>MWMT!F4</f>
        <v>42583</v>
      </c>
      <c r="D23" s="53"/>
      <c r="E23" s="58">
        <f>COUNT(MWMT!F4:F104)</f>
        <v>3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  <col min="10" max="11" width="10.5703125" bestFit="1" customWidth="1"/>
  </cols>
  <sheetData>
    <row r="1" spans="1:9" ht="21" x14ac:dyDescent="0.35">
      <c r="A1" s="65" t="s">
        <v>38</v>
      </c>
      <c r="B1" s="65"/>
      <c r="C1" s="65"/>
      <c r="D1" s="65"/>
    </row>
    <row r="2" spans="1:9" x14ac:dyDescent="0.25">
      <c r="A2" s="48" t="str">
        <f>LEFT(StatSummary!B8, LEN(StatSummary!B8)-8)&amp;"_DailyStats.csv"</f>
        <v>lmum16w1_9759086_DailyStats.csv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50" t="s">
        <v>130</v>
      </c>
      <c r="C3" s="50" t="s">
        <v>131</v>
      </c>
      <c r="D3" s="50" t="s">
        <v>132</v>
      </c>
      <c r="E3" s="50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11.3</v>
      </c>
      <c r="C4" s="23">
        <v>12.3</v>
      </c>
      <c r="D4" s="23">
        <v>11.785</v>
      </c>
      <c r="E4" s="23">
        <v>1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11.3</v>
      </c>
      <c r="C5" s="23">
        <v>12.3</v>
      </c>
      <c r="D5" s="23">
        <v>11.782999999999999</v>
      </c>
      <c r="E5" s="23">
        <v>1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11.5</v>
      </c>
      <c r="C6" s="23">
        <v>12.4</v>
      </c>
      <c r="D6" s="23">
        <v>11.956</v>
      </c>
      <c r="E6" s="23">
        <v>0.9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11.7</v>
      </c>
      <c r="C7" s="23">
        <v>12.6</v>
      </c>
      <c r="D7" s="23">
        <v>12.146000000000001</v>
      </c>
      <c r="E7" s="23">
        <v>0.9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11.4</v>
      </c>
      <c r="C8" s="23">
        <v>12.2</v>
      </c>
      <c r="D8" s="23">
        <v>11.785</v>
      </c>
      <c r="E8" s="23">
        <v>0.8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11.1</v>
      </c>
      <c r="C9" s="23">
        <v>12</v>
      </c>
      <c r="D9" s="23">
        <v>11.585000000000001</v>
      </c>
      <c r="E9" s="23">
        <v>0.9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11.6</v>
      </c>
      <c r="C10" s="23">
        <v>12.1</v>
      </c>
      <c r="D10" s="23">
        <v>11.827</v>
      </c>
      <c r="E10" s="23">
        <v>0.5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11.7</v>
      </c>
      <c r="C11" s="23">
        <v>12.1</v>
      </c>
      <c r="D11" s="23">
        <v>11.94</v>
      </c>
      <c r="E11" s="23">
        <v>0.4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11.7</v>
      </c>
      <c r="C12" s="23">
        <v>12.2</v>
      </c>
      <c r="D12" s="23">
        <v>12.083</v>
      </c>
      <c r="E12" s="23">
        <v>0.5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11.5</v>
      </c>
      <c r="C13" s="23">
        <v>12.1</v>
      </c>
      <c r="D13" s="23">
        <v>11.798</v>
      </c>
      <c r="E13" s="23">
        <v>0.6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11.3</v>
      </c>
      <c r="C14" s="23">
        <v>12.1</v>
      </c>
      <c r="D14" s="23">
        <v>11.752000000000001</v>
      </c>
      <c r="E14" s="23">
        <v>0.8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11.8</v>
      </c>
      <c r="C15" s="23">
        <v>12.3</v>
      </c>
      <c r="D15" s="23">
        <v>12.04</v>
      </c>
      <c r="E15" s="23">
        <v>0.5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11.7</v>
      </c>
      <c r="C16" s="23">
        <v>12.6</v>
      </c>
      <c r="D16" s="23">
        <v>12.102</v>
      </c>
      <c r="E16" s="23">
        <v>0.9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12</v>
      </c>
      <c r="C17" s="23">
        <v>13</v>
      </c>
      <c r="D17" s="23">
        <v>12.465</v>
      </c>
      <c r="E17" s="23">
        <v>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12.3</v>
      </c>
      <c r="C18" s="23">
        <v>13</v>
      </c>
      <c r="D18" s="23">
        <v>12.646000000000001</v>
      </c>
      <c r="E18" s="23">
        <v>0.7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11.9</v>
      </c>
      <c r="C19" s="23">
        <v>12.8</v>
      </c>
      <c r="D19" s="23">
        <v>12.367000000000001</v>
      </c>
      <c r="E19" s="23">
        <v>0.9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12</v>
      </c>
      <c r="C20" s="23">
        <v>12.5</v>
      </c>
      <c r="D20" s="23">
        <v>12.217000000000001</v>
      </c>
      <c r="E20" s="23">
        <v>0.5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12.1</v>
      </c>
      <c r="C21" s="23">
        <v>12.4</v>
      </c>
      <c r="D21" s="23">
        <v>12.26</v>
      </c>
      <c r="E21" s="23">
        <v>0.3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12</v>
      </c>
      <c r="C22" s="23">
        <v>12.6</v>
      </c>
      <c r="D22" s="23">
        <v>12.335000000000001</v>
      </c>
      <c r="E22" s="23">
        <v>0.6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11.5</v>
      </c>
      <c r="C23" s="23">
        <v>12.3</v>
      </c>
      <c r="D23" s="23">
        <v>11.965</v>
      </c>
      <c r="E23" s="23">
        <v>0.8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12.1</v>
      </c>
      <c r="C24" s="23">
        <v>12.4</v>
      </c>
      <c r="D24" s="23">
        <v>12.233000000000001</v>
      </c>
      <c r="E24" s="23">
        <v>0.3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11.9</v>
      </c>
      <c r="C25" s="23">
        <v>12.7</v>
      </c>
      <c r="D25" s="23">
        <v>12.304</v>
      </c>
      <c r="E25" s="23">
        <v>0.8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11.9</v>
      </c>
      <c r="C26" s="23">
        <v>12.8</v>
      </c>
      <c r="D26" s="23">
        <v>12.329000000000001</v>
      </c>
      <c r="E26" s="23">
        <v>0.9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12</v>
      </c>
      <c r="C27" s="23">
        <v>12.7</v>
      </c>
      <c r="D27" s="23">
        <v>12.353999999999999</v>
      </c>
      <c r="E27" s="23">
        <v>0.7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12</v>
      </c>
      <c r="C28" s="23">
        <v>12.8</v>
      </c>
      <c r="D28" s="23">
        <v>12.404</v>
      </c>
      <c r="E28" s="23">
        <v>0.8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42577</v>
      </c>
      <c r="B29" s="23">
        <v>12</v>
      </c>
      <c r="C29" s="23">
        <v>13.1</v>
      </c>
      <c r="D29" s="23">
        <v>12.56</v>
      </c>
      <c r="E29" s="23">
        <v>1.1000000000000001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42578</v>
      </c>
      <c r="B30" s="23">
        <v>12.3</v>
      </c>
      <c r="C30" s="23">
        <v>13.4</v>
      </c>
      <c r="D30" s="23">
        <v>12.848000000000001</v>
      </c>
      <c r="E30" s="23">
        <v>1.1000000000000001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42579</v>
      </c>
      <c r="B31" s="23">
        <v>12.5</v>
      </c>
      <c r="C31" s="23">
        <v>13.7</v>
      </c>
      <c r="D31" s="23">
        <v>13.15</v>
      </c>
      <c r="E31" s="23">
        <v>1.2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42580</v>
      </c>
      <c r="B32" s="23">
        <v>13.3</v>
      </c>
      <c r="C32" s="23">
        <v>14.2</v>
      </c>
      <c r="D32" s="23">
        <v>13.752000000000001</v>
      </c>
      <c r="E32" s="23">
        <v>0.9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42581</v>
      </c>
      <c r="B33" s="23">
        <v>13.4</v>
      </c>
      <c r="C33" s="23">
        <v>14.2</v>
      </c>
      <c r="D33" s="23">
        <v>13.776999999999999</v>
      </c>
      <c r="E33" s="23">
        <v>0.8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42582</v>
      </c>
      <c r="B34" s="23">
        <v>13.1</v>
      </c>
      <c r="C34" s="23">
        <v>13.9</v>
      </c>
      <c r="D34" s="23">
        <v>13.515000000000001</v>
      </c>
      <c r="E34" s="23">
        <v>0.8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42583</v>
      </c>
      <c r="B35" s="23">
        <v>12.9</v>
      </c>
      <c r="C35" s="23">
        <v>13.8</v>
      </c>
      <c r="D35" s="23">
        <v>13.406000000000001</v>
      </c>
      <c r="E35" s="23">
        <v>0.9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12.5</v>
      </c>
      <c r="C36" s="23">
        <v>13.2</v>
      </c>
      <c r="D36" s="23">
        <v>12.891999999999999</v>
      </c>
      <c r="E36" s="23">
        <v>0.7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12.6</v>
      </c>
      <c r="C37" s="23">
        <v>13.5</v>
      </c>
      <c r="D37" s="23">
        <v>13.042</v>
      </c>
      <c r="E37" s="23">
        <v>0.9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12.4</v>
      </c>
      <c r="C38" s="23">
        <v>13.2</v>
      </c>
      <c r="D38" s="23">
        <v>12.798</v>
      </c>
      <c r="E38" s="23">
        <v>0.8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12.1</v>
      </c>
      <c r="C39" s="23">
        <v>12.8</v>
      </c>
      <c r="D39" s="23">
        <v>12.420999999999999</v>
      </c>
      <c r="E39" s="23">
        <v>0.7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11.7</v>
      </c>
      <c r="C40" s="23">
        <v>12.4</v>
      </c>
      <c r="D40" s="23">
        <v>12.102</v>
      </c>
      <c r="E40" s="23">
        <v>0.7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11.5</v>
      </c>
      <c r="C41" s="23">
        <v>12.3</v>
      </c>
      <c r="D41" s="23">
        <v>11.948</v>
      </c>
      <c r="E41" s="23">
        <v>0.8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12.2</v>
      </c>
      <c r="C42" s="23">
        <v>12.7</v>
      </c>
      <c r="D42" s="23">
        <v>12.45</v>
      </c>
      <c r="E42" s="23">
        <v>0.5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12.5</v>
      </c>
      <c r="C43" s="23">
        <v>13</v>
      </c>
      <c r="D43" s="23">
        <v>12.694000000000001</v>
      </c>
      <c r="E43" s="23">
        <v>0.5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12.1</v>
      </c>
      <c r="C44" s="23">
        <v>13</v>
      </c>
      <c r="D44" s="23">
        <v>12.574999999999999</v>
      </c>
      <c r="E44" s="23">
        <v>0.9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12.5</v>
      </c>
      <c r="C45" s="23">
        <v>13.3</v>
      </c>
      <c r="D45" s="23">
        <v>12.923</v>
      </c>
      <c r="E45" s="23">
        <v>0.8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12.3</v>
      </c>
      <c r="C46" s="23">
        <v>13.1</v>
      </c>
      <c r="D46" s="23">
        <v>12.728999999999999</v>
      </c>
      <c r="E46" s="23">
        <v>0.8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12.4</v>
      </c>
      <c r="C47" s="23">
        <v>13.2</v>
      </c>
      <c r="D47" s="23">
        <v>12.863</v>
      </c>
      <c r="E47" s="23">
        <v>0.8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12.2</v>
      </c>
      <c r="C48" s="23">
        <v>13</v>
      </c>
      <c r="D48" s="23">
        <v>12.654</v>
      </c>
      <c r="E48" s="23">
        <v>0.8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12.3</v>
      </c>
      <c r="C49" s="23">
        <v>13.4</v>
      </c>
      <c r="D49" s="23">
        <v>12.85</v>
      </c>
      <c r="E49" s="23">
        <v>1.1000000000000001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12.3</v>
      </c>
      <c r="C50" s="23">
        <v>13.1</v>
      </c>
      <c r="D50" s="23">
        <v>12.765000000000001</v>
      </c>
      <c r="E50" s="23">
        <v>0.8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12.7</v>
      </c>
      <c r="C51" s="23">
        <v>13.4</v>
      </c>
      <c r="D51" s="23">
        <v>13.054</v>
      </c>
      <c r="E51" s="23">
        <v>0.7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12.5</v>
      </c>
      <c r="C52" s="23">
        <v>13.4</v>
      </c>
      <c r="D52" s="23">
        <v>13.007999999999999</v>
      </c>
      <c r="E52" s="23">
        <v>0.9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13.1</v>
      </c>
      <c r="C53" s="23">
        <v>13.6</v>
      </c>
      <c r="D53" s="23">
        <v>13.35</v>
      </c>
      <c r="E53" s="23">
        <v>0.5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12.4</v>
      </c>
      <c r="C54" s="23">
        <v>13.1</v>
      </c>
      <c r="D54" s="23">
        <v>12.808</v>
      </c>
      <c r="E54" s="23">
        <v>0.7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12.3</v>
      </c>
      <c r="C55" s="23">
        <v>13</v>
      </c>
      <c r="D55" s="23">
        <v>12.644</v>
      </c>
      <c r="E55" s="23">
        <v>0.7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12.5</v>
      </c>
      <c r="C56" s="23">
        <v>13.1</v>
      </c>
      <c r="D56" s="23">
        <v>12.813000000000001</v>
      </c>
      <c r="E56" s="23">
        <v>0.6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12.4</v>
      </c>
      <c r="C57" s="23">
        <v>13</v>
      </c>
      <c r="D57" s="23">
        <v>12.679</v>
      </c>
      <c r="E57" s="23">
        <v>0.6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11.8</v>
      </c>
      <c r="C58" s="23">
        <v>12.6</v>
      </c>
      <c r="D58" s="23">
        <v>12.24</v>
      </c>
      <c r="E58" s="23">
        <v>0.8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12.1</v>
      </c>
      <c r="C59" s="23">
        <v>12.8</v>
      </c>
      <c r="D59" s="23">
        <v>12.425000000000001</v>
      </c>
      <c r="E59" s="23">
        <v>0.7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12</v>
      </c>
      <c r="C60" s="23">
        <v>12.6</v>
      </c>
      <c r="D60" s="23">
        <v>12.375</v>
      </c>
      <c r="E60" s="23">
        <v>0.6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12.2</v>
      </c>
      <c r="C61" s="23">
        <v>12.6</v>
      </c>
      <c r="D61" s="23">
        <v>12.425000000000001</v>
      </c>
      <c r="E61" s="23">
        <v>0.4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11.9</v>
      </c>
      <c r="C62" s="23">
        <v>12.3</v>
      </c>
      <c r="D62" s="23">
        <v>12.14</v>
      </c>
      <c r="E62" s="23">
        <v>0.4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11.7</v>
      </c>
      <c r="C63" s="23">
        <v>12.2</v>
      </c>
      <c r="D63" s="23">
        <v>11.994</v>
      </c>
      <c r="E63" s="23">
        <v>0.5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11.9</v>
      </c>
      <c r="C64" s="23">
        <v>12.5</v>
      </c>
      <c r="D64" s="23">
        <v>12.21</v>
      </c>
      <c r="E64" s="23">
        <v>0.6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11.8</v>
      </c>
      <c r="C65" s="23">
        <v>12.4</v>
      </c>
      <c r="D65" s="23">
        <v>12.178000000000001</v>
      </c>
      <c r="E65" s="23">
        <v>0.6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11.1</v>
      </c>
      <c r="C70" s="11" t="s">
        <v>18</v>
      </c>
      <c r="D70" s="62">
        <v>42557.25</v>
      </c>
      <c r="E70" s="62">
        <v>42557.291666666664</v>
      </c>
      <c r="F70" s="62">
        <v>42557.333333333336</v>
      </c>
      <c r="G70" s="19"/>
      <c r="H70" s="20"/>
      <c r="I70" s="20"/>
      <c r="J70" s="14"/>
    </row>
    <row r="71" spans="1:18" x14ac:dyDescent="0.25">
      <c r="A71" s="9" t="s">
        <v>19</v>
      </c>
      <c r="B71" s="10">
        <f>MAX(C4:C65)</f>
        <v>14.2</v>
      </c>
      <c r="C71" s="11" t="s">
        <v>18</v>
      </c>
      <c r="D71" s="62">
        <v>42580.666666666664</v>
      </c>
      <c r="E71" s="62">
        <v>42580.708333333336</v>
      </c>
      <c r="F71" s="62">
        <v>42580.75</v>
      </c>
      <c r="G71" s="62">
        <v>42580.791666666664</v>
      </c>
      <c r="H71" s="62">
        <v>42580.833333333336</v>
      </c>
      <c r="I71" s="62">
        <v>42581.625</v>
      </c>
      <c r="J71" s="62">
        <v>42581.666666666664</v>
      </c>
      <c r="K71" s="62">
        <v>42581.708333333336</v>
      </c>
    </row>
    <row r="72" spans="1:18" x14ac:dyDescent="0.25">
      <c r="A72" s="9" t="s">
        <v>20</v>
      </c>
      <c r="B72" s="10">
        <f>AVERAGE(D4:D65)</f>
        <v>12.476096774193547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1.2</v>
      </c>
      <c r="C73" s="11" t="s">
        <v>18</v>
      </c>
      <c r="D73" s="61">
        <v>42579</v>
      </c>
      <c r="E73" s="21"/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0.3</v>
      </c>
      <c r="C74" s="11" t="s">
        <v>18</v>
      </c>
      <c r="D74" s="61">
        <v>42569</v>
      </c>
      <c r="E74" s="61">
        <v>42572</v>
      </c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61.957999999999998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LEFT(StatSummary!B8,LEN(StatSummary!B8)-16)</f>
        <v>lmum16w1</v>
      </c>
      <c r="G1" t="str">
        <f>$F$1&amp;" - Daily Stream Temperature"</f>
        <v>lmum16w1 - Daily Stream Temperature</v>
      </c>
      <c r="L1" t="str">
        <f>StatSummary!$B$4</f>
        <v>Water</v>
      </c>
    </row>
    <row r="2" spans="6:17" x14ac:dyDescent="0.25">
      <c r="G2" t="str">
        <f>$F$1&amp;" - Diurnal Range"</f>
        <v>lmum16w1 - Diurnal Range</v>
      </c>
      <c r="L2" t="s">
        <v>126</v>
      </c>
      <c r="O2" s="47"/>
      <c r="P2" s="47"/>
      <c r="Q2" s="47"/>
    </row>
    <row r="3" spans="6:17" x14ac:dyDescent="0.25">
      <c r="G3" t="str">
        <f>$F$1&amp;" - MWMT and MWAT"</f>
        <v>lmum16w1 -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3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13.3619047619048</v>
      </c>
      <c r="F4" s="63">
        <v>42585</v>
      </c>
      <c r="G4" s="24"/>
      <c r="H4" s="4"/>
    </row>
    <row r="5" spans="1:8" x14ac:dyDescent="0.25">
      <c r="A5" s="6">
        <v>42553</v>
      </c>
      <c r="B5" s="23"/>
      <c r="F5" s="44"/>
    </row>
    <row r="6" spans="1:8" x14ac:dyDescent="0.25">
      <c r="A6" s="6">
        <v>42554</v>
      </c>
      <c r="B6" s="23"/>
      <c r="F6" s="44"/>
    </row>
    <row r="7" spans="1:8" x14ac:dyDescent="0.25">
      <c r="A7" s="6">
        <v>42555</v>
      </c>
      <c r="B7" s="23"/>
      <c r="F7" s="44"/>
    </row>
    <row r="8" spans="1:8" x14ac:dyDescent="0.25">
      <c r="A8" s="6">
        <v>42556</v>
      </c>
      <c r="B8" s="23"/>
      <c r="F8" s="44"/>
    </row>
    <row r="9" spans="1:8" x14ac:dyDescent="0.25">
      <c r="A9" s="6">
        <v>42557</v>
      </c>
      <c r="B9" s="23"/>
      <c r="F9" s="44"/>
    </row>
    <row r="10" spans="1:8" x14ac:dyDescent="0.25">
      <c r="A10" s="6">
        <v>42558</v>
      </c>
      <c r="B10" s="23">
        <v>11.8383928571429</v>
      </c>
      <c r="F10" s="2"/>
    </row>
    <row r="11" spans="1:8" x14ac:dyDescent="0.25">
      <c r="A11" s="6">
        <v>42559</v>
      </c>
      <c r="B11" s="23">
        <v>11.860416666666699</v>
      </c>
    </row>
    <row r="12" spans="1:8" x14ac:dyDescent="0.25">
      <c r="A12" s="6">
        <v>42560</v>
      </c>
      <c r="B12" s="23">
        <v>11.9032738095238</v>
      </c>
    </row>
    <row r="13" spans="1:8" x14ac:dyDescent="0.25">
      <c r="A13" s="6">
        <v>42561</v>
      </c>
      <c r="B13" s="23">
        <v>11.8806547619048</v>
      </c>
    </row>
    <row r="14" spans="1:8" x14ac:dyDescent="0.25">
      <c r="A14" s="6">
        <v>42562</v>
      </c>
      <c r="B14" s="23">
        <v>11.8244047619048</v>
      </c>
    </row>
    <row r="15" spans="1:8" x14ac:dyDescent="0.25">
      <c r="A15" s="6">
        <v>42563</v>
      </c>
      <c r="B15" s="23">
        <v>11.8607142857143</v>
      </c>
    </row>
    <row r="16" spans="1:8" x14ac:dyDescent="0.25">
      <c r="A16" s="6">
        <v>42564</v>
      </c>
      <c r="B16" s="23">
        <v>11.9345238095238</v>
      </c>
    </row>
    <row r="17" spans="1:2" x14ac:dyDescent="0.25">
      <c r="A17" s="6">
        <v>42565</v>
      </c>
      <c r="B17" s="23">
        <v>12.0255952380952</v>
      </c>
    </row>
    <row r="18" spans="1:2" x14ac:dyDescent="0.25">
      <c r="A18" s="6">
        <v>42566</v>
      </c>
      <c r="B18" s="23">
        <v>12.1264880952381</v>
      </c>
    </row>
    <row r="19" spans="1:2" x14ac:dyDescent="0.25">
      <c r="A19" s="6">
        <v>42567</v>
      </c>
      <c r="B19" s="23">
        <v>12.1669642857143</v>
      </c>
    </row>
    <row r="20" spans="1:2" x14ac:dyDescent="0.25">
      <c r="A20" s="6">
        <v>42568</v>
      </c>
      <c r="B20" s="23">
        <v>12.2267857142857</v>
      </c>
    </row>
    <row r="21" spans="1:2" x14ac:dyDescent="0.25">
      <c r="A21" s="6">
        <v>42569</v>
      </c>
      <c r="B21" s="23">
        <v>12.2994047619048</v>
      </c>
    </row>
    <row r="22" spans="1:2" x14ac:dyDescent="0.25">
      <c r="A22" s="6">
        <v>42570</v>
      </c>
      <c r="B22" s="23">
        <v>12.341666666666701</v>
      </c>
    </row>
    <row r="23" spans="1:2" x14ac:dyDescent="0.25">
      <c r="A23" s="6">
        <v>42571</v>
      </c>
      <c r="B23" s="23">
        <v>12.322023809523801</v>
      </c>
    </row>
    <row r="24" spans="1:2" x14ac:dyDescent="0.25">
      <c r="A24" s="6">
        <v>42572</v>
      </c>
      <c r="B24" s="23">
        <v>12.2889880952381</v>
      </c>
    </row>
    <row r="25" spans="1:2" x14ac:dyDescent="0.25">
      <c r="A25" s="6">
        <v>42573</v>
      </c>
      <c r="B25" s="23">
        <v>12.240178571428601</v>
      </c>
    </row>
    <row r="26" spans="1:2" x14ac:dyDescent="0.25">
      <c r="A26" s="6">
        <v>42574</v>
      </c>
      <c r="B26" s="23">
        <v>12.234821428571401</v>
      </c>
    </row>
    <row r="27" spans="1:2" x14ac:dyDescent="0.25">
      <c r="A27" s="6">
        <v>42575</v>
      </c>
      <c r="B27" s="23">
        <v>12.254464285714301</v>
      </c>
    </row>
    <row r="28" spans="1:2" x14ac:dyDescent="0.25">
      <c r="A28" s="6">
        <v>42576</v>
      </c>
      <c r="B28" s="23">
        <v>12.275</v>
      </c>
    </row>
    <row r="29" spans="1:2" x14ac:dyDescent="0.25">
      <c r="A29" s="6">
        <v>42577</v>
      </c>
      <c r="B29" s="23">
        <v>12.3071428571429</v>
      </c>
    </row>
    <row r="30" spans="1:2" x14ac:dyDescent="0.25">
      <c r="A30" s="6">
        <v>42578</v>
      </c>
      <c r="B30" s="23">
        <v>12.4333333333333</v>
      </c>
    </row>
    <row r="31" spans="1:2" x14ac:dyDescent="0.25">
      <c r="A31" s="6">
        <v>42579</v>
      </c>
      <c r="B31" s="23">
        <v>12.564285714285701</v>
      </c>
    </row>
    <row r="32" spans="1:2" x14ac:dyDescent="0.25">
      <c r="A32" s="6">
        <v>42580</v>
      </c>
      <c r="B32" s="23">
        <v>12.771130952381</v>
      </c>
    </row>
    <row r="33" spans="1:2" x14ac:dyDescent="0.25">
      <c r="A33" s="6">
        <v>42581</v>
      </c>
      <c r="B33" s="23">
        <v>12.9779761904762</v>
      </c>
    </row>
    <row r="34" spans="1:2" x14ac:dyDescent="0.25">
      <c r="A34" s="6">
        <v>42582</v>
      </c>
      <c r="B34" s="23">
        <v>13.143750000000001</v>
      </c>
    </row>
    <row r="35" spans="1:2" x14ac:dyDescent="0.25">
      <c r="A35" s="6">
        <v>42583</v>
      </c>
      <c r="B35" s="23">
        <v>13.2869047619048</v>
      </c>
    </row>
    <row r="36" spans="1:2" x14ac:dyDescent="0.25">
      <c r="A36" s="6">
        <v>42584</v>
      </c>
      <c r="B36" s="23">
        <v>13.334226190476199</v>
      </c>
    </row>
    <row r="37" spans="1:2" x14ac:dyDescent="0.25">
      <c r="A37" s="6">
        <v>42585</v>
      </c>
      <c r="B37" s="23">
        <v>13.3619047619048</v>
      </c>
    </row>
    <row r="38" spans="1:2" x14ac:dyDescent="0.25">
      <c r="A38" s="6">
        <v>42586</v>
      </c>
      <c r="B38" s="23">
        <v>13.311607142857101</v>
      </c>
    </row>
    <row r="39" spans="1:2" x14ac:dyDescent="0.25">
      <c r="A39" s="6">
        <v>42587</v>
      </c>
      <c r="B39" s="23">
        <v>13.1214285714286</v>
      </c>
    </row>
    <row r="40" spans="1:2" x14ac:dyDescent="0.25">
      <c r="A40" s="6">
        <v>42588</v>
      </c>
      <c r="B40" s="23">
        <v>12.882142857142901</v>
      </c>
    </row>
    <row r="41" spans="1:2" x14ac:dyDescent="0.25">
      <c r="A41" s="6">
        <v>42589</v>
      </c>
      <c r="B41" s="23">
        <v>12.658333333333299</v>
      </c>
    </row>
    <row r="42" spans="1:2" x14ac:dyDescent="0.25">
      <c r="A42" s="6">
        <v>42590</v>
      </c>
      <c r="B42" s="23">
        <v>12.521726190476199</v>
      </c>
    </row>
    <row r="43" spans="1:2" x14ac:dyDescent="0.25">
      <c r="A43" s="6">
        <v>42591</v>
      </c>
      <c r="B43" s="23">
        <v>12.4934523809524</v>
      </c>
    </row>
    <row r="44" spans="1:2" x14ac:dyDescent="0.25">
      <c r="A44" s="6">
        <v>42592</v>
      </c>
      <c r="B44" s="23">
        <v>12.4267857142857</v>
      </c>
    </row>
    <row r="45" spans="1:2" x14ac:dyDescent="0.25">
      <c r="A45" s="6">
        <v>42593</v>
      </c>
      <c r="B45" s="23">
        <v>12.444642857142901</v>
      </c>
    </row>
    <row r="46" spans="1:2" x14ac:dyDescent="0.25">
      <c r="A46" s="6">
        <v>42594</v>
      </c>
      <c r="B46" s="23">
        <v>12.4886904761905</v>
      </c>
    </row>
    <row r="47" spans="1:2" x14ac:dyDescent="0.25">
      <c r="A47" s="6">
        <v>42595</v>
      </c>
      <c r="B47" s="23">
        <v>12.5973214285714</v>
      </c>
    </row>
    <row r="48" spans="1:2" x14ac:dyDescent="0.25">
      <c r="A48" s="6">
        <v>42596</v>
      </c>
      <c r="B48" s="23">
        <v>12.6982142857143</v>
      </c>
    </row>
    <row r="49" spans="1:2" x14ac:dyDescent="0.25">
      <c r="A49" s="6">
        <v>42597</v>
      </c>
      <c r="B49" s="23">
        <v>12.7553571428571</v>
      </c>
    </row>
    <row r="50" spans="1:2" x14ac:dyDescent="0.25">
      <c r="A50" s="6">
        <v>42598</v>
      </c>
      <c r="B50" s="23">
        <v>12.7654761904762</v>
      </c>
    </row>
    <row r="51" spans="1:2" x14ac:dyDescent="0.25">
      <c r="A51" s="6">
        <v>42599</v>
      </c>
      <c r="B51" s="23">
        <v>12.833928571428601</v>
      </c>
    </row>
    <row r="52" spans="1:2" x14ac:dyDescent="0.25">
      <c r="A52" s="6">
        <v>42600</v>
      </c>
      <c r="B52" s="23">
        <v>12.846130952380999</v>
      </c>
    </row>
    <row r="53" spans="1:2" x14ac:dyDescent="0.25">
      <c r="A53" s="6">
        <v>42601</v>
      </c>
      <c r="B53" s="23">
        <v>12.9348214285714</v>
      </c>
    </row>
    <row r="54" spans="1:2" x14ac:dyDescent="0.25">
      <c r="A54" s="6">
        <v>42602</v>
      </c>
      <c r="B54" s="23">
        <v>12.9270833333333</v>
      </c>
    </row>
    <row r="55" spans="1:2" x14ac:dyDescent="0.25">
      <c r="A55" s="6">
        <v>42603</v>
      </c>
      <c r="B55" s="23">
        <v>12.9255952380952</v>
      </c>
    </row>
    <row r="56" spans="1:2" x14ac:dyDescent="0.25">
      <c r="A56" s="6">
        <v>42604</v>
      </c>
      <c r="B56" s="23">
        <v>12.9202380952381</v>
      </c>
    </row>
    <row r="57" spans="1:2" x14ac:dyDescent="0.25">
      <c r="A57" s="6">
        <v>42605</v>
      </c>
      <c r="B57" s="23">
        <v>12.908035714285701</v>
      </c>
    </row>
    <row r="58" spans="1:2" x14ac:dyDescent="0.25">
      <c r="A58" s="6">
        <v>42606</v>
      </c>
      <c r="B58" s="23">
        <v>12.7916666666667</v>
      </c>
    </row>
    <row r="59" spans="1:2" x14ac:dyDescent="0.25">
      <c r="A59" s="6">
        <v>42607</v>
      </c>
      <c r="B59" s="23">
        <v>12.7083333333333</v>
      </c>
    </row>
    <row r="60" spans="1:2" x14ac:dyDescent="0.25">
      <c r="A60" s="6">
        <v>42608</v>
      </c>
      <c r="B60" s="23">
        <v>12.5690476190476</v>
      </c>
    </row>
    <row r="61" spans="1:2" x14ac:dyDescent="0.25">
      <c r="A61" s="6">
        <v>42609</v>
      </c>
      <c r="B61" s="23">
        <v>12.5142857142857</v>
      </c>
    </row>
    <row r="62" spans="1:2" x14ac:dyDescent="0.25">
      <c r="A62" s="6">
        <v>42610</v>
      </c>
      <c r="B62" s="23">
        <v>12.442261904761899</v>
      </c>
    </row>
    <row r="63" spans="1:2" x14ac:dyDescent="0.25">
      <c r="A63" s="6">
        <v>42611</v>
      </c>
      <c r="B63" s="23">
        <v>12.3252976190476</v>
      </c>
    </row>
    <row r="64" spans="1:2" x14ac:dyDescent="0.25">
      <c r="A64" s="6">
        <v>42612</v>
      </c>
      <c r="B64" s="23">
        <v>12.258333333333301</v>
      </c>
    </row>
    <row r="65" spans="1:2" x14ac:dyDescent="0.25">
      <c r="A65" s="6">
        <v>42613</v>
      </c>
      <c r="B65" s="23">
        <v>12.2495729813665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3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13.785714285714301</v>
      </c>
      <c r="F4" s="63">
        <v>42583</v>
      </c>
      <c r="G4" s="24"/>
    </row>
    <row r="5" spans="1:7" x14ac:dyDescent="0.25">
      <c r="A5" s="6">
        <v>42553</v>
      </c>
      <c r="B5" s="23"/>
      <c r="F5" s="63">
        <v>42584</v>
      </c>
    </row>
    <row r="6" spans="1:7" x14ac:dyDescent="0.25">
      <c r="A6" s="6">
        <v>42554</v>
      </c>
      <c r="B6" s="23"/>
      <c r="F6" s="63">
        <v>42585</v>
      </c>
    </row>
    <row r="7" spans="1:7" x14ac:dyDescent="0.25">
      <c r="A7" s="6">
        <v>42555</v>
      </c>
      <c r="B7" s="23"/>
      <c r="F7" s="44"/>
    </row>
    <row r="8" spans="1:7" x14ac:dyDescent="0.25">
      <c r="A8" s="6">
        <v>42556</v>
      </c>
      <c r="B8" s="23"/>
      <c r="F8" s="44"/>
    </row>
    <row r="9" spans="1:7" x14ac:dyDescent="0.25">
      <c r="A9" s="6">
        <v>42557</v>
      </c>
      <c r="B9" s="23"/>
      <c r="F9" s="44"/>
    </row>
    <row r="10" spans="1:7" x14ac:dyDescent="0.25">
      <c r="A10" s="6">
        <v>42558</v>
      </c>
      <c r="B10" s="23">
        <v>12.271428571428601</v>
      </c>
      <c r="F10" s="2"/>
    </row>
    <row r="11" spans="1:7" x14ac:dyDescent="0.25">
      <c r="A11" s="6">
        <v>42559</v>
      </c>
      <c r="B11" s="23">
        <v>12.242857142857099</v>
      </c>
    </row>
    <row r="12" spans="1:7" x14ac:dyDescent="0.25">
      <c r="A12" s="6">
        <v>42560</v>
      </c>
      <c r="B12" s="23">
        <v>12.228571428571399</v>
      </c>
    </row>
    <row r="13" spans="1:7" x14ac:dyDescent="0.25">
      <c r="A13" s="6">
        <v>42561</v>
      </c>
      <c r="B13" s="23">
        <v>12.185714285714299</v>
      </c>
    </row>
    <row r="14" spans="1:7" x14ac:dyDescent="0.25">
      <c r="A14" s="6">
        <v>42562</v>
      </c>
      <c r="B14" s="23">
        <v>12.1142857142857</v>
      </c>
    </row>
    <row r="15" spans="1:7" x14ac:dyDescent="0.25">
      <c r="A15" s="6">
        <v>42563</v>
      </c>
      <c r="B15" s="23">
        <v>12.1285714285714</v>
      </c>
    </row>
    <row r="16" spans="1:7" x14ac:dyDescent="0.25">
      <c r="A16" s="6">
        <v>42564</v>
      </c>
      <c r="B16" s="23">
        <v>12.214285714285699</v>
      </c>
    </row>
    <row r="17" spans="1:2" x14ac:dyDescent="0.25">
      <c r="A17" s="6">
        <v>42565</v>
      </c>
      <c r="B17" s="23">
        <v>12.342857142857101</v>
      </c>
    </row>
    <row r="18" spans="1:2" x14ac:dyDescent="0.25">
      <c r="A18" s="6">
        <v>42566</v>
      </c>
      <c r="B18" s="23">
        <v>12.4714285714286</v>
      </c>
    </row>
    <row r="19" spans="1:2" x14ac:dyDescent="0.25">
      <c r="A19" s="6">
        <v>42567</v>
      </c>
      <c r="B19" s="23">
        <v>12.5571428571429</v>
      </c>
    </row>
    <row r="20" spans="1:2" x14ac:dyDescent="0.25">
      <c r="A20" s="6">
        <v>42568</v>
      </c>
      <c r="B20" s="23">
        <v>12.6142857142857</v>
      </c>
    </row>
    <row r="21" spans="1:2" x14ac:dyDescent="0.25">
      <c r="A21" s="6">
        <v>42569</v>
      </c>
      <c r="B21" s="23">
        <v>12.657142857142899</v>
      </c>
    </row>
    <row r="22" spans="1:2" x14ac:dyDescent="0.25">
      <c r="A22" s="6">
        <v>42570</v>
      </c>
      <c r="B22" s="23">
        <v>12.7</v>
      </c>
    </row>
    <row r="23" spans="1:2" x14ac:dyDescent="0.25">
      <c r="A23" s="6">
        <v>42571</v>
      </c>
      <c r="B23" s="23">
        <v>12.657142857142899</v>
      </c>
    </row>
    <row r="24" spans="1:2" x14ac:dyDescent="0.25">
      <c r="A24" s="6">
        <v>42572</v>
      </c>
      <c r="B24" s="23">
        <v>12.5714285714286</v>
      </c>
    </row>
    <row r="25" spans="1:2" x14ac:dyDescent="0.25">
      <c r="A25" s="6">
        <v>42573</v>
      </c>
      <c r="B25" s="23">
        <v>12.5285714285714</v>
      </c>
    </row>
    <row r="26" spans="1:2" x14ac:dyDescent="0.25">
      <c r="A26" s="6">
        <v>42574</v>
      </c>
      <c r="B26" s="23">
        <v>12.5285714285714</v>
      </c>
    </row>
    <row r="27" spans="1:2" x14ac:dyDescent="0.25">
      <c r="A27" s="6">
        <v>42575</v>
      </c>
      <c r="B27" s="23">
        <v>12.5571428571429</v>
      </c>
    </row>
    <row r="28" spans="1:2" x14ac:dyDescent="0.25">
      <c r="A28" s="6">
        <v>42576</v>
      </c>
      <c r="B28" s="23">
        <v>12.6142857142857</v>
      </c>
    </row>
    <row r="29" spans="1:2" x14ac:dyDescent="0.25">
      <c r="A29" s="6">
        <v>42577</v>
      </c>
      <c r="B29" s="23">
        <v>12.685714285714299</v>
      </c>
    </row>
    <row r="30" spans="1:2" x14ac:dyDescent="0.25">
      <c r="A30" s="6">
        <v>42578</v>
      </c>
      <c r="B30" s="23">
        <v>12.842857142857101</v>
      </c>
    </row>
    <row r="31" spans="1:2" x14ac:dyDescent="0.25">
      <c r="A31" s="6">
        <v>42579</v>
      </c>
      <c r="B31" s="23">
        <v>13.0285714285714</v>
      </c>
    </row>
    <row r="32" spans="1:2" x14ac:dyDescent="0.25">
      <c r="A32" s="6">
        <v>42580</v>
      </c>
      <c r="B32" s="23">
        <v>13.242857142857099</v>
      </c>
    </row>
    <row r="33" spans="1:2" x14ac:dyDescent="0.25">
      <c r="A33" s="6">
        <v>42581</v>
      </c>
      <c r="B33" s="23">
        <v>13.4428571428571</v>
      </c>
    </row>
    <row r="34" spans="1:2" x14ac:dyDescent="0.25">
      <c r="A34" s="6">
        <v>42582</v>
      </c>
      <c r="B34" s="23">
        <v>13.6142857142857</v>
      </c>
    </row>
    <row r="35" spans="1:2" x14ac:dyDescent="0.25">
      <c r="A35" s="6">
        <v>42583</v>
      </c>
      <c r="B35" s="23">
        <v>13.757142857142901</v>
      </c>
    </row>
    <row r="36" spans="1:2" x14ac:dyDescent="0.25">
      <c r="A36" s="6">
        <v>42584</v>
      </c>
      <c r="B36" s="23">
        <v>13.771428571428601</v>
      </c>
    </row>
    <row r="37" spans="1:2" x14ac:dyDescent="0.25">
      <c r="A37" s="6">
        <v>42585</v>
      </c>
      <c r="B37" s="23">
        <v>13.785714285714301</v>
      </c>
    </row>
    <row r="38" spans="1:2" x14ac:dyDescent="0.25">
      <c r="A38" s="6">
        <v>42586</v>
      </c>
      <c r="B38" s="23">
        <v>13.714285714285699</v>
      </c>
    </row>
    <row r="39" spans="1:2" x14ac:dyDescent="0.25">
      <c r="A39" s="6">
        <v>42587</v>
      </c>
      <c r="B39" s="23">
        <v>13.5142857142857</v>
      </c>
    </row>
    <row r="40" spans="1:2" x14ac:dyDescent="0.25">
      <c r="A40" s="6">
        <v>42588</v>
      </c>
      <c r="B40" s="23">
        <v>13.257142857142901</v>
      </c>
    </row>
    <row r="41" spans="1:2" x14ac:dyDescent="0.25">
      <c r="A41" s="6">
        <v>42589</v>
      </c>
      <c r="B41" s="23">
        <v>13.0285714285714</v>
      </c>
    </row>
    <row r="42" spans="1:2" x14ac:dyDescent="0.25">
      <c r="A42" s="6">
        <v>42590</v>
      </c>
      <c r="B42" s="23">
        <v>12.8714285714286</v>
      </c>
    </row>
    <row r="43" spans="1:2" x14ac:dyDescent="0.25">
      <c r="A43" s="6">
        <v>42591</v>
      </c>
      <c r="B43" s="23">
        <v>12.842857142857101</v>
      </c>
    </row>
    <row r="44" spans="1:2" x14ac:dyDescent="0.25">
      <c r="A44" s="6">
        <v>42592</v>
      </c>
      <c r="B44" s="23">
        <v>12.771428571428601</v>
      </c>
    </row>
    <row r="45" spans="1:2" x14ac:dyDescent="0.25">
      <c r="A45" s="6">
        <v>42593</v>
      </c>
      <c r="B45" s="23">
        <v>12.785714285714301</v>
      </c>
    </row>
    <row r="46" spans="1:2" x14ac:dyDescent="0.25">
      <c r="A46" s="6">
        <v>42594</v>
      </c>
      <c r="B46" s="23">
        <v>12.828571428571401</v>
      </c>
    </row>
    <row r="47" spans="1:2" x14ac:dyDescent="0.25">
      <c r="A47" s="6">
        <v>42595</v>
      </c>
      <c r="B47" s="23">
        <v>12.9428571428571</v>
      </c>
    </row>
    <row r="48" spans="1:2" x14ac:dyDescent="0.25">
      <c r="A48" s="6">
        <v>42596</v>
      </c>
      <c r="B48" s="23">
        <v>13.0428571428571</v>
      </c>
    </row>
    <row r="49" spans="1:2" x14ac:dyDescent="0.25">
      <c r="A49" s="6">
        <v>42597</v>
      </c>
      <c r="B49" s="23">
        <v>13.1428571428571</v>
      </c>
    </row>
    <row r="50" spans="1:2" x14ac:dyDescent="0.25">
      <c r="A50" s="6">
        <v>42598</v>
      </c>
      <c r="B50" s="23">
        <v>13.157142857142899</v>
      </c>
    </row>
    <row r="51" spans="1:2" x14ac:dyDescent="0.25">
      <c r="A51" s="6">
        <v>42599</v>
      </c>
      <c r="B51" s="23">
        <v>13.214285714285699</v>
      </c>
    </row>
    <row r="52" spans="1:2" x14ac:dyDescent="0.25">
      <c r="A52" s="6">
        <v>42600</v>
      </c>
      <c r="B52" s="23">
        <v>13.228571428571399</v>
      </c>
    </row>
    <row r="53" spans="1:2" x14ac:dyDescent="0.25">
      <c r="A53" s="6">
        <v>42601</v>
      </c>
      <c r="B53" s="23">
        <v>13.3</v>
      </c>
    </row>
    <row r="54" spans="1:2" x14ac:dyDescent="0.25">
      <c r="A54" s="6">
        <v>42602</v>
      </c>
      <c r="B54" s="23">
        <v>13.285714285714301</v>
      </c>
    </row>
    <row r="55" spans="1:2" x14ac:dyDescent="0.25">
      <c r="A55" s="6">
        <v>42603</v>
      </c>
      <c r="B55" s="23">
        <v>13.285714285714301</v>
      </c>
    </row>
    <row r="56" spans="1:2" x14ac:dyDescent="0.25">
      <c r="A56" s="6">
        <v>42604</v>
      </c>
      <c r="B56" s="23">
        <v>13.242857142857099</v>
      </c>
    </row>
    <row r="57" spans="1:2" x14ac:dyDescent="0.25">
      <c r="A57" s="6">
        <v>42605</v>
      </c>
      <c r="B57" s="23">
        <v>13.228571428571399</v>
      </c>
    </row>
    <row r="58" spans="1:2" x14ac:dyDescent="0.25">
      <c r="A58" s="6">
        <v>42606</v>
      </c>
      <c r="B58" s="23">
        <v>13.1142857142857</v>
      </c>
    </row>
    <row r="59" spans="1:2" x14ac:dyDescent="0.25">
      <c r="A59" s="6">
        <v>42607</v>
      </c>
      <c r="B59" s="23">
        <v>13.0285714285714</v>
      </c>
    </row>
    <row r="60" spans="1:2" x14ac:dyDescent="0.25">
      <c r="A60" s="6">
        <v>42608</v>
      </c>
      <c r="B60" s="23">
        <v>12.8857142857143</v>
      </c>
    </row>
    <row r="61" spans="1:2" x14ac:dyDescent="0.25">
      <c r="A61" s="6">
        <v>42609</v>
      </c>
      <c r="B61" s="23">
        <v>12.814285714285701</v>
      </c>
    </row>
    <row r="62" spans="1:2" x14ac:dyDescent="0.25">
      <c r="A62" s="6">
        <v>42610</v>
      </c>
      <c r="B62" s="23">
        <v>12.714285714285699</v>
      </c>
    </row>
    <row r="63" spans="1:2" x14ac:dyDescent="0.25">
      <c r="A63" s="6">
        <v>42611</v>
      </c>
      <c r="B63" s="23">
        <v>12.5857142857143</v>
      </c>
    </row>
    <row r="64" spans="1:2" x14ac:dyDescent="0.25">
      <c r="A64" s="6">
        <v>42612</v>
      </c>
      <c r="B64" s="23">
        <v>12.5142857142857</v>
      </c>
    </row>
    <row r="65" spans="1:2" x14ac:dyDescent="0.25">
      <c r="A65" s="6">
        <v>42613</v>
      </c>
      <c r="B65" s="23">
        <v>12.4857142857143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25" t="s">
        <v>54</v>
      </c>
      <c r="I1" s="25" t="s">
        <v>55</v>
      </c>
      <c r="J1" s="25" t="s">
        <v>56</v>
      </c>
      <c r="K1" s="25" t="s">
        <v>57</v>
      </c>
      <c r="L1" s="25" t="s">
        <v>58</v>
      </c>
      <c r="M1" s="25" t="s">
        <v>59</v>
      </c>
      <c r="N1" s="25" t="s">
        <v>60</v>
      </c>
      <c r="O1" s="25" t="s">
        <v>61</v>
      </c>
      <c r="P1" s="25" t="s">
        <v>62</v>
      </c>
      <c r="Q1" s="25" t="s">
        <v>63</v>
      </c>
      <c r="R1" s="25" t="s">
        <v>64</v>
      </c>
      <c r="S1" s="25" t="s">
        <v>65</v>
      </c>
      <c r="T1" s="25" t="s">
        <v>66</v>
      </c>
      <c r="U1" s="25" t="s">
        <v>67</v>
      </c>
      <c r="V1" s="25" t="s">
        <v>68</v>
      </c>
      <c r="W1" s="25" t="s">
        <v>69</v>
      </c>
      <c r="X1" s="25" t="s">
        <v>70</v>
      </c>
      <c r="Y1" s="25" t="s">
        <v>71</v>
      </c>
      <c r="Z1" s="25" t="s">
        <v>72</v>
      </c>
      <c r="AA1" s="25" t="s">
        <v>73</v>
      </c>
      <c r="AB1" s="25" t="s">
        <v>74</v>
      </c>
      <c r="AC1" s="25" t="s">
        <v>75</v>
      </c>
      <c r="AD1" s="25" t="s">
        <v>76</v>
      </c>
      <c r="AE1" s="25" t="s">
        <v>77</v>
      </c>
      <c r="AF1" s="25" t="s">
        <v>78</v>
      </c>
      <c r="AG1" s="25" t="s">
        <v>79</v>
      </c>
      <c r="AH1" s="25" t="s">
        <v>80</v>
      </c>
      <c r="AI1" s="25" t="s">
        <v>81</v>
      </c>
      <c r="AJ1" s="25" t="s">
        <v>82</v>
      </c>
      <c r="AK1" s="25" t="s">
        <v>83</v>
      </c>
      <c r="AL1" s="25" t="s">
        <v>84</v>
      </c>
      <c r="AM1" s="25" t="s">
        <v>85</v>
      </c>
      <c r="AN1" s="25" t="s">
        <v>86</v>
      </c>
      <c r="AO1" s="25" t="s">
        <v>87</v>
      </c>
      <c r="AP1" s="25" t="s">
        <v>88</v>
      </c>
      <c r="AQ1" s="25" t="s">
        <v>89</v>
      </c>
      <c r="AR1" s="25" t="s">
        <v>90</v>
      </c>
      <c r="AS1" s="25" t="s">
        <v>91</v>
      </c>
      <c r="AT1" s="25" t="s">
        <v>92</v>
      </c>
      <c r="AU1" s="25" t="s">
        <v>93</v>
      </c>
      <c r="AV1" s="25" t="s">
        <v>94</v>
      </c>
      <c r="AW1" s="25" t="s">
        <v>95</v>
      </c>
      <c r="AX1" s="25" t="s">
        <v>96</v>
      </c>
      <c r="AY1" s="25" t="s">
        <v>97</v>
      </c>
      <c r="AZ1" s="25" t="s">
        <v>98</v>
      </c>
      <c r="BA1" s="25" t="s">
        <v>99</v>
      </c>
      <c r="BB1" s="25" t="s">
        <v>100</v>
      </c>
      <c r="BC1" s="25" t="s">
        <v>101</v>
      </c>
      <c r="BD1" s="25" t="s">
        <v>102</v>
      </c>
      <c r="BE1" s="25" t="s">
        <v>103</v>
      </c>
      <c r="BF1" s="25" t="s">
        <v>104</v>
      </c>
      <c r="BG1" s="25" t="s">
        <v>105</v>
      </c>
      <c r="BH1" s="25" t="s">
        <v>106</v>
      </c>
      <c r="BI1" s="25" t="s">
        <v>107</v>
      </c>
      <c r="BJ1" s="25" t="s">
        <v>108</v>
      </c>
      <c r="BK1" s="25" t="s">
        <v>109</v>
      </c>
      <c r="BL1" s="25" t="s">
        <v>110</v>
      </c>
    </row>
    <row r="2" spans="1:64" s="39" customFormat="1" ht="60" x14ac:dyDescent="0.25">
      <c r="A2" s="26" t="str">
        <f>StatSummary!$B$3</f>
        <v>lmum</v>
      </c>
      <c r="B2" s="26" t="str">
        <f>StatSummary!$B$8</f>
        <v>lmum16w1_9759086_Summary</v>
      </c>
      <c r="C2" s="26" t="str">
        <f>StatSummary!$B$2</f>
        <v xml:space="preserve">Lost Man Creek Upper Middle Fork </v>
      </c>
      <c r="D2" s="26">
        <f>StatSummary!$A$1</f>
        <v>2016</v>
      </c>
      <c r="E2" s="26" t="str">
        <f>StatSummary!$B$4</f>
        <v>Water</v>
      </c>
      <c r="F2" s="27">
        <f>StatSummary!$B$10</f>
        <v>42552</v>
      </c>
      <c r="G2" s="28">
        <f>StatSummary!$C$10</f>
        <v>42613</v>
      </c>
      <c r="H2" s="29">
        <f>StatSummary!$B$17</f>
        <v>12.476096774193547</v>
      </c>
      <c r="I2" s="29">
        <f>DailyStats!$B$71</f>
        <v>14.2</v>
      </c>
      <c r="J2" s="30">
        <f>DailyStats!$D$71</f>
        <v>42580.666666666664</v>
      </c>
      <c r="K2" s="31">
        <f>StatSummary!$E$16</f>
        <v>8</v>
      </c>
      <c r="L2" s="33">
        <f>DailyStats!$E$71</f>
        <v>42580.708333333336</v>
      </c>
      <c r="M2" s="33">
        <f>DailyStats!$F$71</f>
        <v>42580.75</v>
      </c>
      <c r="N2" s="42">
        <f>DailyStats!$B$70</f>
        <v>11.1</v>
      </c>
      <c r="O2" s="34">
        <f>DailyStats!$D$70</f>
        <v>42557.25</v>
      </c>
      <c r="P2" s="31">
        <f>StatSummary!$E$15</f>
        <v>3</v>
      </c>
      <c r="Q2" s="35">
        <f>DailyStats!$E$70</f>
        <v>42557.291666666664</v>
      </c>
      <c r="R2" s="29">
        <f>DailyStats!$B$73</f>
        <v>1.2</v>
      </c>
      <c r="S2" s="28">
        <f>DailyStats!$D$73</f>
        <v>42579</v>
      </c>
      <c r="T2" s="31">
        <f>StatSummary!$E$18</f>
        <v>1</v>
      </c>
      <c r="U2" s="29">
        <f>DailyStats!$B$74</f>
        <v>0.3</v>
      </c>
      <c r="V2" s="37">
        <f>DailyStats!$D$74</f>
        <v>42569</v>
      </c>
      <c r="W2" s="31">
        <f>StatSummary!$E$19</f>
        <v>2</v>
      </c>
      <c r="X2" s="43">
        <f>DailyStats!$E$74</f>
        <v>42572</v>
      </c>
      <c r="Y2" s="38">
        <f>DailyStats!$F$74</f>
        <v>0</v>
      </c>
      <c r="Z2" s="29">
        <f>StatSummary!$B$22</f>
        <v>13.3619047619048</v>
      </c>
      <c r="AB2" s="40">
        <f>MWAT!$F$4</f>
        <v>42585</v>
      </c>
      <c r="AC2" s="31">
        <f>StatSummary!$E$22</f>
        <v>1</v>
      </c>
      <c r="AD2" s="38">
        <f>MWAT!$F$5</f>
        <v>0</v>
      </c>
      <c r="AE2" s="29">
        <f>StatSummary!$B$23</f>
        <v>13.785714285714301</v>
      </c>
      <c r="AF2" s="38"/>
      <c r="AG2" s="38">
        <f>MWMT!$F$4</f>
        <v>42583</v>
      </c>
      <c r="AH2" s="31">
        <f>StatSummary!$E$23</f>
        <v>3</v>
      </c>
      <c r="AI2" s="38">
        <f>MWMT!$F$5</f>
        <v>42584</v>
      </c>
      <c r="AJ2" s="41">
        <f>DailyStats!$B$76</f>
        <v>61.957999999999998</v>
      </c>
      <c r="AK2" s="41">
        <f>DailyStats!$B$75</f>
        <v>0</v>
      </c>
      <c r="AL2" s="26" t="s">
        <v>111</v>
      </c>
      <c r="AM2" s="41"/>
      <c r="AN2" s="26" t="s">
        <v>111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111</v>
      </c>
      <c r="BI2" s="26" t="s">
        <v>111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32" t="s">
        <v>112</v>
      </c>
      <c r="I1" s="32" t="s">
        <v>113</v>
      </c>
      <c r="J1" s="32" t="s">
        <v>114</v>
      </c>
      <c r="K1" s="32" t="s">
        <v>115</v>
      </c>
      <c r="L1" s="32" t="s">
        <v>116</v>
      </c>
      <c r="M1" s="32" t="s">
        <v>117</v>
      </c>
      <c r="N1" s="32" t="s">
        <v>121</v>
      </c>
      <c r="O1" s="32" t="s">
        <v>118</v>
      </c>
      <c r="P1" s="32" t="s">
        <v>119</v>
      </c>
      <c r="Q1" s="45" t="s">
        <v>120</v>
      </c>
      <c r="R1" s="45" t="s">
        <v>122</v>
      </c>
    </row>
    <row r="2" spans="1:18" x14ac:dyDescent="0.25">
      <c r="H2" s="36">
        <f>DailyStats!$F$70</f>
        <v>42557.333333333336</v>
      </c>
      <c r="I2" s="28">
        <f>DailyStats!$E$73</f>
        <v>0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42585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2017-04-19T20:13:42Z</dcterms:modified>
</cp:coreProperties>
</file>