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0" yWindow="90" windowWidth="16875" windowHeight="11340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8" r:id="rId6"/>
    <sheet name="Import_ImportNewParameterColumn" sheetId="9" r:id="rId7"/>
  </sheets>
  <definedNames>
    <definedName name="_xlnm._FilterDatabase" localSheetId="1" hidden="1">DailyStats!$A$3:$I$3</definedName>
    <definedName name="_xlnm._FilterDatabase" localSheetId="3" hidden="1">MWAT!$A$3:$B$3</definedName>
    <definedName name="_xlnm._FilterDatabase" localSheetId="4" hidden="1">MWMT!$A$3:$B$3</definedName>
  </definedNames>
  <calcPr calcId="145621"/>
</workbook>
</file>

<file path=xl/calcChain.xml><?xml version="1.0" encoding="utf-8"?>
<calcChain xmlns="http://schemas.openxmlformats.org/spreadsheetml/2006/main">
  <c r="A2" i="2" l="1"/>
  <c r="F10" i="1" l="1"/>
  <c r="E4" i="5" l="1"/>
  <c r="E4" i="4"/>
  <c r="R2" i="9" l="1"/>
  <c r="N2" i="9"/>
  <c r="Q2" i="9"/>
  <c r="O2" i="9"/>
  <c r="P2" i="9"/>
  <c r="M2" i="9"/>
  <c r="L2" i="9"/>
  <c r="K2" i="9"/>
  <c r="J2" i="9"/>
  <c r="I2" i="9"/>
  <c r="H2" i="9"/>
  <c r="AI2" i="8" l="1"/>
  <c r="AG2" i="8"/>
  <c r="AD2" i="8"/>
  <c r="AB2" i="8"/>
  <c r="Y2" i="8"/>
  <c r="X2" i="8"/>
  <c r="V2" i="8"/>
  <c r="S2" i="8"/>
  <c r="Q2" i="8"/>
  <c r="O2" i="8"/>
  <c r="M2" i="8"/>
  <c r="L2" i="8"/>
  <c r="J2" i="8"/>
  <c r="AH2" i="8"/>
  <c r="AC2" i="8"/>
  <c r="W2" i="8"/>
  <c r="T2" i="8"/>
  <c r="P2" i="8"/>
  <c r="K2" i="8"/>
  <c r="G2" i="8"/>
  <c r="F2" i="8"/>
  <c r="E2" i="8"/>
  <c r="D2" i="8"/>
  <c r="C2" i="8"/>
  <c r="B2" i="8"/>
  <c r="A2" i="8"/>
  <c r="C18" i="1" l="1"/>
  <c r="C17" i="1"/>
  <c r="C15" i="1"/>
  <c r="C14" i="1"/>
  <c r="C22" i="1" l="1"/>
  <c r="C21" i="1"/>
  <c r="B22" i="1" l="1"/>
  <c r="AE2" i="8" s="1"/>
  <c r="B21" i="1"/>
  <c r="Z2" i="8" s="1"/>
  <c r="B76" i="2" l="1"/>
  <c r="AJ2" i="8" s="1"/>
  <c r="B75" i="2"/>
  <c r="AK2" i="8" s="1"/>
  <c r="B74" i="2"/>
  <c r="B73" i="2"/>
  <c r="B72" i="2"/>
  <c r="B16" i="1" s="1"/>
  <c r="H2" i="8" s="1"/>
  <c r="B71" i="2"/>
  <c r="B70" i="2"/>
  <c r="I68" i="2"/>
  <c r="G68" i="2"/>
  <c r="B18" i="1" l="1"/>
  <c r="U2" i="8"/>
  <c r="B14" i="1"/>
  <c r="N2" i="8"/>
  <c r="B15" i="1"/>
  <c r="I2" i="8"/>
  <c r="B17" i="1"/>
  <c r="R2" i="8"/>
</calcChain>
</file>

<file path=xl/sharedStrings.xml><?xml version="1.0" encoding="utf-8"?>
<sst xmlns="http://schemas.openxmlformats.org/spreadsheetml/2006/main" count="166" uniqueCount="141">
  <si>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</si>
  <si>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</si>
  <si>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</si>
  <si>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</si>
  <si>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</si>
  <si>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</si>
  <si>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</si>
  <si>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</si>
  <si>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</si>
  <si>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water</t>
  </si>
  <si>
    <t>Total Samples:</t>
  </si>
  <si>
    <t>Sample Interval:</t>
  </si>
  <si>
    <t>Total Occurances:</t>
  </si>
  <si>
    <r>
      <t>18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</si>
  <si>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r>
      <t>15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</si>
  <si>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Time</t>
  </si>
  <si>
    <t>Points Above</t>
  </si>
  <si>
    <t>Dur. Above</t>
  </si>
  <si>
    <t>Points Below</t>
  </si>
  <si>
    <t>Dur. Below</t>
  </si>
  <si>
    <t>Total Days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</si>
  <si>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</si>
  <si>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</si>
  <si>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</si>
  <si>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</si>
  <si>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</si>
  <si>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</si>
  <si>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</si>
  <si>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Duration Above 18C</t>
  </si>
  <si>
    <t>Days</t>
  </si>
  <si>
    <t>Duration Below 15C</t>
  </si>
  <si>
    <t>Date+Time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</si>
  <si>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</si>
  <si>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</si>
  <si>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</si>
  <si>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</si>
  <si>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</si>
  <si>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</si>
  <si>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</si>
  <si>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</si>
  <si>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Insert the Aqaurius Qstats jpeg HERE</t>
  </si>
  <si>
    <t>60min</t>
  </si>
  <si>
    <t>none</t>
  </si>
  <si>
    <t>Daily Statistics</t>
  </si>
  <si>
    <r>
      <t xml:space="preserve">Minimum 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</si>
  <si>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 ⁰C</t>
  </si>
  <si>
    <t>Mean  ⁰C</t>
  </si>
  <si>
    <t>Range  ⁰C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</si>
  <si>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</si>
  <si>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</si>
  <si>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</si>
  <si>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</si>
  <si>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</si>
  <si>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</si>
  <si>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</si>
  <si>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</si>
  <si>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</si>
  <si>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</si>
  <si>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</si>
  <si>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</si>
  <si>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</si>
  <si>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</si>
  <si>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</si>
  <si>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</si>
  <si>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</si>
  <si>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</si>
  <si>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</si>
  <si>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</si>
  <si>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</si>
  <si>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</si>
  <si>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</si>
  <si>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</si>
  <si>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</si>
  <si>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MaxDiurnalRangeC</t>
  </si>
  <si>
    <t>MaxDiurnalRangeDate</t>
  </si>
  <si>
    <t>MaxDiurnalRangeDatesAddl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</si>
  <si>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</si>
  <si>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</si>
  <si>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</si>
  <si>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</si>
  <si>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</si>
  <si>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</si>
  <si>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</si>
  <si>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</si>
  <si>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</si>
  <si>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</si>
  <si>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MWMTC</t>
  </si>
  <si>
    <t>MWMTCDate</t>
  </si>
  <si>
    <t>MWMTCDateOri</t>
  </si>
  <si>
    <t>MWMTCDateAddl</t>
  </si>
  <si>
    <t>MWMTCDate2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</si>
  <si>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</si>
  <si>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</si>
  <si>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</si>
  <si>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</si>
  <si>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</si>
  <si>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</si>
  <si>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</si>
  <si>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</si>
  <si>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</si>
  <si>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</si>
  <si>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</si>
  <si>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</si>
  <si>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</si>
  <si>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</si>
  <si>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</si>
  <si>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</si>
  <si>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</si>
  <si>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</si>
  <si>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</si>
  <si>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</si>
  <si>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</si>
  <si>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</si>
  <si>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</si>
  <si>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</si>
  <si>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</si>
  <si>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</si>
  <si>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</si>
  <si>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</si>
  <si>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</si>
  <si>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</si>
  <si>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MinTempDate3</t>
  </si>
  <si>
    <t>MaxDiurnalRangeDate2</t>
  </si>
  <si>
    <t>MaxDiurnalRangeDate3</t>
  </si>
  <si>
    <t>MWATDate3</t>
  </si>
  <si>
    <t>MWATDate4</t>
  </si>
  <si>
    <t>MWATDate5</t>
  </si>
  <si>
    <t>MWMTDate3</t>
  </si>
  <si>
    <t>MWMTDate4</t>
  </si>
  <si>
    <t>MWMTDate5</t>
  </si>
  <si>
    <t>MWATDate6</t>
  </si>
  <si>
    <t>MWMTDate6</t>
  </si>
  <si>
    <t>rlow15w1_9759075_Summary</t>
  </si>
  <si>
    <t xml:space="preserve">rlow </t>
  </si>
  <si>
    <t>Lower Redwood Creek</t>
  </si>
  <si>
    <r>
      <t>Excel Julian Dates:</t>
    </r>
    <r>
      <rPr>
        <sz val="11"/>
        <color rgb="FFFF0000"/>
        <rFont val="Calibri"/>
        <family val="2"/>
        <scheme val="minor"/>
      </rPr>
      <t xml:space="preserve"> </t>
    </r>
  </si>
  <si>
    <t xml:space="preserve">to </t>
  </si>
  <si>
    <t>Water Temp.C - [Corrected - Daily - Maximum]</t>
  </si>
  <si>
    <t>Stream Temperature Data Summary</t>
  </si>
  <si>
    <t>UTC-08:00</t>
  </si>
  <si>
    <t>Water Temp.C - [Corrected - Daily - Mean]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</si>
</sst>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m/d/yy\ h:mm;@"/>
    <numFmt numFmtId="165" formatCode="m/d/yy;@"/>
    <numFmt numFmtId="166" formatCode="0.0"/>
    <numFmt numFmtId="167" formatCode="0.000"/>
  </numFmts>
  <fonts count="1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9"/>
      <color theme="1"/>
      <name val="Calibri"/>
      <family val="2"/>
      <scheme val="minor"/>
    </font>
    <font>
      <b/>
      <sz val="10"/>
      <color rgb="FFFF0000"/>
      <name val="Tahoma"/>
      <family val="2"/>
    </font>
    <font>
      <sz val="8"/>
      <color rgb="FFFF0000"/>
      <name val="Calibri"/>
      <family val="2"/>
      <scheme val="minor"/>
    </font>
    <font>
      <sz val="8"/>
      <color rgb="FF3E3E3E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2">
    <xf numFmtId="0" fontId="0" fillId="0" borderId="0"/>
    <xf numFmtId="0" fontId="13" fillId="0" borderId="0"/>
  </cellStyleXfs>
  <cellXfs count="69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1" fontId="1" fillId="0" borderId="0" xfId="0" applyNumberFormat="1" applyFont="1" applyAlignment="1">
      <alignment horizontal="center"/>
    </xf>
    <xf numFmtId="14" fontId="0" fillId="0" borderId="0" xfId="0" applyNumberFormat="1"/>
    <xf numFmtId="0" fontId="2" fillId="0" borderId="0" xfId="0" applyFont="1" applyAlignment="1">
      <alignment horizontal="right"/>
    </xf>
    <xf numFmtId="166" fontId="2" fillId="0" borderId="0" xfId="0" applyNumberFormat="1" applyFont="1"/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165" fontId="8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Fill="1"/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4" fontId="10" fillId="0" borderId="0" xfId="0" applyNumberFormat="1" applyFont="1" applyBorder="1" applyAlignment="1">
      <alignment horizontal="left"/>
    </xf>
    <xf numFmtId="164" fontId="11" fillId="0" borderId="0" xfId="0" applyNumberFormat="1" applyFont="1" applyBorder="1" applyAlignment="1">
      <alignment horizontal="left"/>
    </xf>
    <xf numFmtId="164" fontId="12" fillId="0" borderId="0" xfId="0" applyNumberFormat="1" applyFont="1" applyBorder="1" applyAlignment="1">
      <alignment horizontal="left"/>
    </xf>
    <xf numFmtId="165" fontId="10" fillId="0" borderId="0" xfId="0" applyNumberFormat="1" applyFont="1" applyBorder="1" applyAlignment="1">
      <alignment horizontal="left"/>
    </xf>
    <xf numFmtId="165" fontId="11" fillId="0" borderId="0" xfId="0" applyNumberFormat="1" applyFont="1" applyBorder="1" applyAlignment="1">
      <alignment horizontal="left"/>
    </xf>
    <xf numFmtId="165" fontId="12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4" fontId="9" fillId="0" borderId="0" xfId="0" applyNumberFormat="1" applyFont="1" applyAlignment="1">
      <alignment horizontal="left"/>
    </xf>
    <xf numFmtId="0" fontId="14" fillId="3" borderId="2" xfId="1" applyFont="1" applyFill="1" applyBorder="1" applyAlignment="1">
      <alignment horizontal="left"/>
    </xf>
    <xf numFmtId="0" fontId="14" fillId="0" borderId="3" xfId="1" applyFont="1" applyFill="1" applyBorder="1" applyAlignment="1">
      <alignment horizontal="left" wrapText="1"/>
    </xf>
    <xf numFmtId="165" fontId="14" fillId="0" borderId="3" xfId="1" applyNumberFormat="1" applyFont="1" applyFill="1" applyBorder="1" applyAlignment="1">
      <alignment horizontal="left" wrapText="1"/>
    </xf>
    <xf numFmtId="14" fontId="14" fillId="0" borderId="3" xfId="1" applyNumberFormat="1" applyFont="1" applyFill="1" applyBorder="1" applyAlignment="1">
      <alignment horizontal="left" wrapText="1"/>
    </xf>
    <xf numFmtId="166" fontId="14" fillId="0" borderId="3" xfId="1" applyNumberFormat="1" applyFont="1" applyFill="1" applyBorder="1" applyAlignment="1">
      <alignment horizontal="left" wrapText="1"/>
    </xf>
    <xf numFmtId="164" fontId="14" fillId="0" borderId="3" xfId="1" applyNumberFormat="1" applyFont="1" applyFill="1" applyBorder="1" applyAlignment="1">
      <alignment horizontal="left" wrapText="1"/>
    </xf>
    <xf numFmtId="1" fontId="14" fillId="0" borderId="3" xfId="1" applyNumberFormat="1" applyFont="1" applyFill="1" applyBorder="1" applyAlignment="1">
      <alignment horizontal="left" wrapText="1"/>
    </xf>
    <xf numFmtId="0" fontId="14" fillId="4" borderId="2" xfId="1" applyFont="1" applyFill="1" applyBorder="1" applyAlignment="1">
      <alignment horizontal="left"/>
    </xf>
    <xf numFmtId="164" fontId="5" fillId="0" borderId="0" xfId="0" applyNumberFormat="1" applyFont="1"/>
    <xf numFmtId="164" fontId="15" fillId="0" borderId="0" xfId="0" applyNumberFormat="1" applyFont="1" applyAlignment="1">
      <alignment horizontal="right"/>
    </xf>
    <xf numFmtId="164" fontId="14" fillId="0" borderId="0" xfId="1" applyNumberFormat="1" applyFont="1" applyAlignment="1">
      <alignment horizontal="left"/>
    </xf>
    <xf numFmtId="164" fontId="3" fillId="0" borderId="0" xfId="0" applyNumberFormat="1" applyFont="1" applyBorder="1" applyAlignment="1">
      <alignment horizontal="left"/>
    </xf>
    <xf numFmtId="165" fontId="15" fillId="0" borderId="0" xfId="0" applyNumberFormat="1" applyFont="1" applyBorder="1" applyAlignment="1">
      <alignment horizontal="left"/>
    </xf>
    <xf numFmtId="14" fontId="14" fillId="0" borderId="0" xfId="1" applyNumberFormat="1" applyFont="1" applyAlignment="1">
      <alignment horizontal="left"/>
    </xf>
    <xf numFmtId="0" fontId="5" fillId="0" borderId="0" xfId="0" applyFont="1"/>
    <xf numFmtId="14" fontId="15" fillId="0" borderId="0" xfId="0" applyNumberFormat="1" applyFont="1" applyFill="1" applyAlignment="1">
      <alignment horizontal="right"/>
    </xf>
    <xf numFmtId="0" fontId="14" fillId="0" borderId="0" xfId="1" applyFont="1" applyAlignment="1">
      <alignment horizontal="left"/>
    </xf>
    <xf numFmtId="166" fontId="5" fillId="0" borderId="0" xfId="0" applyNumberFormat="1" applyFont="1" applyAlignment="1">
      <alignment horizontal="center"/>
    </xf>
    <xf numFmtId="14" fontId="15" fillId="0" borderId="0" xfId="0" applyNumberFormat="1" applyFont="1" applyFill="1" applyAlignment="1">
      <alignment horizontal="left"/>
    </xf>
    <xf numFmtId="14" fontId="0" fillId="0" borderId="0" xfId="0" applyNumberFormat="1" applyFont="1"/>
    <xf numFmtId="165" fontId="1" fillId="0" borderId="0" xfId="0" applyNumberFormat="1" applyFont="1" applyAlignment="1">
      <alignment horizontal="center"/>
    </xf>
    <xf numFmtId="0" fontId="14" fillId="4" borderId="4" xfId="1" applyFont="1" applyFill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/>
    <xf numFmtId="165" fontId="16" fillId="0" borderId="0" xfId="0" applyNumberFormat="1" applyFont="1" applyBorder="1" applyAlignment="1">
      <alignment horizontal="left"/>
    </xf>
    <xf numFmtId="165" fontId="3" fillId="0" borderId="0" xfId="0" applyNumberFormat="1" applyFont="1" applyAlignment="1">
      <alignment horizontal="right"/>
    </xf>
    <xf numFmtId="1" fontId="3" fillId="0" borderId="0" xfId="0" applyNumberFormat="1" applyFont="1" applyAlignment="1">
      <alignment horizontal="center"/>
    </xf>
    <xf numFmtId="164" fontId="16" fillId="0" borderId="0" xfId="0" applyNumberFormat="1" applyFont="1" applyBorder="1" applyAlignment="1">
      <alignment horizontal="left"/>
    </xf>
    <xf numFmtId="164" fontId="3" fillId="0" borderId="0" xfId="0" applyNumberFormat="1" applyFont="1" applyAlignment="1">
      <alignment horizontal="right"/>
    </xf>
    <xf numFmtId="1" fontId="3" fillId="0" borderId="0" xfId="0" applyNumberFormat="1" applyFont="1" applyAlignment="1">
      <alignment horizontal="center" vertical="center"/>
    </xf>
    <xf numFmtId="165" fontId="3" fillId="0" borderId="0" xfId="0" applyNumberFormat="1" applyFont="1" applyAlignment="1">
      <alignment horizontal="center"/>
    </xf>
    <xf numFmtId="0" fontId="0" fillId="0" borderId="0" xfId="0" applyNumberFormat="1" applyFont="1"/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0" fontId="4" fillId="2" borderId="0" xfId="0" applyFont="1" applyFill="1" applyBorder="1"/>
    <xf numFmtId="14" fontId="1" fillId="0" borderId="0" xfId="0" applyNumberFormat="1" applyFont="1"/>
    <xf numFmtId="167" fontId="0" fillId="0" borderId="0" xfId="0" applyNumberFormat="1"/>
    <xf numFmtId="1" fontId="0" fillId="0" borderId="0" xfId="0" applyNumberFormat="1"/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chemeClr val="tx1"/>
                </a:solidFill>
              </a:rPr>
              <a:t>rlow15w1- </a:t>
            </a:r>
            <a:r>
              <a:rPr lang="en-US"/>
              <a:t>Daily Stream Tempurature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 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20.6</c:v>
                </c:pt>
                <c:pt idx="1">
                  <c:v>20.3</c:v>
                </c:pt>
                <c:pt idx="2">
                  <c:v>19.899999999999999</c:v>
                </c:pt>
                <c:pt idx="3">
                  <c:v>20.7</c:v>
                </c:pt>
                <c:pt idx="4">
                  <c:v>18.600000000000001</c:v>
                </c:pt>
                <c:pt idx="5">
                  <c:v>18.2</c:v>
                </c:pt>
                <c:pt idx="6">
                  <c:v>20.8</c:v>
                </c:pt>
                <c:pt idx="7">
                  <c:v>19.100000000000001</c:v>
                </c:pt>
                <c:pt idx="8">
                  <c:v>17.7</c:v>
                </c:pt>
                <c:pt idx="9">
                  <c:v>17.8</c:v>
                </c:pt>
                <c:pt idx="10">
                  <c:v>18.600000000000001</c:v>
                </c:pt>
                <c:pt idx="11">
                  <c:v>19.600000000000001</c:v>
                </c:pt>
                <c:pt idx="12">
                  <c:v>20.100000000000001</c:v>
                </c:pt>
                <c:pt idx="13">
                  <c:v>19.7</c:v>
                </c:pt>
                <c:pt idx="14">
                  <c:v>20.6</c:v>
                </c:pt>
                <c:pt idx="15">
                  <c:v>20.9</c:v>
                </c:pt>
                <c:pt idx="16">
                  <c:v>21.2</c:v>
                </c:pt>
                <c:pt idx="17">
                  <c:v>21.2</c:v>
                </c:pt>
                <c:pt idx="18">
                  <c:v>21.7</c:v>
                </c:pt>
                <c:pt idx="19">
                  <c:v>21.6</c:v>
                </c:pt>
                <c:pt idx="20">
                  <c:v>21.9</c:v>
                </c:pt>
                <c:pt idx="21">
                  <c:v>21.7</c:v>
                </c:pt>
                <c:pt idx="22">
                  <c:v>22</c:v>
                </c:pt>
                <c:pt idx="23">
                  <c:v>22.1</c:v>
                </c:pt>
                <c:pt idx="24">
                  <c:v>21.1</c:v>
                </c:pt>
                <c:pt idx="25">
                  <c:v>22.1</c:v>
                </c:pt>
                <c:pt idx="26">
                  <c:v>22.5</c:v>
                </c:pt>
                <c:pt idx="27">
                  <c:v>22.8</c:v>
                </c:pt>
                <c:pt idx="28">
                  <c:v>22.8</c:v>
                </c:pt>
                <c:pt idx="29">
                  <c:v>22.7</c:v>
                </c:pt>
                <c:pt idx="30">
                  <c:v>22.3</c:v>
                </c:pt>
                <c:pt idx="31">
                  <c:v>19.600000000000001</c:v>
                </c:pt>
                <c:pt idx="32">
                  <c:v>20.2</c:v>
                </c:pt>
                <c:pt idx="33">
                  <c:v>20.2</c:v>
                </c:pt>
                <c:pt idx="34">
                  <c:v>19.600000000000001</c:v>
                </c:pt>
                <c:pt idx="35">
                  <c:v>22.2</c:v>
                </c:pt>
                <c:pt idx="36">
                  <c:v>21.4</c:v>
                </c:pt>
                <c:pt idx="37">
                  <c:v>21.3</c:v>
                </c:pt>
                <c:pt idx="38">
                  <c:v>22.5</c:v>
                </c:pt>
                <c:pt idx="39">
                  <c:v>23</c:v>
                </c:pt>
                <c:pt idx="40">
                  <c:v>22.1</c:v>
                </c:pt>
                <c:pt idx="41">
                  <c:v>20.7</c:v>
                </c:pt>
                <c:pt idx="42">
                  <c:v>22.2</c:v>
                </c:pt>
                <c:pt idx="43">
                  <c:v>22.6</c:v>
                </c:pt>
                <c:pt idx="44">
                  <c:v>23.3</c:v>
                </c:pt>
                <c:pt idx="45">
                  <c:v>23.4</c:v>
                </c:pt>
                <c:pt idx="46">
                  <c:v>23.6</c:v>
                </c:pt>
                <c:pt idx="47">
                  <c:v>23.2</c:v>
                </c:pt>
                <c:pt idx="48">
                  <c:v>21.9</c:v>
                </c:pt>
                <c:pt idx="49">
                  <c:v>19.899999999999999</c:v>
                </c:pt>
                <c:pt idx="50">
                  <c:v>22.4</c:v>
                </c:pt>
                <c:pt idx="51">
                  <c:v>22.1</c:v>
                </c:pt>
                <c:pt idx="52">
                  <c:v>21.6</c:v>
                </c:pt>
                <c:pt idx="53">
                  <c:v>20.6</c:v>
                </c:pt>
                <c:pt idx="54">
                  <c:v>20</c:v>
                </c:pt>
                <c:pt idx="55">
                  <c:v>21.5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  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18.356000000000002</c:v>
                </c:pt>
                <c:pt idx="1">
                  <c:v>18.303999999999998</c:v>
                </c:pt>
                <c:pt idx="2">
                  <c:v>17.739999999999998</c:v>
                </c:pt>
                <c:pt idx="3">
                  <c:v>18.329000000000001</c:v>
                </c:pt>
                <c:pt idx="4">
                  <c:v>17.427</c:v>
                </c:pt>
                <c:pt idx="5">
                  <c:v>17.254000000000001</c:v>
                </c:pt>
                <c:pt idx="6">
                  <c:v>18.068999999999999</c:v>
                </c:pt>
                <c:pt idx="7">
                  <c:v>17.448</c:v>
                </c:pt>
                <c:pt idx="8">
                  <c:v>17.103999999999999</c:v>
                </c:pt>
                <c:pt idx="9">
                  <c:v>17.169</c:v>
                </c:pt>
                <c:pt idx="10">
                  <c:v>17.518999999999998</c:v>
                </c:pt>
                <c:pt idx="11">
                  <c:v>18.042000000000002</c:v>
                </c:pt>
                <c:pt idx="12">
                  <c:v>18.114999999999998</c:v>
                </c:pt>
                <c:pt idx="13">
                  <c:v>17.992000000000001</c:v>
                </c:pt>
                <c:pt idx="14">
                  <c:v>18.506</c:v>
                </c:pt>
                <c:pt idx="15">
                  <c:v>18.712</c:v>
                </c:pt>
                <c:pt idx="16">
                  <c:v>18.852</c:v>
                </c:pt>
                <c:pt idx="17">
                  <c:v>18.648</c:v>
                </c:pt>
                <c:pt idx="18">
                  <c:v>19.096</c:v>
                </c:pt>
                <c:pt idx="19">
                  <c:v>19.369</c:v>
                </c:pt>
                <c:pt idx="20">
                  <c:v>19.103999999999999</c:v>
                </c:pt>
                <c:pt idx="21">
                  <c:v>19.012</c:v>
                </c:pt>
                <c:pt idx="22">
                  <c:v>19.379000000000001</c:v>
                </c:pt>
                <c:pt idx="23">
                  <c:v>19.393999999999998</c:v>
                </c:pt>
                <c:pt idx="24">
                  <c:v>19.038</c:v>
                </c:pt>
                <c:pt idx="25">
                  <c:v>19.603999999999999</c:v>
                </c:pt>
                <c:pt idx="26">
                  <c:v>19.733000000000001</c:v>
                </c:pt>
                <c:pt idx="27">
                  <c:v>19.853999999999999</c:v>
                </c:pt>
                <c:pt idx="28">
                  <c:v>20.081</c:v>
                </c:pt>
                <c:pt idx="29">
                  <c:v>19.96</c:v>
                </c:pt>
                <c:pt idx="30">
                  <c:v>19.908000000000001</c:v>
                </c:pt>
                <c:pt idx="31">
                  <c:v>18.957999999999998</c:v>
                </c:pt>
                <c:pt idx="32">
                  <c:v>18.983000000000001</c:v>
                </c:pt>
                <c:pt idx="33">
                  <c:v>19.113</c:v>
                </c:pt>
                <c:pt idx="34">
                  <c:v>18.882999999999999</c:v>
                </c:pt>
                <c:pt idx="35">
                  <c:v>19.446000000000002</c:v>
                </c:pt>
                <c:pt idx="36">
                  <c:v>19.341999999999999</c:v>
                </c:pt>
                <c:pt idx="37">
                  <c:v>19.271000000000001</c:v>
                </c:pt>
                <c:pt idx="38">
                  <c:v>19.707999999999998</c:v>
                </c:pt>
                <c:pt idx="39">
                  <c:v>20.175000000000001</c:v>
                </c:pt>
                <c:pt idx="40">
                  <c:v>19.780999999999999</c:v>
                </c:pt>
                <c:pt idx="41">
                  <c:v>19.472999999999999</c:v>
                </c:pt>
                <c:pt idx="42">
                  <c:v>19.696000000000002</c:v>
                </c:pt>
                <c:pt idx="43">
                  <c:v>19.773</c:v>
                </c:pt>
                <c:pt idx="44">
                  <c:v>20.332999999999998</c:v>
                </c:pt>
                <c:pt idx="45">
                  <c:v>20.382999999999999</c:v>
                </c:pt>
                <c:pt idx="46">
                  <c:v>20.256</c:v>
                </c:pt>
                <c:pt idx="47">
                  <c:v>20.096</c:v>
                </c:pt>
                <c:pt idx="48">
                  <c:v>19.55</c:v>
                </c:pt>
                <c:pt idx="49">
                  <c:v>19.027000000000001</c:v>
                </c:pt>
                <c:pt idx="50">
                  <c:v>19.553999999999998</c:v>
                </c:pt>
                <c:pt idx="51">
                  <c:v>20.029</c:v>
                </c:pt>
                <c:pt idx="52">
                  <c:v>20.062999999999999</c:v>
                </c:pt>
                <c:pt idx="53">
                  <c:v>19.809999999999999</c:v>
                </c:pt>
                <c:pt idx="54">
                  <c:v>19.731000000000002</c:v>
                </c:pt>
                <c:pt idx="55">
                  <c:v>19.788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 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16.899999999999999</c:v>
                </c:pt>
                <c:pt idx="1">
                  <c:v>17</c:v>
                </c:pt>
                <c:pt idx="2">
                  <c:v>16.8</c:v>
                </c:pt>
                <c:pt idx="3">
                  <c:v>16.7</c:v>
                </c:pt>
                <c:pt idx="4">
                  <c:v>16.8</c:v>
                </c:pt>
                <c:pt idx="5">
                  <c:v>16.7</c:v>
                </c:pt>
                <c:pt idx="6">
                  <c:v>16.600000000000001</c:v>
                </c:pt>
                <c:pt idx="7">
                  <c:v>16.8</c:v>
                </c:pt>
                <c:pt idx="8">
                  <c:v>16.899999999999999</c:v>
                </c:pt>
                <c:pt idx="9">
                  <c:v>16.7</c:v>
                </c:pt>
                <c:pt idx="10">
                  <c:v>16.8</c:v>
                </c:pt>
                <c:pt idx="11">
                  <c:v>16.899999999999999</c:v>
                </c:pt>
                <c:pt idx="12">
                  <c:v>17</c:v>
                </c:pt>
                <c:pt idx="13">
                  <c:v>17.2</c:v>
                </c:pt>
                <c:pt idx="14">
                  <c:v>16.899999999999999</c:v>
                </c:pt>
                <c:pt idx="15">
                  <c:v>17</c:v>
                </c:pt>
                <c:pt idx="16">
                  <c:v>17.3</c:v>
                </c:pt>
                <c:pt idx="17">
                  <c:v>17.3</c:v>
                </c:pt>
                <c:pt idx="18">
                  <c:v>17.2</c:v>
                </c:pt>
                <c:pt idx="19">
                  <c:v>17.8</c:v>
                </c:pt>
                <c:pt idx="20">
                  <c:v>17.8</c:v>
                </c:pt>
                <c:pt idx="21">
                  <c:v>17.600000000000001</c:v>
                </c:pt>
                <c:pt idx="22">
                  <c:v>18.100000000000001</c:v>
                </c:pt>
                <c:pt idx="23">
                  <c:v>17.399999999999999</c:v>
                </c:pt>
                <c:pt idx="24">
                  <c:v>18.2</c:v>
                </c:pt>
                <c:pt idx="25">
                  <c:v>17.8</c:v>
                </c:pt>
                <c:pt idx="26">
                  <c:v>17.8</c:v>
                </c:pt>
                <c:pt idx="27">
                  <c:v>17.7</c:v>
                </c:pt>
                <c:pt idx="28">
                  <c:v>18.100000000000001</c:v>
                </c:pt>
                <c:pt idx="29">
                  <c:v>18.3</c:v>
                </c:pt>
                <c:pt idx="30">
                  <c:v>18.5</c:v>
                </c:pt>
                <c:pt idx="31">
                  <c:v>18.7</c:v>
                </c:pt>
                <c:pt idx="32">
                  <c:v>18.399999999999999</c:v>
                </c:pt>
                <c:pt idx="33">
                  <c:v>18.5</c:v>
                </c:pt>
                <c:pt idx="34">
                  <c:v>18.5</c:v>
                </c:pt>
                <c:pt idx="35">
                  <c:v>18.399999999999999</c:v>
                </c:pt>
                <c:pt idx="36">
                  <c:v>17.899999999999999</c:v>
                </c:pt>
                <c:pt idx="37">
                  <c:v>18.100000000000001</c:v>
                </c:pt>
                <c:pt idx="38">
                  <c:v>18.100000000000001</c:v>
                </c:pt>
                <c:pt idx="39">
                  <c:v>18.399999999999999</c:v>
                </c:pt>
                <c:pt idx="40">
                  <c:v>18</c:v>
                </c:pt>
                <c:pt idx="41">
                  <c:v>18.899999999999999</c:v>
                </c:pt>
                <c:pt idx="42">
                  <c:v>18.2</c:v>
                </c:pt>
                <c:pt idx="43">
                  <c:v>17.8</c:v>
                </c:pt>
                <c:pt idx="44">
                  <c:v>18.600000000000001</c:v>
                </c:pt>
                <c:pt idx="45">
                  <c:v>18.600000000000001</c:v>
                </c:pt>
                <c:pt idx="46">
                  <c:v>18.5</c:v>
                </c:pt>
                <c:pt idx="47">
                  <c:v>18.2</c:v>
                </c:pt>
                <c:pt idx="48">
                  <c:v>18.2</c:v>
                </c:pt>
                <c:pt idx="49">
                  <c:v>18.5</c:v>
                </c:pt>
                <c:pt idx="50">
                  <c:v>18.5</c:v>
                </c:pt>
                <c:pt idx="51">
                  <c:v>18.8</c:v>
                </c:pt>
                <c:pt idx="52">
                  <c:v>19</c:v>
                </c:pt>
                <c:pt idx="53">
                  <c:v>19.3</c:v>
                </c:pt>
                <c:pt idx="54">
                  <c:v>19.399999999999999</c:v>
                </c:pt>
                <c:pt idx="55">
                  <c:v>19.2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3174016"/>
        <c:axId val="223243264"/>
      </c:scatterChart>
      <c:valAx>
        <c:axId val="223174016"/>
        <c:scaling>
          <c:orientation val="minMax"/>
          <c:max val="42247"/>
          <c:min val="42186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23243264"/>
        <c:crosses val="autoZero"/>
        <c:crossBetween val="midCat"/>
      </c:valAx>
      <c:valAx>
        <c:axId val="223243264"/>
        <c:scaling>
          <c:orientation val="minMax"/>
          <c:max val="25"/>
          <c:min val="15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chemeClr val="tx1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Water Temperature (</a:t>
                </a:r>
                <a:r>
                  <a:rPr lang="en-US">
                    <a:solidFill>
                      <a:schemeClr val="tx1"/>
                    </a:solidFill>
                    <a:latin typeface="Calibri"/>
                    <a:cs typeface="Calibri"/>
                  </a:rPr>
                  <a:t>⁰</a:t>
                </a:r>
                <a:r>
                  <a:rPr lang="en-US">
                    <a:solidFill>
                      <a:schemeClr val="tx1"/>
                    </a:solidFill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23174016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96"/>
          <c:y val="0.42485624990517906"/>
          <c:w val="0.13073264383871824"/>
          <c:h val="0.24277494576183803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800" b="1" i="0" u="none" strike="noStrike" baseline="0">
                <a:solidFill>
                  <a:srgbClr val="000000"/>
                </a:solidFill>
                <a:effectLst/>
              </a:rPr>
              <a:t>rlow15w</a:t>
            </a:r>
            <a:r>
              <a:rPr lang="en-US">
                <a:solidFill>
                  <a:schemeClr val="tx1"/>
                </a:solidFill>
              </a:rPr>
              <a:t>1-</a:t>
            </a:r>
            <a:r>
              <a:rPr lang="en-US"/>
              <a:t> Diurnal Range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  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3.7</c:v>
                </c:pt>
                <c:pt idx="1">
                  <c:v>3.3</c:v>
                </c:pt>
                <c:pt idx="2">
                  <c:v>3.1</c:v>
                </c:pt>
                <c:pt idx="3">
                  <c:v>4</c:v>
                </c:pt>
                <c:pt idx="4">
                  <c:v>1.8</c:v>
                </c:pt>
                <c:pt idx="5">
                  <c:v>1.5</c:v>
                </c:pt>
                <c:pt idx="6">
                  <c:v>4.2</c:v>
                </c:pt>
                <c:pt idx="7">
                  <c:v>2.2999999999999998</c:v>
                </c:pt>
                <c:pt idx="8">
                  <c:v>0.8</c:v>
                </c:pt>
                <c:pt idx="9">
                  <c:v>1.1000000000000001</c:v>
                </c:pt>
                <c:pt idx="10">
                  <c:v>1.8</c:v>
                </c:pt>
                <c:pt idx="11">
                  <c:v>2.7</c:v>
                </c:pt>
                <c:pt idx="12">
                  <c:v>3.1</c:v>
                </c:pt>
                <c:pt idx="13">
                  <c:v>2.5</c:v>
                </c:pt>
                <c:pt idx="14">
                  <c:v>3.7</c:v>
                </c:pt>
                <c:pt idx="15">
                  <c:v>3.9</c:v>
                </c:pt>
                <c:pt idx="16">
                  <c:v>3.9</c:v>
                </c:pt>
                <c:pt idx="17">
                  <c:v>3.9</c:v>
                </c:pt>
                <c:pt idx="18">
                  <c:v>4.5</c:v>
                </c:pt>
                <c:pt idx="19">
                  <c:v>3.8</c:v>
                </c:pt>
                <c:pt idx="20">
                  <c:v>4.0999999999999996</c:v>
                </c:pt>
                <c:pt idx="21">
                  <c:v>4.0999999999999996</c:v>
                </c:pt>
                <c:pt idx="22">
                  <c:v>3.9</c:v>
                </c:pt>
                <c:pt idx="23">
                  <c:v>4.7</c:v>
                </c:pt>
                <c:pt idx="24">
                  <c:v>2.9</c:v>
                </c:pt>
                <c:pt idx="25">
                  <c:v>4.3</c:v>
                </c:pt>
                <c:pt idx="26">
                  <c:v>4.7</c:v>
                </c:pt>
                <c:pt idx="27">
                  <c:v>5.0999999999999996</c:v>
                </c:pt>
                <c:pt idx="28">
                  <c:v>4.7</c:v>
                </c:pt>
                <c:pt idx="29">
                  <c:v>4.4000000000000004</c:v>
                </c:pt>
                <c:pt idx="30">
                  <c:v>3.8</c:v>
                </c:pt>
                <c:pt idx="31">
                  <c:v>0.9</c:v>
                </c:pt>
                <c:pt idx="32">
                  <c:v>1.8</c:v>
                </c:pt>
                <c:pt idx="33">
                  <c:v>1.7</c:v>
                </c:pt>
                <c:pt idx="34">
                  <c:v>1.1000000000000001</c:v>
                </c:pt>
                <c:pt idx="35">
                  <c:v>3.8</c:v>
                </c:pt>
                <c:pt idx="36">
                  <c:v>3.5</c:v>
                </c:pt>
                <c:pt idx="37">
                  <c:v>3.2</c:v>
                </c:pt>
                <c:pt idx="38">
                  <c:v>4.4000000000000004</c:v>
                </c:pt>
                <c:pt idx="39">
                  <c:v>4.5999999999999996</c:v>
                </c:pt>
                <c:pt idx="40">
                  <c:v>4.0999999999999996</c:v>
                </c:pt>
                <c:pt idx="41">
                  <c:v>1.8</c:v>
                </c:pt>
                <c:pt idx="42">
                  <c:v>4</c:v>
                </c:pt>
                <c:pt idx="43">
                  <c:v>4.8</c:v>
                </c:pt>
                <c:pt idx="44">
                  <c:v>4.7</c:v>
                </c:pt>
                <c:pt idx="45">
                  <c:v>4.8</c:v>
                </c:pt>
                <c:pt idx="46">
                  <c:v>5.0999999999999996</c:v>
                </c:pt>
                <c:pt idx="47">
                  <c:v>5</c:v>
                </c:pt>
                <c:pt idx="48">
                  <c:v>3.7</c:v>
                </c:pt>
                <c:pt idx="49">
                  <c:v>1.4</c:v>
                </c:pt>
                <c:pt idx="50">
                  <c:v>3.9</c:v>
                </c:pt>
                <c:pt idx="51">
                  <c:v>3.3</c:v>
                </c:pt>
                <c:pt idx="52">
                  <c:v>2.6</c:v>
                </c:pt>
                <c:pt idx="53">
                  <c:v>1.3</c:v>
                </c:pt>
                <c:pt idx="54">
                  <c:v>0.6</c:v>
                </c:pt>
                <c:pt idx="55">
                  <c:v>2.2999999999999998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4511488"/>
        <c:axId val="225013120"/>
      </c:scatterChart>
      <c:valAx>
        <c:axId val="224511488"/>
        <c:scaling>
          <c:orientation val="minMax"/>
          <c:max val="42247"/>
          <c:min val="42186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25013120"/>
        <c:crosses val="autoZero"/>
        <c:crossBetween val="midCat"/>
      </c:valAx>
      <c:valAx>
        <c:axId val="22501312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chemeClr val="tx1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Water Temperature (⁰C)</a:t>
                </a:r>
              </a:p>
            </c:rich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24511488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800" b="1" i="0" u="none" strike="noStrike" baseline="0">
                <a:effectLst/>
              </a:rPr>
              <a:t>rlow</a:t>
            </a:r>
            <a:r>
              <a:rPr lang="en-US">
                <a:solidFill>
                  <a:schemeClr val="tx1"/>
                </a:solidFill>
              </a:rPr>
              <a:t>15w1</a:t>
            </a:r>
            <a:r>
              <a:rPr lang="en-US"/>
              <a:t>- MWMT and MWAT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42192</c:v>
                </c:pt>
                <c:pt idx="1">
                  <c:v>42193</c:v>
                </c:pt>
                <c:pt idx="2">
                  <c:v>42194</c:v>
                </c:pt>
                <c:pt idx="3">
                  <c:v>42195</c:v>
                </c:pt>
                <c:pt idx="4">
                  <c:v>42196</c:v>
                </c:pt>
                <c:pt idx="5">
                  <c:v>42197</c:v>
                </c:pt>
                <c:pt idx="6">
                  <c:v>42198</c:v>
                </c:pt>
                <c:pt idx="7">
                  <c:v>42199</c:v>
                </c:pt>
                <c:pt idx="8">
                  <c:v>42200</c:v>
                </c:pt>
                <c:pt idx="9">
                  <c:v>42201</c:v>
                </c:pt>
                <c:pt idx="10">
                  <c:v>42202</c:v>
                </c:pt>
                <c:pt idx="11">
                  <c:v>42203</c:v>
                </c:pt>
                <c:pt idx="12">
                  <c:v>42204</c:v>
                </c:pt>
                <c:pt idx="13">
                  <c:v>42205</c:v>
                </c:pt>
                <c:pt idx="14">
                  <c:v>42206</c:v>
                </c:pt>
                <c:pt idx="15">
                  <c:v>42207</c:v>
                </c:pt>
                <c:pt idx="16">
                  <c:v>42208</c:v>
                </c:pt>
                <c:pt idx="17">
                  <c:v>42209</c:v>
                </c:pt>
                <c:pt idx="18">
                  <c:v>42210</c:v>
                </c:pt>
                <c:pt idx="19">
                  <c:v>42211</c:v>
                </c:pt>
                <c:pt idx="20">
                  <c:v>42212</c:v>
                </c:pt>
                <c:pt idx="21">
                  <c:v>42213</c:v>
                </c:pt>
                <c:pt idx="22">
                  <c:v>42214</c:v>
                </c:pt>
                <c:pt idx="23">
                  <c:v>42215</c:v>
                </c:pt>
                <c:pt idx="24">
                  <c:v>42216</c:v>
                </c:pt>
                <c:pt idx="25">
                  <c:v>42217</c:v>
                </c:pt>
                <c:pt idx="26">
                  <c:v>42218</c:v>
                </c:pt>
                <c:pt idx="27">
                  <c:v>42219</c:v>
                </c:pt>
                <c:pt idx="28">
                  <c:v>42220</c:v>
                </c:pt>
                <c:pt idx="29">
                  <c:v>42221</c:v>
                </c:pt>
                <c:pt idx="30">
                  <c:v>42222</c:v>
                </c:pt>
                <c:pt idx="31">
                  <c:v>42223</c:v>
                </c:pt>
                <c:pt idx="32">
                  <c:v>42224</c:v>
                </c:pt>
                <c:pt idx="33">
                  <c:v>42225</c:v>
                </c:pt>
                <c:pt idx="34">
                  <c:v>42226</c:v>
                </c:pt>
                <c:pt idx="35">
                  <c:v>42227</c:v>
                </c:pt>
                <c:pt idx="36">
                  <c:v>42228</c:v>
                </c:pt>
                <c:pt idx="37">
                  <c:v>42229</c:v>
                </c:pt>
                <c:pt idx="38">
                  <c:v>42230</c:v>
                </c:pt>
                <c:pt idx="39">
                  <c:v>42231</c:v>
                </c:pt>
                <c:pt idx="40">
                  <c:v>42232</c:v>
                </c:pt>
                <c:pt idx="41">
                  <c:v>42233</c:v>
                </c:pt>
                <c:pt idx="42">
                  <c:v>42234</c:v>
                </c:pt>
                <c:pt idx="43">
                  <c:v>42235</c:v>
                </c:pt>
                <c:pt idx="44">
                  <c:v>42236</c:v>
                </c:pt>
                <c:pt idx="45">
                  <c:v>42237</c:v>
                </c:pt>
                <c:pt idx="46">
                  <c:v>42238</c:v>
                </c:pt>
                <c:pt idx="47">
                  <c:v>42239</c:v>
                </c:pt>
                <c:pt idx="48">
                  <c:v>42240</c:v>
                </c:pt>
                <c:pt idx="49">
                  <c:v>42241</c:v>
                </c:pt>
                <c:pt idx="50">
                  <c:v>42242</c:v>
                </c:pt>
                <c:pt idx="51">
                  <c:v>42243</c:v>
                </c:pt>
                <c:pt idx="52">
                  <c:v>42244</c:v>
                </c:pt>
                <c:pt idx="53">
                  <c:v>42245</c:v>
                </c:pt>
                <c:pt idx="54">
                  <c:v>42246</c:v>
                </c:pt>
                <c:pt idx="55">
                  <c:v>42247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0">
                  <c:v>19.871428571428599</c:v>
                </c:pt>
                <c:pt idx="1">
                  <c:v>19.657142857142901</c:v>
                </c:pt>
                <c:pt idx="2">
                  <c:v>19.285714285714299</c:v>
                </c:pt>
                <c:pt idx="3">
                  <c:v>18.985714285714302</c:v>
                </c:pt>
                <c:pt idx="4">
                  <c:v>18.685714285714301</c:v>
                </c:pt>
                <c:pt idx="5">
                  <c:v>18.828571428571401</c:v>
                </c:pt>
                <c:pt idx="6">
                  <c:v>19.100000000000001</c:v>
                </c:pt>
                <c:pt idx="7">
                  <c:v>18.9428571428571</c:v>
                </c:pt>
                <c:pt idx="8">
                  <c:v>19.157142857142901</c:v>
                </c:pt>
                <c:pt idx="9">
                  <c:v>19.6142857142857</c:v>
                </c:pt>
                <c:pt idx="10">
                  <c:v>20.100000000000001</c:v>
                </c:pt>
                <c:pt idx="11">
                  <c:v>20.4714285714286</c:v>
                </c:pt>
                <c:pt idx="12">
                  <c:v>20.771428571428601</c:v>
                </c:pt>
                <c:pt idx="13">
                  <c:v>20.985714285714302</c:v>
                </c:pt>
                <c:pt idx="14">
                  <c:v>21.3</c:v>
                </c:pt>
                <c:pt idx="15">
                  <c:v>21.457142857142902</c:v>
                </c:pt>
                <c:pt idx="16">
                  <c:v>21.6142857142857</c:v>
                </c:pt>
                <c:pt idx="17">
                  <c:v>21.742857142857101</c:v>
                </c:pt>
                <c:pt idx="18">
                  <c:v>21.728571428571399</c:v>
                </c:pt>
                <c:pt idx="19">
                  <c:v>21.785714285714299</c:v>
                </c:pt>
                <c:pt idx="20">
                  <c:v>21.9142857142857</c:v>
                </c:pt>
                <c:pt idx="21">
                  <c:v>22.042857142857098</c:v>
                </c:pt>
                <c:pt idx="22">
                  <c:v>22.2</c:v>
                </c:pt>
                <c:pt idx="23">
                  <c:v>22.3</c:v>
                </c:pt>
                <c:pt idx="24">
                  <c:v>22.328571428571401</c:v>
                </c:pt>
                <c:pt idx="25">
                  <c:v>22.1142857142857</c:v>
                </c:pt>
                <c:pt idx="26">
                  <c:v>21.842857142857099</c:v>
                </c:pt>
                <c:pt idx="27">
                  <c:v>21.514285714285698</c:v>
                </c:pt>
                <c:pt idx="28">
                  <c:v>21.0571428571429</c:v>
                </c:pt>
                <c:pt idx="29">
                  <c:v>20.9714285714286</c:v>
                </c:pt>
                <c:pt idx="30">
                  <c:v>20.785714285714299</c:v>
                </c:pt>
                <c:pt idx="31">
                  <c:v>20.6428571428571</c:v>
                </c:pt>
                <c:pt idx="32">
                  <c:v>21.0571428571429</c:v>
                </c:pt>
                <c:pt idx="33">
                  <c:v>21.457142857142902</c:v>
                </c:pt>
                <c:pt idx="34">
                  <c:v>21.728571428571399</c:v>
                </c:pt>
                <c:pt idx="35">
                  <c:v>21.8857142857143</c:v>
                </c:pt>
                <c:pt idx="36">
                  <c:v>21.8857142857143</c:v>
                </c:pt>
                <c:pt idx="37">
                  <c:v>22.0571428571429</c:v>
                </c:pt>
                <c:pt idx="38">
                  <c:v>22.342857142857099</c:v>
                </c:pt>
                <c:pt idx="39">
                  <c:v>22.4714285714286</c:v>
                </c:pt>
                <c:pt idx="40">
                  <c:v>22.5571428571429</c:v>
                </c:pt>
                <c:pt idx="41">
                  <c:v>22.714285714285701</c:v>
                </c:pt>
                <c:pt idx="42">
                  <c:v>22.8857142857143</c:v>
                </c:pt>
                <c:pt idx="43">
                  <c:v>22.5571428571429</c:v>
                </c:pt>
                <c:pt idx="44">
                  <c:v>22.5285714285714</c:v>
                </c:pt>
                <c:pt idx="45">
                  <c:v>22.3571428571429</c:v>
                </c:pt>
                <c:pt idx="46">
                  <c:v>22.1</c:v>
                </c:pt>
                <c:pt idx="47">
                  <c:v>21.671428571428599</c:v>
                </c:pt>
                <c:pt idx="48">
                  <c:v>21.214285714285701</c:v>
                </c:pt>
                <c:pt idx="49">
                  <c:v>21.157142857142901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42192</c:v>
                </c:pt>
                <c:pt idx="1">
                  <c:v>42193</c:v>
                </c:pt>
                <c:pt idx="2">
                  <c:v>42194</c:v>
                </c:pt>
                <c:pt idx="3">
                  <c:v>42195</c:v>
                </c:pt>
                <c:pt idx="4">
                  <c:v>42196</c:v>
                </c:pt>
                <c:pt idx="5">
                  <c:v>42197</c:v>
                </c:pt>
                <c:pt idx="6">
                  <c:v>42198</c:v>
                </c:pt>
                <c:pt idx="7">
                  <c:v>42199</c:v>
                </c:pt>
                <c:pt idx="8">
                  <c:v>42200</c:v>
                </c:pt>
                <c:pt idx="9">
                  <c:v>42201</c:v>
                </c:pt>
                <c:pt idx="10">
                  <c:v>42202</c:v>
                </c:pt>
                <c:pt idx="11">
                  <c:v>42203</c:v>
                </c:pt>
                <c:pt idx="12">
                  <c:v>42204</c:v>
                </c:pt>
                <c:pt idx="13">
                  <c:v>42205</c:v>
                </c:pt>
                <c:pt idx="14">
                  <c:v>42206</c:v>
                </c:pt>
                <c:pt idx="15">
                  <c:v>42207</c:v>
                </c:pt>
                <c:pt idx="16">
                  <c:v>42208</c:v>
                </c:pt>
                <c:pt idx="17">
                  <c:v>42209</c:v>
                </c:pt>
                <c:pt idx="18">
                  <c:v>42210</c:v>
                </c:pt>
                <c:pt idx="19">
                  <c:v>42211</c:v>
                </c:pt>
                <c:pt idx="20">
                  <c:v>42212</c:v>
                </c:pt>
                <c:pt idx="21">
                  <c:v>42213</c:v>
                </c:pt>
                <c:pt idx="22">
                  <c:v>42214</c:v>
                </c:pt>
                <c:pt idx="23">
                  <c:v>42215</c:v>
                </c:pt>
                <c:pt idx="24">
                  <c:v>42216</c:v>
                </c:pt>
                <c:pt idx="25">
                  <c:v>42217</c:v>
                </c:pt>
                <c:pt idx="26">
                  <c:v>42218</c:v>
                </c:pt>
                <c:pt idx="27">
                  <c:v>42219</c:v>
                </c:pt>
                <c:pt idx="28">
                  <c:v>42220</c:v>
                </c:pt>
                <c:pt idx="29">
                  <c:v>42221</c:v>
                </c:pt>
                <c:pt idx="30">
                  <c:v>42222</c:v>
                </c:pt>
                <c:pt idx="31">
                  <c:v>42223</c:v>
                </c:pt>
                <c:pt idx="32">
                  <c:v>42224</c:v>
                </c:pt>
                <c:pt idx="33">
                  <c:v>42225</c:v>
                </c:pt>
                <c:pt idx="34">
                  <c:v>42226</c:v>
                </c:pt>
                <c:pt idx="35">
                  <c:v>42227</c:v>
                </c:pt>
                <c:pt idx="36">
                  <c:v>42228</c:v>
                </c:pt>
                <c:pt idx="37">
                  <c:v>42229</c:v>
                </c:pt>
                <c:pt idx="38">
                  <c:v>42230</c:v>
                </c:pt>
                <c:pt idx="39">
                  <c:v>42231</c:v>
                </c:pt>
                <c:pt idx="40">
                  <c:v>42232</c:v>
                </c:pt>
                <c:pt idx="41">
                  <c:v>42233</c:v>
                </c:pt>
                <c:pt idx="42">
                  <c:v>42234</c:v>
                </c:pt>
                <c:pt idx="43">
                  <c:v>42235</c:v>
                </c:pt>
                <c:pt idx="44">
                  <c:v>42236</c:v>
                </c:pt>
                <c:pt idx="45">
                  <c:v>42237</c:v>
                </c:pt>
                <c:pt idx="46">
                  <c:v>42238</c:v>
                </c:pt>
                <c:pt idx="47">
                  <c:v>42239</c:v>
                </c:pt>
                <c:pt idx="48">
                  <c:v>42240</c:v>
                </c:pt>
                <c:pt idx="49">
                  <c:v>42241</c:v>
                </c:pt>
                <c:pt idx="50">
                  <c:v>42242</c:v>
                </c:pt>
                <c:pt idx="51">
                  <c:v>42243</c:v>
                </c:pt>
                <c:pt idx="52">
                  <c:v>42244</c:v>
                </c:pt>
                <c:pt idx="53">
                  <c:v>42245</c:v>
                </c:pt>
                <c:pt idx="54">
                  <c:v>42246</c:v>
                </c:pt>
                <c:pt idx="55">
                  <c:v>42247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17.925595238095202</c:v>
                </c:pt>
                <c:pt idx="1">
                  <c:v>17.795833333333299</c:v>
                </c:pt>
                <c:pt idx="2">
                  <c:v>17.624404761904799</c:v>
                </c:pt>
                <c:pt idx="3">
                  <c:v>17.542857142857098</c:v>
                </c:pt>
                <c:pt idx="4">
                  <c:v>17.4270833333333</c:v>
                </c:pt>
                <c:pt idx="5">
                  <c:v>17.514880952380999</c:v>
                </c:pt>
                <c:pt idx="6">
                  <c:v>17.6377976190476</c:v>
                </c:pt>
                <c:pt idx="7">
                  <c:v>17.626785714285699</c:v>
                </c:pt>
                <c:pt idx="8">
                  <c:v>17.777976190476199</c:v>
                </c:pt>
                <c:pt idx="9">
                  <c:v>18.0077380952381</c:v>
                </c:pt>
                <c:pt idx="10">
                  <c:v>18.248214285714301</c:v>
                </c:pt>
                <c:pt idx="11">
                  <c:v>18.409523809523801</c:v>
                </c:pt>
                <c:pt idx="12">
                  <c:v>18.5601190476191</c:v>
                </c:pt>
                <c:pt idx="13">
                  <c:v>18.7392857142857</c:v>
                </c:pt>
                <c:pt idx="14">
                  <c:v>18.8982142857143</c:v>
                </c:pt>
                <c:pt idx="15">
                  <c:v>18.970535714285699</c:v>
                </c:pt>
                <c:pt idx="16">
                  <c:v>19.065773809523801</c:v>
                </c:pt>
                <c:pt idx="17">
                  <c:v>19.1431547619048</c:v>
                </c:pt>
                <c:pt idx="18">
                  <c:v>19.198809523809501</c:v>
                </c:pt>
                <c:pt idx="19">
                  <c:v>19.271428571428601</c:v>
                </c:pt>
                <c:pt idx="20">
                  <c:v>19.323511904761901</c:v>
                </c:pt>
                <c:pt idx="21">
                  <c:v>19.430654761904801</c:v>
                </c:pt>
                <c:pt idx="22">
                  <c:v>19.5833333333333</c:v>
                </c:pt>
                <c:pt idx="23">
                  <c:v>19.666369047619099</c:v>
                </c:pt>
                <c:pt idx="24">
                  <c:v>19.739880952381</c:v>
                </c:pt>
                <c:pt idx="25">
                  <c:v>19.728571428571399</c:v>
                </c:pt>
                <c:pt idx="26">
                  <c:v>19.639880952380999</c:v>
                </c:pt>
                <c:pt idx="27">
                  <c:v>19.551190476190499</c:v>
                </c:pt>
                <c:pt idx="28">
                  <c:v>19.412500000000001</c:v>
                </c:pt>
                <c:pt idx="29">
                  <c:v>19.321726190476198</c:v>
                </c:pt>
                <c:pt idx="30">
                  <c:v>19.233333333333299</c:v>
                </c:pt>
                <c:pt idx="31">
                  <c:v>19.142261904761899</c:v>
                </c:pt>
                <c:pt idx="32">
                  <c:v>19.249404761904799</c:v>
                </c:pt>
                <c:pt idx="33">
                  <c:v>19.4196428571429</c:v>
                </c:pt>
                <c:pt idx="34">
                  <c:v>19.515178571428599</c:v>
                </c:pt>
                <c:pt idx="35">
                  <c:v>19.5994047619048</c:v>
                </c:pt>
                <c:pt idx="36">
                  <c:v>19.635119047619</c:v>
                </c:pt>
                <c:pt idx="37">
                  <c:v>19.696726190476198</c:v>
                </c:pt>
                <c:pt idx="38">
                  <c:v>19.848511904761899</c:v>
                </c:pt>
                <c:pt idx="39">
                  <c:v>19.944940476190499</c:v>
                </c:pt>
                <c:pt idx="40">
                  <c:v>19.956547619047601</c:v>
                </c:pt>
                <c:pt idx="41">
                  <c:v>20.001488095238098</c:v>
                </c:pt>
                <c:pt idx="42">
                  <c:v>20.012499999999999</c:v>
                </c:pt>
                <c:pt idx="43">
                  <c:v>19.9169642857143</c:v>
                </c:pt>
                <c:pt idx="44">
                  <c:v>19.8857142857143</c:v>
                </c:pt>
                <c:pt idx="45">
                  <c:v>19.842261904761902</c:v>
                </c:pt>
                <c:pt idx="46">
                  <c:v>19.796428571428599</c:v>
                </c:pt>
                <c:pt idx="47">
                  <c:v>19.732738095238101</c:v>
                </c:pt>
                <c:pt idx="48">
                  <c:v>19.680654761904801</c:v>
                </c:pt>
                <c:pt idx="49">
                  <c:v>19.714668367346899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5810688"/>
        <c:axId val="226583296"/>
      </c:scatterChart>
      <c:valAx>
        <c:axId val="225810688"/>
        <c:scaling>
          <c:orientation val="minMax"/>
          <c:max val="42247"/>
          <c:min val="42186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26583296"/>
        <c:crosses val="autoZero"/>
        <c:crossBetween val="midCat"/>
      </c:valAx>
      <c:valAx>
        <c:axId val="226583296"/>
        <c:scaling>
          <c:orientation val="minMax"/>
          <c:max val="23"/>
          <c:min val="17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chemeClr val="tx1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000" b="1" i="0" u="none" strike="noStrike" baseline="0">
                    <a:solidFill>
                      <a:schemeClr val="tx1"/>
                    </a:solidFill>
                    <a:latin typeface="Calibri"/>
                    <a:cs typeface="Calibri"/>
                  </a:rPr>
                  <a:t>Water Temperature (⁰C)</a:t>
                </a:r>
              </a:p>
            </c:rich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25810688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206437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23</xdr:row>
      <xdr:rowOff>1</xdr:rowOff>
    </xdr:from>
    <xdr:to>
      <xdr:col>6</xdr:col>
      <xdr:colOff>76200</xdr:colOff>
      <xdr:row>38</xdr:row>
      <xdr:rowOff>19051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457701"/>
          <a:ext cx="5838825" cy="287655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39</xdr:row>
      <xdr:rowOff>0</xdr:rowOff>
    </xdr:from>
    <xdr:to>
      <xdr:col>6</xdr:col>
      <xdr:colOff>66674</xdr:colOff>
      <xdr:row>48</xdr:row>
      <xdr:rowOff>66674</xdr:rowOff>
    </xdr:to>
    <xdr:sp macro="" textlink="">
      <xdr:nvSpPr>
        <xdr:cNvPr id="6" name="TextBox 5"/>
        <xdr:cNvSpPr txBox="1"/>
      </xdr:nvSpPr>
      <xdr:spPr>
        <a:xfrm>
          <a:off x="0" y="7505700"/>
          <a:ext cx="5829299" cy="176212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/>
            <a:t>The temperature values imported into Aquarius have have been round to diffferent significant figures for years 2010-present. This can affect the min &amp; max diurnal range values and # of days these values occurred on. This does not affect min, max, MWMT &amp; MWAT values but does change the number of days of occurance. See table below. All future data will be rounded to the 10th. The affect of rounding is likely within ± 0.1 degree C but there may be some outliers.</a:t>
          </a:r>
        </a:p>
        <a:p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10th 	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100th	Original data used</a:t>
          </a:r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(example 8.1)</a:t>
          </a:r>
          <a:r>
            <a:rPr lang="en-US" sz="1000"/>
            <a:t> 	</a:t>
          </a:r>
          <a:r>
            <a:rPr lang="en-US" sz="1000" baseline="0"/>
            <a:t>    	  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8.11)</a:t>
          </a:r>
          <a:r>
            <a:rPr lang="en-US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8.111)</a:t>
          </a: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/>
          </a:r>
          <a:b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2013	</a:t>
          </a:r>
          <a:r>
            <a:rPr lang="en-US" sz="1000"/>
            <a:t>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2011</a:t>
          </a:r>
          <a:r>
            <a:rPr lang="en-US" sz="1000"/>
            <a:t> 	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2010</a:t>
          </a:r>
        </a:p>
        <a:p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2015</a:t>
          </a:r>
          <a:r>
            <a:rPr lang="en-US" sz="1000"/>
            <a:t> 	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2012	</a:t>
          </a:r>
          <a:r>
            <a:rPr lang="en-US" sz="1000"/>
            <a:t>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2014</a:t>
          </a:r>
          <a:r>
            <a:rPr lang="en-US" sz="1000"/>
            <a:t>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78</xdr:row>
      <xdr:rowOff>0</xdr:rowOff>
    </xdr:from>
    <xdr:to>
      <xdr:col>5</xdr:col>
      <xdr:colOff>485775</xdr:colOff>
      <xdr:row>93</xdr:row>
      <xdr:rowOff>133350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7275" y="15135225"/>
          <a:ext cx="3533775" cy="29908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523875</xdr:colOff>
      <xdr:row>14</xdr:row>
      <xdr:rowOff>76200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tabSelected="1" zoomScaleNormal="100" workbookViewId="0"/>
  </sheetViews>
  <sheetFormatPr defaultRowHeight="15" x14ac:dyDescent="0.25"/>
  <cols>
    <col min="1" max="1" width="37.42578125" customWidth="1"/>
    <col min="2" max="2" width="9.5703125" customWidth="1"/>
    <col min="3" max="3" width="13.85546875" bestFit="1" customWidth="1"/>
    <col min="4" max="4" width="8.85546875" customWidth="1"/>
    <col min="5" max="5" width="7" customWidth="1"/>
    <col min="6" max="6" width="9.7109375" bestFit="1" customWidth="1"/>
  </cols>
  <sheetData>
    <row r="1" spans="1:7" ht="21" x14ac:dyDescent="0.35">
      <c r="A1" s="63">
        <v>2015</v>
      </c>
      <c r="B1" s="67" t="s">
        <v>138</v>
      </c>
      <c r="C1" s="67"/>
      <c r="D1" s="67"/>
      <c r="E1" s="67"/>
      <c r="F1" s="67"/>
      <c r="G1" s="67"/>
    </row>
    <row r="2" spans="1:7" x14ac:dyDescent="0.25">
      <c r="A2" s="1" t="s">
        <v>0</v>
      </c>
      <c r="B2" s="51" t="s">
        <v>134</v>
      </c>
    </row>
    <row r="3" spans="1:7" x14ac:dyDescent="0.25">
      <c r="A3" s="1" t="s">
        <v>1</v>
      </c>
      <c r="B3" s="51" t="s">
        <v>133</v>
      </c>
    </row>
    <row r="4" spans="1:7" x14ac:dyDescent="0.25">
      <c r="A4" s="1" t="s">
        <v>2</v>
      </c>
      <c r="B4" s="51" t="s">
        <v>9</v>
      </c>
    </row>
    <row r="5" spans="1:7" x14ac:dyDescent="0.25">
      <c r="A5" s="1" t="s">
        <v>3</v>
      </c>
      <c r="B5" s="51">
        <v>9759075</v>
      </c>
    </row>
    <row r="6" spans="1:7" x14ac:dyDescent="0.25">
      <c r="A6" s="1" t="s">
        <v>4</v>
      </c>
      <c r="B6" s="51">
        <v>10198984</v>
      </c>
    </row>
    <row r="7" spans="1:7" x14ac:dyDescent="0.25">
      <c r="A7" s="1" t="s">
        <v>5</v>
      </c>
      <c r="B7" s="51" t="s">
        <v>132</v>
      </c>
    </row>
    <row r="8" spans="1:7" x14ac:dyDescent="0.25">
      <c r="C8" s="64"/>
    </row>
    <row r="9" spans="1:7" x14ac:dyDescent="0.25">
      <c r="A9" s="1" t="s">
        <v>6</v>
      </c>
      <c r="B9" s="48">
        <v>42186</v>
      </c>
      <c r="C9" s="48">
        <v>42241</v>
      </c>
    </row>
    <row r="10" spans="1:7" x14ac:dyDescent="0.25">
      <c r="B10" s="4" t="s">
        <v>135</v>
      </c>
      <c r="D10" s="60">
        <v>42186</v>
      </c>
      <c r="E10" s="2" t="s">
        <v>136</v>
      </c>
      <c r="F10" s="48">
        <f>C9</f>
        <v>42241</v>
      </c>
    </row>
    <row r="12" spans="1:7" x14ac:dyDescent="0.25">
      <c r="A12" s="1" t="s">
        <v>7</v>
      </c>
      <c r="C12" s="1" t="s">
        <v>8</v>
      </c>
      <c r="E12" s="1" t="s">
        <v>12</v>
      </c>
    </row>
    <row r="13" spans="1:7" x14ac:dyDescent="0.25">
      <c r="A13" s="5" t="s">
        <v>48</v>
      </c>
      <c r="B13" s="2" t="s">
        <v>42</v>
      </c>
    </row>
    <row r="14" spans="1:7" x14ac:dyDescent="0.25">
      <c r="A14" s="5" t="s">
        <v>49</v>
      </c>
      <c r="B14" s="26">
        <f>DailyStats!B70</f>
        <v>16.600000000000001</v>
      </c>
      <c r="C14" s="57">
        <f>DailyStats!D70</f>
        <v>42192.208333333336</v>
      </c>
      <c r="D14" s="52"/>
      <c r="E14" s="55">
        <v>2</v>
      </c>
      <c r="F14" s="16"/>
    </row>
    <row r="15" spans="1:7" x14ac:dyDescent="0.25">
      <c r="A15" s="5" t="s">
        <v>53</v>
      </c>
      <c r="B15" s="26">
        <f>DailyStats!B71</f>
        <v>23.6</v>
      </c>
      <c r="C15" s="57">
        <f>DailyStats!D71</f>
        <v>42232.541666666664</v>
      </c>
      <c r="D15" s="52"/>
      <c r="E15" s="58">
        <v>1</v>
      </c>
      <c r="F15" s="16"/>
    </row>
    <row r="16" spans="1:7" x14ac:dyDescent="0.25">
      <c r="A16" s="5" t="s">
        <v>52</v>
      </c>
      <c r="B16" s="26">
        <f>DailyStats!B72</f>
        <v>19.077499999999997</v>
      </c>
      <c r="C16" s="6"/>
      <c r="E16" s="7"/>
    </row>
    <row r="17" spans="1:6" x14ac:dyDescent="0.25">
      <c r="A17" s="5" t="s">
        <v>51</v>
      </c>
      <c r="B17" s="26">
        <f>DailyStats!B73</f>
        <v>5.0999999999999996</v>
      </c>
      <c r="C17" s="54">
        <f>DailyStats!D73</f>
        <v>42213</v>
      </c>
      <c r="E17" s="55">
        <v>1</v>
      </c>
      <c r="F17" s="16"/>
    </row>
    <row r="18" spans="1:6" x14ac:dyDescent="0.25">
      <c r="A18" s="5" t="s">
        <v>50</v>
      </c>
      <c r="B18" s="26">
        <f>DailyStats!B74</f>
        <v>0.6</v>
      </c>
      <c r="C18" s="54">
        <f>DailyStats!D74</f>
        <v>42240</v>
      </c>
      <c r="E18" s="55">
        <v>1</v>
      </c>
      <c r="F18" s="16"/>
    </row>
    <row r="19" spans="1:6" x14ac:dyDescent="0.25">
      <c r="A19" s="5" t="s">
        <v>10</v>
      </c>
      <c r="B19" s="2">
        <v>1488</v>
      </c>
      <c r="C19" s="6"/>
      <c r="E19" s="7"/>
    </row>
    <row r="20" spans="1:6" x14ac:dyDescent="0.25">
      <c r="A20" s="5" t="s">
        <v>11</v>
      </c>
      <c r="B20" s="2" t="s">
        <v>41</v>
      </c>
      <c r="C20" s="6"/>
      <c r="E20" s="7"/>
    </row>
    <row r="21" spans="1:6" x14ac:dyDescent="0.25">
      <c r="A21" s="5" t="s">
        <v>54</v>
      </c>
      <c r="B21" s="26">
        <f>MWAT!E4</f>
        <v>20.012499999999999</v>
      </c>
      <c r="C21" s="61">
        <f>MWAT!F4</f>
        <v>42232</v>
      </c>
      <c r="E21" s="62">
        <v>3</v>
      </c>
      <c r="F21" s="16"/>
    </row>
    <row r="22" spans="1:6" x14ac:dyDescent="0.25">
      <c r="A22" s="5" t="s">
        <v>55</v>
      </c>
      <c r="B22" s="26">
        <f>MWMT!E4</f>
        <v>22.8857142857143</v>
      </c>
      <c r="C22" s="61">
        <f>MWMT!F4</f>
        <v>42234</v>
      </c>
      <c r="E22" s="62">
        <v>1</v>
      </c>
      <c r="F22" s="16"/>
    </row>
    <row r="26" spans="1:6" x14ac:dyDescent="0.25">
      <c r="B26" s="3" t="s">
        <v>39</v>
      </c>
    </row>
    <row r="48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79"/>
  <sheetViews>
    <sheetView zoomScaleNormal="100" workbookViewId="0">
      <pane ySplit="3" topLeftCell="A4" activePane="bottomLeft" state="frozen"/>
      <selection pane="bottomLeft" activeCell="A4" sqref="A4"/>
    </sheetView>
  </sheetViews>
  <sheetFormatPr defaultColWidth="8.85546875" defaultRowHeight="15" x14ac:dyDescent="0.25"/>
  <cols>
    <col min="1" max="1" width="15.85546875" customWidth="1"/>
    <col min="2" max="2" width="12.85546875" customWidth="1"/>
    <col min="3" max="3" width="12.28515625" bestFit="1" customWidth="1"/>
    <col min="4" max="5" width="10.28515625" customWidth="1"/>
    <col min="6" max="6" width="10" bestFit="1" customWidth="1"/>
    <col min="7" max="7" width="6.7109375" bestFit="1" customWidth="1"/>
    <col min="8" max="8" width="10" bestFit="1" customWidth="1"/>
    <col min="9" max="9" width="6.5703125" bestFit="1" customWidth="1"/>
  </cols>
  <sheetData>
    <row r="1" spans="1:17" ht="21" x14ac:dyDescent="0.35">
      <c r="A1" s="68" t="s">
        <v>43</v>
      </c>
      <c r="B1" s="68"/>
      <c r="C1" s="68"/>
      <c r="D1" s="68"/>
    </row>
    <row r="2" spans="1:17" x14ac:dyDescent="0.25">
      <c r="A2" s="52" t="str">
        <f>LEFT(StatSummary!B7, LEN(StatSummary!B7)-8)&amp;"_DailyStats.csv"</f>
        <v>rlow15w1_9759075_DailyStats.csv</v>
      </c>
      <c r="F2" s="2" t="s">
        <v>13</v>
      </c>
      <c r="G2" s="2" t="s">
        <v>13</v>
      </c>
      <c r="H2" s="2" t="s">
        <v>14</v>
      </c>
      <c r="I2" s="2" t="s">
        <v>14</v>
      </c>
    </row>
    <row r="3" spans="1:17" ht="30.75" thickBot="1" x14ac:dyDescent="0.3">
      <c r="A3" s="18" t="s">
        <v>15</v>
      </c>
      <c r="B3" s="18" t="s">
        <v>44</v>
      </c>
      <c r="C3" s="18" t="s">
        <v>45</v>
      </c>
      <c r="D3" s="18" t="s">
        <v>46</v>
      </c>
      <c r="E3" s="18" t="s">
        <v>47</v>
      </c>
      <c r="F3" s="19" t="s">
        <v>16</v>
      </c>
      <c r="G3" s="19" t="s">
        <v>17</v>
      </c>
      <c r="H3" s="19" t="s">
        <v>18</v>
      </c>
      <c r="I3" s="19" t="s">
        <v>19</v>
      </c>
    </row>
    <row r="4" spans="1:17" x14ac:dyDescent="0.25">
      <c r="A4" s="8">
        <v>42186</v>
      </c>
      <c r="B4" s="27">
        <v>16.899999999999999</v>
      </c>
      <c r="C4" s="27">
        <v>20.6</v>
      </c>
      <c r="D4" s="27">
        <v>18.356000000000002</v>
      </c>
      <c r="E4" s="27">
        <v>3.7</v>
      </c>
      <c r="F4">
        <v>10</v>
      </c>
      <c r="G4">
        <v>0.44800000000000001</v>
      </c>
      <c r="H4">
        <v>0</v>
      </c>
      <c r="I4">
        <v>0</v>
      </c>
      <c r="J4" s="27"/>
      <c r="K4" s="27"/>
      <c r="L4" s="27"/>
      <c r="M4" s="65"/>
      <c r="N4" s="66"/>
      <c r="O4" s="65"/>
      <c r="P4" s="27"/>
      <c r="Q4" s="27"/>
    </row>
    <row r="5" spans="1:17" x14ac:dyDescent="0.25">
      <c r="A5" s="8">
        <v>42187</v>
      </c>
      <c r="B5" s="27">
        <v>17</v>
      </c>
      <c r="C5" s="27">
        <v>20.3</v>
      </c>
      <c r="D5" s="27">
        <v>18.303999999999998</v>
      </c>
      <c r="E5" s="27">
        <v>3.3</v>
      </c>
      <c r="F5">
        <v>10</v>
      </c>
      <c r="G5">
        <v>0.435</v>
      </c>
      <c r="H5">
        <v>0</v>
      </c>
      <c r="I5">
        <v>0</v>
      </c>
      <c r="J5" s="27"/>
      <c r="K5" s="27"/>
      <c r="L5" s="27"/>
      <c r="M5" s="65"/>
      <c r="N5" s="66"/>
      <c r="O5" s="65"/>
      <c r="P5" s="27"/>
      <c r="Q5" s="27"/>
    </row>
    <row r="6" spans="1:17" x14ac:dyDescent="0.25">
      <c r="A6" s="8">
        <v>42188</v>
      </c>
      <c r="B6" s="27">
        <v>16.8</v>
      </c>
      <c r="C6" s="27">
        <v>19.899999999999999</v>
      </c>
      <c r="D6" s="27">
        <v>17.739999999999998</v>
      </c>
      <c r="E6" s="27">
        <v>3.1</v>
      </c>
      <c r="F6">
        <v>7</v>
      </c>
      <c r="G6">
        <v>0.31900000000000001</v>
      </c>
      <c r="H6">
        <v>0</v>
      </c>
      <c r="I6">
        <v>0</v>
      </c>
      <c r="J6" s="27"/>
      <c r="K6" s="27"/>
      <c r="L6" s="27"/>
      <c r="M6" s="65"/>
      <c r="N6" s="66"/>
      <c r="O6" s="65"/>
      <c r="P6" s="27"/>
      <c r="Q6" s="27"/>
    </row>
    <row r="7" spans="1:17" x14ac:dyDescent="0.25">
      <c r="A7" s="8">
        <v>42189</v>
      </c>
      <c r="B7" s="27">
        <v>16.7</v>
      </c>
      <c r="C7" s="27">
        <v>20.7</v>
      </c>
      <c r="D7" s="27">
        <v>18.329000000000001</v>
      </c>
      <c r="E7" s="27">
        <v>4</v>
      </c>
      <c r="F7">
        <v>11</v>
      </c>
      <c r="G7">
        <v>0.45500000000000002</v>
      </c>
      <c r="H7">
        <v>0</v>
      </c>
      <c r="I7">
        <v>0</v>
      </c>
      <c r="J7" s="27"/>
      <c r="K7" s="27"/>
      <c r="L7" s="27"/>
      <c r="M7" s="65"/>
      <c r="N7" s="66"/>
      <c r="O7" s="65"/>
      <c r="P7" s="27"/>
      <c r="Q7" s="27"/>
    </row>
    <row r="8" spans="1:17" x14ac:dyDescent="0.25">
      <c r="A8" s="8">
        <v>42190</v>
      </c>
      <c r="B8" s="27">
        <v>16.8</v>
      </c>
      <c r="C8" s="27">
        <v>18.600000000000001</v>
      </c>
      <c r="D8" s="27">
        <v>17.427</v>
      </c>
      <c r="E8" s="27">
        <v>1.8</v>
      </c>
      <c r="F8">
        <v>3</v>
      </c>
      <c r="G8">
        <v>0.15</v>
      </c>
      <c r="H8">
        <v>0</v>
      </c>
      <c r="I8">
        <v>0</v>
      </c>
      <c r="J8" s="27"/>
      <c r="K8" s="27"/>
      <c r="L8" s="27"/>
      <c r="M8" s="65"/>
      <c r="N8" s="66"/>
      <c r="O8" s="65"/>
      <c r="P8" s="27"/>
      <c r="Q8" s="27"/>
    </row>
    <row r="9" spans="1:17" x14ac:dyDescent="0.25">
      <c r="A9" s="8">
        <v>42191</v>
      </c>
      <c r="B9" s="27">
        <v>16.7</v>
      </c>
      <c r="C9" s="27">
        <v>18.2</v>
      </c>
      <c r="D9" s="27">
        <v>17.254000000000001</v>
      </c>
      <c r="E9" s="27">
        <v>1.5</v>
      </c>
      <c r="F9">
        <v>2</v>
      </c>
      <c r="G9">
        <v>0.1</v>
      </c>
      <c r="H9">
        <v>0</v>
      </c>
      <c r="I9">
        <v>0</v>
      </c>
      <c r="J9" s="27"/>
      <c r="K9" s="27"/>
      <c r="L9" s="27"/>
      <c r="M9" s="65"/>
      <c r="N9" s="66"/>
      <c r="O9" s="65"/>
      <c r="P9" s="27"/>
      <c r="Q9" s="27"/>
    </row>
    <row r="10" spans="1:17" x14ac:dyDescent="0.25">
      <c r="A10" s="8">
        <v>42192</v>
      </c>
      <c r="B10" s="27">
        <v>16.600000000000001</v>
      </c>
      <c r="C10" s="27">
        <v>20.8</v>
      </c>
      <c r="D10" s="27">
        <v>18.068999999999999</v>
      </c>
      <c r="E10" s="27">
        <v>4.2</v>
      </c>
      <c r="F10">
        <v>9</v>
      </c>
      <c r="G10">
        <v>0.36299999999999999</v>
      </c>
      <c r="H10">
        <v>0</v>
      </c>
      <c r="I10">
        <v>0</v>
      </c>
      <c r="J10" s="27"/>
      <c r="K10" s="27"/>
      <c r="L10" s="27"/>
      <c r="M10" s="65"/>
      <c r="N10" s="66"/>
      <c r="O10" s="65"/>
      <c r="P10" s="27"/>
      <c r="Q10" s="27"/>
    </row>
    <row r="11" spans="1:17" x14ac:dyDescent="0.25">
      <c r="A11" s="8">
        <v>42193</v>
      </c>
      <c r="B11" s="27">
        <v>16.8</v>
      </c>
      <c r="C11" s="27">
        <v>19.100000000000001</v>
      </c>
      <c r="D11" s="27">
        <v>17.448</v>
      </c>
      <c r="E11" s="27">
        <v>2.2999999999999998</v>
      </c>
      <c r="F11">
        <v>5</v>
      </c>
      <c r="G11">
        <v>0.20499999999999999</v>
      </c>
      <c r="H11">
        <v>0</v>
      </c>
      <c r="I11">
        <v>0</v>
      </c>
      <c r="J11" s="27"/>
      <c r="K11" s="27"/>
      <c r="L11" s="27"/>
      <c r="M11" s="65"/>
      <c r="N11" s="66"/>
      <c r="O11" s="65"/>
      <c r="P11" s="27"/>
      <c r="Q11" s="27"/>
    </row>
    <row r="12" spans="1:17" x14ac:dyDescent="0.25">
      <c r="A12" s="8">
        <v>42194</v>
      </c>
      <c r="B12" s="27">
        <v>16.899999999999999</v>
      </c>
      <c r="C12" s="27">
        <v>17.7</v>
      </c>
      <c r="D12" s="27">
        <v>17.103999999999999</v>
      </c>
      <c r="E12" s="27">
        <v>0.8</v>
      </c>
      <c r="F12">
        <v>0</v>
      </c>
      <c r="G12">
        <v>0</v>
      </c>
      <c r="H12">
        <v>0</v>
      </c>
      <c r="I12">
        <v>0</v>
      </c>
      <c r="J12" s="27"/>
      <c r="K12" s="27"/>
      <c r="L12" s="27"/>
      <c r="M12" s="65"/>
      <c r="N12" s="66"/>
      <c r="O12" s="66"/>
      <c r="P12" s="27"/>
      <c r="Q12" s="27"/>
    </row>
    <row r="13" spans="1:17" x14ac:dyDescent="0.25">
      <c r="A13" s="8">
        <v>42195</v>
      </c>
      <c r="B13" s="27">
        <v>16.7</v>
      </c>
      <c r="C13" s="27">
        <v>17.8</v>
      </c>
      <c r="D13" s="27">
        <v>17.169</v>
      </c>
      <c r="E13" s="27">
        <v>1.1000000000000001</v>
      </c>
      <c r="F13">
        <v>0</v>
      </c>
      <c r="G13">
        <v>0</v>
      </c>
      <c r="H13">
        <v>0</v>
      </c>
      <c r="I13">
        <v>0</v>
      </c>
      <c r="J13" s="27"/>
      <c r="K13" s="27"/>
      <c r="L13" s="27"/>
      <c r="M13" s="65"/>
      <c r="N13" s="66"/>
      <c r="O13" s="66"/>
      <c r="P13" s="27"/>
      <c r="Q13" s="27"/>
    </row>
    <row r="14" spans="1:17" x14ac:dyDescent="0.25">
      <c r="A14" s="8">
        <v>42196</v>
      </c>
      <c r="B14" s="27">
        <v>16.8</v>
      </c>
      <c r="C14" s="27">
        <v>18.600000000000001</v>
      </c>
      <c r="D14" s="27">
        <v>17.518999999999998</v>
      </c>
      <c r="E14" s="27">
        <v>1.8</v>
      </c>
      <c r="F14">
        <v>5</v>
      </c>
      <c r="G14">
        <v>0.22900000000000001</v>
      </c>
      <c r="H14">
        <v>0</v>
      </c>
      <c r="I14">
        <v>0</v>
      </c>
      <c r="J14" s="27"/>
      <c r="K14" s="27"/>
      <c r="L14" s="27"/>
      <c r="M14" s="65"/>
      <c r="N14" s="66"/>
      <c r="O14" s="65"/>
      <c r="P14" s="27"/>
      <c r="Q14" s="27"/>
    </row>
    <row r="15" spans="1:17" x14ac:dyDescent="0.25">
      <c r="A15" s="8">
        <v>42197</v>
      </c>
      <c r="B15" s="27">
        <v>16.899999999999999</v>
      </c>
      <c r="C15" s="27">
        <v>19.600000000000001</v>
      </c>
      <c r="D15" s="27">
        <v>18.042000000000002</v>
      </c>
      <c r="E15" s="27">
        <v>2.7</v>
      </c>
      <c r="F15">
        <v>11</v>
      </c>
      <c r="G15">
        <v>0.44800000000000001</v>
      </c>
      <c r="H15">
        <v>0</v>
      </c>
      <c r="I15">
        <v>0</v>
      </c>
      <c r="J15" s="27"/>
      <c r="K15" s="27"/>
      <c r="L15" s="27"/>
      <c r="M15" s="65"/>
      <c r="N15" s="66"/>
      <c r="O15" s="65"/>
      <c r="P15" s="27"/>
      <c r="Q15" s="27"/>
    </row>
    <row r="16" spans="1:17" x14ac:dyDescent="0.25">
      <c r="A16" s="8">
        <v>42198</v>
      </c>
      <c r="B16" s="27">
        <v>17</v>
      </c>
      <c r="C16" s="27">
        <v>20.100000000000001</v>
      </c>
      <c r="D16" s="27">
        <v>18.114999999999998</v>
      </c>
      <c r="E16" s="27">
        <v>3.1</v>
      </c>
      <c r="F16">
        <v>9</v>
      </c>
      <c r="G16">
        <v>0.39900000000000002</v>
      </c>
      <c r="H16">
        <v>0</v>
      </c>
      <c r="I16">
        <v>0</v>
      </c>
      <c r="J16" s="27"/>
      <c r="K16" s="27"/>
      <c r="L16" s="27"/>
      <c r="M16" s="65"/>
      <c r="N16" s="66"/>
      <c r="O16" s="65"/>
      <c r="P16" s="27"/>
      <c r="Q16" s="27"/>
    </row>
    <row r="17" spans="1:17" x14ac:dyDescent="0.25">
      <c r="A17" s="8">
        <v>42199</v>
      </c>
      <c r="B17" s="27">
        <v>17.2</v>
      </c>
      <c r="C17" s="27">
        <v>19.7</v>
      </c>
      <c r="D17" s="27">
        <v>17.992000000000001</v>
      </c>
      <c r="E17" s="27">
        <v>2.5</v>
      </c>
      <c r="F17">
        <v>8</v>
      </c>
      <c r="G17">
        <v>0.36</v>
      </c>
      <c r="H17">
        <v>0</v>
      </c>
      <c r="I17">
        <v>0</v>
      </c>
      <c r="J17" s="27"/>
      <c r="K17" s="27"/>
      <c r="L17" s="27"/>
      <c r="M17" s="65"/>
      <c r="N17" s="66"/>
      <c r="O17" s="65"/>
      <c r="P17" s="27"/>
      <c r="Q17" s="27"/>
    </row>
    <row r="18" spans="1:17" x14ac:dyDescent="0.25">
      <c r="A18" s="8">
        <v>42200</v>
      </c>
      <c r="B18" s="27">
        <v>16.899999999999999</v>
      </c>
      <c r="C18" s="27">
        <v>20.6</v>
      </c>
      <c r="D18" s="27">
        <v>18.506</v>
      </c>
      <c r="E18" s="27">
        <v>3.7</v>
      </c>
      <c r="F18">
        <v>11</v>
      </c>
      <c r="G18">
        <v>0.5</v>
      </c>
      <c r="H18">
        <v>0</v>
      </c>
      <c r="I18">
        <v>0</v>
      </c>
      <c r="J18" s="27"/>
      <c r="K18" s="27"/>
      <c r="L18" s="27"/>
      <c r="M18" s="65"/>
      <c r="N18" s="66"/>
      <c r="O18" s="65"/>
      <c r="P18" s="27"/>
      <c r="Q18" s="27"/>
    </row>
    <row r="19" spans="1:17" x14ac:dyDescent="0.25">
      <c r="A19" s="8">
        <v>42201</v>
      </c>
      <c r="B19" s="27">
        <v>17</v>
      </c>
      <c r="C19" s="27">
        <v>20.9</v>
      </c>
      <c r="D19" s="27">
        <v>18.712</v>
      </c>
      <c r="E19" s="27">
        <v>3.9</v>
      </c>
      <c r="F19">
        <v>13</v>
      </c>
      <c r="G19">
        <v>0.55000000000000004</v>
      </c>
      <c r="H19">
        <v>0</v>
      </c>
      <c r="I19">
        <v>0</v>
      </c>
      <c r="J19" s="27"/>
      <c r="K19" s="27"/>
      <c r="L19" s="27"/>
      <c r="M19" s="65"/>
      <c r="N19" s="66"/>
      <c r="O19" s="65"/>
      <c r="P19" s="27"/>
      <c r="Q19" s="27"/>
    </row>
    <row r="20" spans="1:17" x14ac:dyDescent="0.25">
      <c r="A20" s="8">
        <v>42202</v>
      </c>
      <c r="B20" s="27">
        <v>17.3</v>
      </c>
      <c r="C20" s="27">
        <v>21.2</v>
      </c>
      <c r="D20" s="27">
        <v>18.852</v>
      </c>
      <c r="E20" s="27">
        <v>3.9</v>
      </c>
      <c r="F20">
        <v>14</v>
      </c>
      <c r="G20">
        <v>0.60199999999999998</v>
      </c>
      <c r="H20">
        <v>0</v>
      </c>
      <c r="I20">
        <v>0</v>
      </c>
      <c r="J20" s="27"/>
      <c r="K20" s="27"/>
      <c r="L20" s="27"/>
      <c r="M20" s="65"/>
      <c r="N20" s="66"/>
      <c r="O20" s="65"/>
      <c r="P20" s="27"/>
      <c r="Q20" s="27"/>
    </row>
    <row r="21" spans="1:17" x14ac:dyDescent="0.25">
      <c r="A21" s="8">
        <v>42203</v>
      </c>
      <c r="B21" s="27">
        <v>17.3</v>
      </c>
      <c r="C21" s="27">
        <v>21.2</v>
      </c>
      <c r="D21" s="27">
        <v>18.648</v>
      </c>
      <c r="E21" s="27">
        <v>3.9</v>
      </c>
      <c r="F21">
        <v>12</v>
      </c>
      <c r="G21">
        <v>0.51</v>
      </c>
      <c r="H21">
        <v>0</v>
      </c>
      <c r="I21">
        <v>0</v>
      </c>
      <c r="J21" s="27"/>
      <c r="K21" s="27"/>
      <c r="L21" s="27"/>
      <c r="M21" s="65"/>
      <c r="N21" s="66"/>
      <c r="O21" s="65"/>
      <c r="P21" s="27"/>
      <c r="Q21" s="27"/>
    </row>
    <row r="22" spans="1:17" x14ac:dyDescent="0.25">
      <c r="A22" s="8">
        <v>42204</v>
      </c>
      <c r="B22" s="27">
        <v>17.2</v>
      </c>
      <c r="C22" s="27">
        <v>21.7</v>
      </c>
      <c r="D22" s="27">
        <v>19.096</v>
      </c>
      <c r="E22" s="27">
        <v>4.5</v>
      </c>
      <c r="F22">
        <v>16</v>
      </c>
      <c r="G22">
        <v>0.68899999999999995</v>
      </c>
      <c r="H22">
        <v>0</v>
      </c>
      <c r="I22">
        <v>0</v>
      </c>
      <c r="J22" s="27"/>
      <c r="K22" s="27"/>
      <c r="L22" s="27"/>
      <c r="M22" s="65"/>
      <c r="N22" s="66"/>
      <c r="O22" s="65"/>
      <c r="P22" s="27"/>
      <c r="Q22" s="27"/>
    </row>
    <row r="23" spans="1:17" x14ac:dyDescent="0.25">
      <c r="A23" s="8">
        <v>42205</v>
      </c>
      <c r="B23" s="27">
        <v>17.8</v>
      </c>
      <c r="C23" s="27">
        <v>21.6</v>
      </c>
      <c r="D23" s="27">
        <v>19.369</v>
      </c>
      <c r="E23" s="27">
        <v>3.8</v>
      </c>
      <c r="F23">
        <v>20</v>
      </c>
      <c r="G23">
        <v>0.91</v>
      </c>
      <c r="H23">
        <v>0</v>
      </c>
      <c r="I23">
        <v>0</v>
      </c>
      <c r="J23" s="27"/>
      <c r="K23" s="27"/>
      <c r="L23" s="27"/>
      <c r="M23" s="65"/>
      <c r="N23" s="66"/>
      <c r="O23" s="65"/>
      <c r="P23" s="27"/>
      <c r="Q23" s="27"/>
    </row>
    <row r="24" spans="1:17" x14ac:dyDescent="0.25">
      <c r="A24" s="8">
        <v>42206</v>
      </c>
      <c r="B24" s="27">
        <v>17.8</v>
      </c>
      <c r="C24" s="27">
        <v>21.9</v>
      </c>
      <c r="D24" s="27">
        <v>19.103999999999999</v>
      </c>
      <c r="E24" s="27">
        <v>4.0999999999999996</v>
      </c>
      <c r="F24">
        <v>21</v>
      </c>
      <c r="G24">
        <v>0.88900000000000001</v>
      </c>
      <c r="H24">
        <v>0</v>
      </c>
      <c r="I24">
        <v>0</v>
      </c>
      <c r="J24" s="27"/>
      <c r="K24" s="27"/>
      <c r="L24" s="27"/>
      <c r="M24" s="65"/>
      <c r="N24" s="66"/>
      <c r="O24" s="65"/>
      <c r="P24" s="27"/>
      <c r="Q24" s="27"/>
    </row>
    <row r="25" spans="1:17" x14ac:dyDescent="0.25">
      <c r="A25" s="8">
        <v>42207</v>
      </c>
      <c r="B25" s="27">
        <v>17.600000000000001</v>
      </c>
      <c r="C25" s="27">
        <v>21.7</v>
      </c>
      <c r="D25" s="27">
        <v>19.012</v>
      </c>
      <c r="E25" s="27">
        <v>4.0999999999999996</v>
      </c>
      <c r="F25">
        <v>16</v>
      </c>
      <c r="G25">
        <v>0.70799999999999996</v>
      </c>
      <c r="H25">
        <v>0</v>
      </c>
      <c r="I25">
        <v>0</v>
      </c>
      <c r="J25" s="27"/>
      <c r="K25" s="27"/>
      <c r="L25" s="27"/>
      <c r="M25" s="65"/>
      <c r="N25" s="66"/>
      <c r="O25" s="65"/>
      <c r="P25" s="27"/>
      <c r="Q25" s="27"/>
    </row>
    <row r="26" spans="1:17" x14ac:dyDescent="0.25">
      <c r="A26" s="8">
        <v>42208</v>
      </c>
      <c r="B26" s="27">
        <v>18.100000000000001</v>
      </c>
      <c r="C26" s="27">
        <v>22</v>
      </c>
      <c r="D26" s="27">
        <v>19.379000000000001</v>
      </c>
      <c r="E26" s="27">
        <v>3.9</v>
      </c>
      <c r="F26">
        <v>24</v>
      </c>
      <c r="G26">
        <v>1</v>
      </c>
      <c r="H26">
        <v>0</v>
      </c>
      <c r="I26">
        <v>0</v>
      </c>
      <c r="J26" s="27"/>
      <c r="K26" s="27"/>
      <c r="L26" s="27"/>
      <c r="M26" s="65"/>
      <c r="N26" s="66"/>
      <c r="O26" s="65"/>
      <c r="P26" s="27"/>
      <c r="Q26" s="27"/>
    </row>
    <row r="27" spans="1:17" x14ac:dyDescent="0.25">
      <c r="A27" s="8">
        <v>42209</v>
      </c>
      <c r="B27" s="27">
        <v>17.399999999999999</v>
      </c>
      <c r="C27" s="27">
        <v>22.1</v>
      </c>
      <c r="D27" s="27">
        <v>19.393999999999998</v>
      </c>
      <c r="E27" s="27">
        <v>4.7</v>
      </c>
      <c r="F27">
        <v>17</v>
      </c>
      <c r="G27">
        <v>0.73099999999999998</v>
      </c>
      <c r="H27">
        <v>0</v>
      </c>
      <c r="I27">
        <v>0</v>
      </c>
      <c r="J27" s="27"/>
      <c r="K27" s="27"/>
      <c r="L27" s="27"/>
      <c r="M27" s="65"/>
      <c r="N27" s="66"/>
      <c r="O27" s="65"/>
      <c r="P27" s="27"/>
      <c r="Q27" s="27"/>
    </row>
    <row r="28" spans="1:17" x14ac:dyDescent="0.25">
      <c r="A28" s="8">
        <v>42210</v>
      </c>
      <c r="B28" s="27">
        <v>18.2</v>
      </c>
      <c r="C28" s="27">
        <v>21.1</v>
      </c>
      <c r="D28" s="27">
        <v>19.038</v>
      </c>
      <c r="E28" s="27">
        <v>2.9</v>
      </c>
      <c r="F28">
        <v>24</v>
      </c>
      <c r="G28">
        <v>1</v>
      </c>
      <c r="H28">
        <v>0</v>
      </c>
      <c r="I28">
        <v>0</v>
      </c>
      <c r="J28" s="27"/>
      <c r="K28" s="27"/>
      <c r="L28" s="27"/>
      <c r="M28" s="65"/>
      <c r="N28" s="66"/>
      <c r="O28" s="65"/>
      <c r="P28" s="27"/>
      <c r="Q28" s="27"/>
    </row>
    <row r="29" spans="1:17" x14ac:dyDescent="0.25">
      <c r="A29" s="8">
        <v>42211</v>
      </c>
      <c r="B29" s="27">
        <v>17.8</v>
      </c>
      <c r="C29" s="27">
        <v>22.1</v>
      </c>
      <c r="D29" s="27">
        <v>19.603999999999999</v>
      </c>
      <c r="E29" s="27">
        <v>4.3</v>
      </c>
      <c r="F29">
        <v>20</v>
      </c>
      <c r="G29">
        <v>0.871</v>
      </c>
      <c r="H29">
        <v>0</v>
      </c>
      <c r="I29">
        <v>0</v>
      </c>
      <c r="J29" s="27"/>
      <c r="K29" s="27"/>
      <c r="L29" s="27"/>
      <c r="M29" s="65"/>
      <c r="N29" s="66"/>
      <c r="O29" s="65"/>
      <c r="P29" s="27"/>
      <c r="Q29" s="27"/>
    </row>
    <row r="30" spans="1:17" x14ac:dyDescent="0.25">
      <c r="A30" s="8">
        <v>42212</v>
      </c>
      <c r="B30" s="27">
        <v>17.8</v>
      </c>
      <c r="C30" s="27">
        <v>22.5</v>
      </c>
      <c r="D30" s="27">
        <v>19.733000000000001</v>
      </c>
      <c r="E30" s="27">
        <v>4.7</v>
      </c>
      <c r="F30">
        <v>21</v>
      </c>
      <c r="G30">
        <v>0.88900000000000001</v>
      </c>
      <c r="H30">
        <v>0</v>
      </c>
      <c r="I30">
        <v>0</v>
      </c>
      <c r="J30" s="27"/>
      <c r="K30" s="27"/>
      <c r="L30" s="27"/>
      <c r="M30" s="65"/>
      <c r="N30" s="66"/>
      <c r="O30" s="65"/>
      <c r="P30" s="27"/>
      <c r="Q30" s="27"/>
    </row>
    <row r="31" spans="1:17" x14ac:dyDescent="0.25">
      <c r="A31" s="8">
        <v>42213</v>
      </c>
      <c r="B31" s="27">
        <v>17.7</v>
      </c>
      <c r="C31" s="27">
        <v>22.8</v>
      </c>
      <c r="D31" s="27">
        <v>19.853999999999999</v>
      </c>
      <c r="E31" s="27">
        <v>5.0999999999999996</v>
      </c>
      <c r="F31">
        <v>20</v>
      </c>
      <c r="G31">
        <v>0.85099999999999998</v>
      </c>
      <c r="H31">
        <v>0</v>
      </c>
      <c r="I31">
        <v>0</v>
      </c>
      <c r="J31" s="27"/>
      <c r="K31" s="27"/>
      <c r="L31" s="27"/>
      <c r="M31" s="65"/>
      <c r="N31" s="66"/>
      <c r="O31" s="65"/>
      <c r="P31" s="27"/>
      <c r="Q31" s="27"/>
    </row>
    <row r="32" spans="1:17" x14ac:dyDescent="0.25">
      <c r="A32" s="8">
        <v>42214</v>
      </c>
      <c r="B32" s="27">
        <v>18.100000000000001</v>
      </c>
      <c r="C32" s="27">
        <v>22.8</v>
      </c>
      <c r="D32" s="27">
        <v>20.081</v>
      </c>
      <c r="E32" s="27">
        <v>4.7</v>
      </c>
      <c r="F32">
        <v>24</v>
      </c>
      <c r="G32">
        <v>1</v>
      </c>
      <c r="H32">
        <v>0</v>
      </c>
      <c r="I32">
        <v>0</v>
      </c>
      <c r="J32" s="27"/>
      <c r="K32" s="27"/>
      <c r="L32" s="27"/>
      <c r="M32" s="65"/>
      <c r="N32" s="66"/>
      <c r="O32" s="65"/>
      <c r="P32" s="27"/>
      <c r="Q32" s="27"/>
    </row>
    <row r="33" spans="1:17" x14ac:dyDescent="0.25">
      <c r="A33" s="8">
        <v>42215</v>
      </c>
      <c r="B33" s="27">
        <v>18.3</v>
      </c>
      <c r="C33" s="27">
        <v>22.7</v>
      </c>
      <c r="D33" s="27">
        <v>19.96</v>
      </c>
      <c r="E33" s="27">
        <v>4.4000000000000004</v>
      </c>
      <c r="F33">
        <v>24</v>
      </c>
      <c r="G33">
        <v>1</v>
      </c>
      <c r="H33">
        <v>0</v>
      </c>
      <c r="I33">
        <v>0</v>
      </c>
      <c r="J33" s="27"/>
      <c r="K33" s="27"/>
      <c r="L33" s="27"/>
      <c r="M33" s="65"/>
      <c r="N33" s="66"/>
      <c r="O33" s="65"/>
      <c r="P33" s="27"/>
      <c r="Q33" s="27"/>
    </row>
    <row r="34" spans="1:17" x14ac:dyDescent="0.25">
      <c r="A34" s="8">
        <v>42216</v>
      </c>
      <c r="B34" s="27">
        <v>18.5</v>
      </c>
      <c r="C34" s="27">
        <v>22.3</v>
      </c>
      <c r="D34" s="27">
        <v>19.908000000000001</v>
      </c>
      <c r="E34" s="27">
        <v>3.8</v>
      </c>
      <c r="F34">
        <v>24</v>
      </c>
      <c r="G34">
        <v>1</v>
      </c>
      <c r="H34">
        <v>0</v>
      </c>
      <c r="I34">
        <v>0</v>
      </c>
      <c r="J34" s="27"/>
      <c r="K34" s="27"/>
      <c r="L34" s="27"/>
      <c r="M34" s="65"/>
      <c r="N34" s="66"/>
      <c r="O34" s="65"/>
      <c r="P34" s="27"/>
      <c r="Q34" s="27"/>
    </row>
    <row r="35" spans="1:17" x14ac:dyDescent="0.25">
      <c r="A35" s="8">
        <v>42217</v>
      </c>
      <c r="B35" s="27">
        <v>18.7</v>
      </c>
      <c r="C35" s="27">
        <v>19.600000000000001</v>
      </c>
      <c r="D35" s="27">
        <v>18.957999999999998</v>
      </c>
      <c r="E35" s="27">
        <v>0.9</v>
      </c>
      <c r="F35">
        <v>24</v>
      </c>
      <c r="G35">
        <v>1</v>
      </c>
      <c r="H35">
        <v>0</v>
      </c>
      <c r="I35">
        <v>0</v>
      </c>
      <c r="J35" s="27"/>
      <c r="K35" s="27"/>
      <c r="L35" s="27"/>
      <c r="M35" s="65"/>
      <c r="N35" s="66"/>
      <c r="O35" s="65"/>
      <c r="P35" s="27"/>
      <c r="Q35" s="27"/>
    </row>
    <row r="36" spans="1:17" x14ac:dyDescent="0.25">
      <c r="A36" s="8">
        <v>42218</v>
      </c>
      <c r="B36" s="27">
        <v>18.399999999999999</v>
      </c>
      <c r="C36" s="27">
        <v>20.2</v>
      </c>
      <c r="D36" s="27">
        <v>18.983000000000001</v>
      </c>
      <c r="E36" s="27">
        <v>1.8</v>
      </c>
      <c r="F36">
        <v>24</v>
      </c>
      <c r="G36">
        <v>1</v>
      </c>
      <c r="H36">
        <v>0</v>
      </c>
      <c r="I36">
        <v>0</v>
      </c>
      <c r="J36" s="27"/>
      <c r="K36" s="27"/>
      <c r="L36" s="27"/>
      <c r="M36" s="65"/>
      <c r="N36" s="66"/>
      <c r="O36" s="65"/>
      <c r="P36" s="27"/>
      <c r="Q36" s="27"/>
    </row>
    <row r="37" spans="1:17" x14ac:dyDescent="0.25">
      <c r="A37" s="8">
        <v>42219</v>
      </c>
      <c r="B37" s="27">
        <v>18.5</v>
      </c>
      <c r="C37" s="27">
        <v>20.2</v>
      </c>
      <c r="D37" s="27">
        <v>19.113</v>
      </c>
      <c r="E37" s="27">
        <v>1.7</v>
      </c>
      <c r="F37">
        <v>24</v>
      </c>
      <c r="G37">
        <v>1</v>
      </c>
      <c r="H37">
        <v>0</v>
      </c>
      <c r="I37">
        <v>0</v>
      </c>
      <c r="J37" s="27"/>
      <c r="K37" s="27"/>
      <c r="L37" s="27"/>
      <c r="M37" s="65"/>
      <c r="N37" s="66"/>
      <c r="O37" s="65"/>
      <c r="P37" s="27"/>
      <c r="Q37" s="27"/>
    </row>
    <row r="38" spans="1:17" x14ac:dyDescent="0.25">
      <c r="A38" s="8">
        <v>42220</v>
      </c>
      <c r="B38" s="27">
        <v>18.5</v>
      </c>
      <c r="C38" s="27">
        <v>19.600000000000001</v>
      </c>
      <c r="D38" s="27">
        <v>18.882999999999999</v>
      </c>
      <c r="E38" s="27">
        <v>1.1000000000000001</v>
      </c>
      <c r="F38">
        <v>24</v>
      </c>
      <c r="G38">
        <v>1</v>
      </c>
      <c r="H38">
        <v>0</v>
      </c>
      <c r="I38">
        <v>0</v>
      </c>
      <c r="J38" s="27"/>
      <c r="K38" s="27"/>
      <c r="L38" s="27"/>
      <c r="M38" s="65"/>
      <c r="N38" s="66"/>
      <c r="O38" s="65"/>
      <c r="P38" s="27"/>
      <c r="Q38" s="27"/>
    </row>
    <row r="39" spans="1:17" x14ac:dyDescent="0.25">
      <c r="A39" s="8">
        <v>42221</v>
      </c>
      <c r="B39" s="27">
        <v>18.399999999999999</v>
      </c>
      <c r="C39" s="27">
        <v>22.2</v>
      </c>
      <c r="D39" s="27">
        <v>19.446000000000002</v>
      </c>
      <c r="E39" s="27">
        <v>3.8</v>
      </c>
      <c r="F39">
        <v>24</v>
      </c>
      <c r="G39">
        <v>1</v>
      </c>
      <c r="H39">
        <v>0</v>
      </c>
      <c r="I39">
        <v>0</v>
      </c>
      <c r="J39" s="27"/>
      <c r="K39" s="27"/>
      <c r="L39" s="27"/>
      <c r="M39" s="65"/>
      <c r="N39" s="66"/>
      <c r="O39" s="65"/>
      <c r="P39" s="27"/>
      <c r="Q39" s="27"/>
    </row>
    <row r="40" spans="1:17" x14ac:dyDescent="0.25">
      <c r="A40" s="8">
        <v>42222</v>
      </c>
      <c r="B40" s="27">
        <v>17.899999999999999</v>
      </c>
      <c r="C40" s="27">
        <v>21.4</v>
      </c>
      <c r="D40" s="27">
        <v>19.341999999999999</v>
      </c>
      <c r="E40" s="27">
        <v>3.5</v>
      </c>
      <c r="F40">
        <v>22</v>
      </c>
      <c r="G40">
        <v>0.94399999999999995</v>
      </c>
      <c r="H40">
        <v>0</v>
      </c>
      <c r="I40">
        <v>0</v>
      </c>
      <c r="J40" s="27"/>
      <c r="K40" s="27"/>
      <c r="L40" s="27"/>
      <c r="M40" s="65"/>
      <c r="N40" s="66"/>
      <c r="O40" s="65"/>
      <c r="P40" s="27"/>
      <c r="Q40" s="27"/>
    </row>
    <row r="41" spans="1:17" x14ac:dyDescent="0.25">
      <c r="A41" s="8">
        <v>42223</v>
      </c>
      <c r="B41" s="27">
        <v>18.100000000000001</v>
      </c>
      <c r="C41" s="27">
        <v>21.3</v>
      </c>
      <c r="D41" s="27">
        <v>19.271000000000001</v>
      </c>
      <c r="E41" s="27">
        <v>3.2</v>
      </c>
      <c r="F41">
        <v>24</v>
      </c>
      <c r="G41">
        <v>1</v>
      </c>
      <c r="H41">
        <v>0</v>
      </c>
      <c r="I41">
        <v>0</v>
      </c>
      <c r="J41" s="27"/>
      <c r="K41" s="27"/>
      <c r="L41" s="27"/>
      <c r="M41" s="65"/>
      <c r="N41" s="66"/>
      <c r="O41" s="65"/>
      <c r="P41" s="27"/>
      <c r="Q41" s="27"/>
    </row>
    <row r="42" spans="1:17" x14ac:dyDescent="0.25">
      <c r="A42" s="8">
        <v>42224</v>
      </c>
      <c r="B42" s="27">
        <v>18.100000000000001</v>
      </c>
      <c r="C42" s="27">
        <v>22.5</v>
      </c>
      <c r="D42" s="27">
        <v>19.707999999999998</v>
      </c>
      <c r="E42" s="27">
        <v>4.4000000000000004</v>
      </c>
      <c r="F42">
        <v>24</v>
      </c>
      <c r="G42">
        <v>1</v>
      </c>
      <c r="H42">
        <v>0</v>
      </c>
      <c r="I42">
        <v>0</v>
      </c>
      <c r="J42" s="27"/>
      <c r="K42" s="27"/>
      <c r="L42" s="27"/>
      <c r="M42" s="65"/>
      <c r="N42" s="66"/>
      <c r="O42" s="65"/>
      <c r="P42" s="27"/>
      <c r="Q42" s="27"/>
    </row>
    <row r="43" spans="1:17" x14ac:dyDescent="0.25">
      <c r="A43" s="8">
        <v>42225</v>
      </c>
      <c r="B43" s="27">
        <v>18.399999999999999</v>
      </c>
      <c r="C43" s="27">
        <v>23</v>
      </c>
      <c r="D43" s="27">
        <v>20.175000000000001</v>
      </c>
      <c r="E43" s="27">
        <v>4.5999999999999996</v>
      </c>
      <c r="F43">
        <v>24</v>
      </c>
      <c r="G43">
        <v>1</v>
      </c>
      <c r="H43">
        <v>0</v>
      </c>
      <c r="I43">
        <v>0</v>
      </c>
      <c r="J43" s="27"/>
      <c r="K43" s="27"/>
      <c r="L43" s="27"/>
      <c r="M43" s="65"/>
      <c r="N43" s="66"/>
      <c r="O43" s="65"/>
      <c r="P43" s="27"/>
      <c r="Q43" s="27"/>
    </row>
    <row r="44" spans="1:17" x14ac:dyDescent="0.25">
      <c r="A44" s="8">
        <v>42226</v>
      </c>
      <c r="B44" s="27">
        <v>18</v>
      </c>
      <c r="C44" s="27">
        <v>22.1</v>
      </c>
      <c r="D44" s="27">
        <v>19.780999999999999</v>
      </c>
      <c r="E44" s="27">
        <v>4.0999999999999996</v>
      </c>
      <c r="F44">
        <v>23</v>
      </c>
      <c r="G44">
        <v>1</v>
      </c>
      <c r="H44">
        <v>0</v>
      </c>
      <c r="I44">
        <v>0</v>
      </c>
      <c r="J44" s="27"/>
      <c r="K44" s="27"/>
      <c r="L44" s="27"/>
      <c r="M44" s="65"/>
      <c r="N44" s="66"/>
      <c r="O44" s="65"/>
      <c r="P44" s="27"/>
      <c r="Q44" s="27"/>
    </row>
    <row r="45" spans="1:17" x14ac:dyDescent="0.25">
      <c r="A45" s="8">
        <v>42227</v>
      </c>
      <c r="B45" s="27">
        <v>18.899999999999999</v>
      </c>
      <c r="C45" s="27">
        <v>20.7</v>
      </c>
      <c r="D45" s="27">
        <v>19.472999999999999</v>
      </c>
      <c r="E45" s="27">
        <v>1.8</v>
      </c>
      <c r="F45">
        <v>24</v>
      </c>
      <c r="G45">
        <v>1</v>
      </c>
      <c r="H45">
        <v>0</v>
      </c>
      <c r="I45">
        <v>0</v>
      </c>
      <c r="J45" s="27"/>
      <c r="K45" s="27"/>
      <c r="L45" s="27"/>
      <c r="M45" s="65"/>
      <c r="N45" s="66"/>
      <c r="O45" s="65"/>
      <c r="P45" s="27"/>
      <c r="Q45" s="27"/>
    </row>
    <row r="46" spans="1:17" x14ac:dyDescent="0.25">
      <c r="A46" s="8">
        <v>42228</v>
      </c>
      <c r="B46" s="27">
        <v>18.2</v>
      </c>
      <c r="C46" s="27">
        <v>22.2</v>
      </c>
      <c r="D46" s="27">
        <v>19.696000000000002</v>
      </c>
      <c r="E46" s="27">
        <v>4</v>
      </c>
      <c r="F46">
        <v>24</v>
      </c>
      <c r="G46">
        <v>1</v>
      </c>
      <c r="H46">
        <v>0</v>
      </c>
      <c r="I46">
        <v>0</v>
      </c>
      <c r="J46" s="27"/>
      <c r="K46" s="27"/>
      <c r="L46" s="27"/>
      <c r="M46" s="65"/>
      <c r="N46" s="66"/>
      <c r="O46" s="65"/>
      <c r="P46" s="27"/>
      <c r="Q46" s="27"/>
    </row>
    <row r="47" spans="1:17" x14ac:dyDescent="0.25">
      <c r="A47" s="8">
        <v>42229</v>
      </c>
      <c r="B47" s="27">
        <v>17.8</v>
      </c>
      <c r="C47" s="27">
        <v>22.6</v>
      </c>
      <c r="D47" s="27">
        <v>19.773</v>
      </c>
      <c r="E47" s="27">
        <v>4.8</v>
      </c>
      <c r="F47">
        <v>20</v>
      </c>
      <c r="G47">
        <v>0.86899999999999999</v>
      </c>
      <c r="H47">
        <v>0</v>
      </c>
      <c r="I47">
        <v>0</v>
      </c>
      <c r="J47" s="27"/>
      <c r="K47" s="27"/>
      <c r="L47" s="27"/>
      <c r="M47" s="65"/>
      <c r="N47" s="66"/>
      <c r="O47" s="65"/>
      <c r="P47" s="27"/>
      <c r="Q47" s="27"/>
    </row>
    <row r="48" spans="1:17" x14ac:dyDescent="0.25">
      <c r="A48" s="8">
        <v>42230</v>
      </c>
      <c r="B48" s="27">
        <v>18.600000000000001</v>
      </c>
      <c r="C48" s="27">
        <v>23.3</v>
      </c>
      <c r="D48" s="27">
        <v>20.332999999999998</v>
      </c>
      <c r="E48" s="27">
        <v>4.7</v>
      </c>
      <c r="F48">
        <v>24</v>
      </c>
      <c r="G48">
        <v>1</v>
      </c>
      <c r="H48">
        <v>0</v>
      </c>
      <c r="I48">
        <v>0</v>
      </c>
      <c r="J48" s="27"/>
      <c r="K48" s="27"/>
      <c r="L48" s="27"/>
      <c r="M48" s="65"/>
      <c r="N48" s="66"/>
      <c r="O48" s="65"/>
      <c r="P48" s="27"/>
      <c r="Q48" s="27"/>
    </row>
    <row r="49" spans="1:17" x14ac:dyDescent="0.25">
      <c r="A49" s="8">
        <v>42231</v>
      </c>
      <c r="B49" s="27">
        <v>18.600000000000001</v>
      </c>
      <c r="C49" s="27">
        <v>23.4</v>
      </c>
      <c r="D49" s="27">
        <v>20.382999999999999</v>
      </c>
      <c r="E49" s="27">
        <v>4.8</v>
      </c>
      <c r="F49">
        <v>24</v>
      </c>
      <c r="G49">
        <v>1</v>
      </c>
      <c r="H49">
        <v>0</v>
      </c>
      <c r="I49">
        <v>0</v>
      </c>
      <c r="J49" s="27"/>
      <c r="K49" s="27"/>
      <c r="L49" s="27"/>
      <c r="M49" s="65"/>
      <c r="N49" s="66"/>
      <c r="O49" s="65"/>
      <c r="P49" s="27"/>
      <c r="Q49" s="27"/>
    </row>
    <row r="50" spans="1:17" x14ac:dyDescent="0.25">
      <c r="A50" s="8">
        <v>42232</v>
      </c>
      <c r="B50" s="27">
        <v>18.5</v>
      </c>
      <c r="C50" s="27">
        <v>23.6</v>
      </c>
      <c r="D50" s="27">
        <v>20.256</v>
      </c>
      <c r="E50" s="27">
        <v>5.0999999999999996</v>
      </c>
      <c r="F50">
        <v>24</v>
      </c>
      <c r="G50">
        <v>1</v>
      </c>
      <c r="H50">
        <v>0</v>
      </c>
      <c r="I50">
        <v>0</v>
      </c>
      <c r="J50" s="27"/>
      <c r="K50" s="27"/>
      <c r="L50" s="27"/>
      <c r="M50" s="65"/>
      <c r="N50" s="66"/>
      <c r="O50" s="65"/>
      <c r="P50" s="27"/>
      <c r="Q50" s="27"/>
    </row>
    <row r="51" spans="1:17" x14ac:dyDescent="0.25">
      <c r="A51" s="8">
        <v>42233</v>
      </c>
      <c r="B51" s="27">
        <v>18.2</v>
      </c>
      <c r="C51" s="27">
        <v>23.2</v>
      </c>
      <c r="D51" s="27">
        <v>20.096</v>
      </c>
      <c r="E51" s="27">
        <v>5</v>
      </c>
      <c r="F51">
        <v>24</v>
      </c>
      <c r="G51">
        <v>1</v>
      </c>
      <c r="H51">
        <v>0</v>
      </c>
      <c r="I51">
        <v>0</v>
      </c>
      <c r="J51" s="27"/>
      <c r="K51" s="27"/>
      <c r="L51" s="27"/>
      <c r="M51" s="65"/>
      <c r="N51" s="66"/>
      <c r="O51" s="65"/>
      <c r="P51" s="27"/>
      <c r="Q51" s="27"/>
    </row>
    <row r="52" spans="1:17" x14ac:dyDescent="0.25">
      <c r="A52" s="8">
        <v>42234</v>
      </c>
      <c r="B52" s="27">
        <v>18.2</v>
      </c>
      <c r="C52" s="27">
        <v>21.9</v>
      </c>
      <c r="D52" s="27">
        <v>19.55</v>
      </c>
      <c r="E52" s="27">
        <v>3.7</v>
      </c>
      <c r="F52">
        <v>24</v>
      </c>
      <c r="G52">
        <v>1</v>
      </c>
      <c r="H52">
        <v>0</v>
      </c>
      <c r="I52">
        <v>0</v>
      </c>
      <c r="J52" s="27"/>
      <c r="K52" s="27"/>
      <c r="L52" s="27"/>
      <c r="M52" s="65"/>
      <c r="N52" s="66"/>
      <c r="O52" s="65"/>
      <c r="P52" s="27"/>
      <c r="Q52" s="27"/>
    </row>
    <row r="53" spans="1:17" x14ac:dyDescent="0.25">
      <c r="A53" s="8">
        <v>42235</v>
      </c>
      <c r="B53" s="27">
        <v>18.5</v>
      </c>
      <c r="C53" s="27">
        <v>19.899999999999999</v>
      </c>
      <c r="D53" s="27">
        <v>19.027000000000001</v>
      </c>
      <c r="E53" s="27">
        <v>1.4</v>
      </c>
      <c r="F53">
        <v>24</v>
      </c>
      <c r="G53">
        <v>1</v>
      </c>
      <c r="H53">
        <v>0</v>
      </c>
      <c r="I53">
        <v>0</v>
      </c>
      <c r="J53" s="27"/>
      <c r="K53" s="27"/>
      <c r="L53" s="27"/>
      <c r="M53" s="65"/>
      <c r="N53" s="66"/>
      <c r="O53" s="65"/>
      <c r="P53" s="27"/>
      <c r="Q53" s="27"/>
    </row>
    <row r="54" spans="1:17" x14ac:dyDescent="0.25">
      <c r="A54" s="8">
        <v>42236</v>
      </c>
      <c r="B54" s="27">
        <v>18.5</v>
      </c>
      <c r="C54" s="27">
        <v>22.4</v>
      </c>
      <c r="D54" s="27">
        <v>19.553999999999998</v>
      </c>
      <c r="E54" s="27">
        <v>3.9</v>
      </c>
      <c r="F54">
        <v>24</v>
      </c>
      <c r="G54">
        <v>1</v>
      </c>
      <c r="H54">
        <v>0</v>
      </c>
      <c r="I54">
        <v>0</v>
      </c>
      <c r="J54" s="27"/>
      <c r="K54" s="27"/>
      <c r="L54" s="27"/>
      <c r="M54" s="65"/>
      <c r="N54" s="66"/>
      <c r="O54" s="65"/>
      <c r="P54" s="27"/>
      <c r="Q54" s="27"/>
    </row>
    <row r="55" spans="1:17" x14ac:dyDescent="0.25">
      <c r="A55" s="8">
        <v>42237</v>
      </c>
      <c r="B55" s="27">
        <v>18.8</v>
      </c>
      <c r="C55" s="27">
        <v>22.1</v>
      </c>
      <c r="D55" s="27">
        <v>20.029</v>
      </c>
      <c r="E55" s="27">
        <v>3.3</v>
      </c>
      <c r="F55">
        <v>24</v>
      </c>
      <c r="G55">
        <v>1</v>
      </c>
      <c r="H55">
        <v>0</v>
      </c>
      <c r="I55">
        <v>0</v>
      </c>
      <c r="J55" s="27"/>
      <c r="K55" s="27"/>
      <c r="L55" s="27"/>
      <c r="M55" s="65"/>
      <c r="N55" s="66"/>
      <c r="O55" s="65"/>
      <c r="P55" s="27"/>
      <c r="Q55" s="27"/>
    </row>
    <row r="56" spans="1:17" x14ac:dyDescent="0.25">
      <c r="A56" s="8">
        <v>42238</v>
      </c>
      <c r="B56" s="27">
        <v>19</v>
      </c>
      <c r="C56" s="27">
        <v>21.6</v>
      </c>
      <c r="D56" s="27">
        <v>20.062999999999999</v>
      </c>
      <c r="E56" s="27">
        <v>2.6</v>
      </c>
      <c r="F56">
        <v>24</v>
      </c>
      <c r="G56">
        <v>1</v>
      </c>
      <c r="H56">
        <v>0</v>
      </c>
      <c r="I56">
        <v>0</v>
      </c>
      <c r="J56" s="27"/>
      <c r="K56" s="27"/>
      <c r="L56" s="27"/>
      <c r="M56" s="65"/>
      <c r="N56" s="66"/>
      <c r="O56" s="65"/>
      <c r="P56" s="27"/>
      <c r="Q56" s="27"/>
    </row>
    <row r="57" spans="1:17" x14ac:dyDescent="0.25">
      <c r="A57" s="8">
        <v>42239</v>
      </c>
      <c r="B57" s="27">
        <v>19.3</v>
      </c>
      <c r="C57" s="27">
        <v>20.6</v>
      </c>
      <c r="D57" s="27">
        <v>19.809999999999999</v>
      </c>
      <c r="E57" s="27">
        <v>1.3</v>
      </c>
      <c r="F57">
        <v>24</v>
      </c>
      <c r="G57">
        <v>1</v>
      </c>
      <c r="H57">
        <v>0</v>
      </c>
      <c r="I57">
        <v>0</v>
      </c>
      <c r="J57" s="27"/>
      <c r="K57" s="27"/>
      <c r="L57" s="27"/>
      <c r="M57" s="65"/>
      <c r="N57" s="66"/>
      <c r="O57" s="65"/>
      <c r="P57" s="27"/>
      <c r="Q57" s="27"/>
    </row>
    <row r="58" spans="1:17" x14ac:dyDescent="0.25">
      <c r="A58" s="8">
        <v>42240</v>
      </c>
      <c r="B58" s="27">
        <v>19.399999999999999</v>
      </c>
      <c r="C58" s="27">
        <v>20</v>
      </c>
      <c r="D58" s="27">
        <v>19.731000000000002</v>
      </c>
      <c r="E58" s="27">
        <v>0.6</v>
      </c>
      <c r="F58">
        <v>24</v>
      </c>
      <c r="G58">
        <v>1</v>
      </c>
      <c r="H58">
        <v>0</v>
      </c>
      <c r="I58">
        <v>0</v>
      </c>
      <c r="J58" s="27"/>
      <c r="K58" s="27"/>
      <c r="L58" s="27"/>
      <c r="M58" s="65"/>
      <c r="N58" s="66"/>
      <c r="O58" s="65"/>
      <c r="P58" s="27"/>
      <c r="Q58" s="27"/>
    </row>
    <row r="59" spans="1:17" x14ac:dyDescent="0.25">
      <c r="A59" s="8">
        <v>42241</v>
      </c>
      <c r="B59" s="27">
        <v>19.2</v>
      </c>
      <c r="C59" s="27">
        <v>21.5</v>
      </c>
      <c r="D59" s="27">
        <v>19.788</v>
      </c>
      <c r="E59" s="27">
        <v>2.2999999999999998</v>
      </c>
      <c r="F59">
        <v>22</v>
      </c>
      <c r="G59">
        <v>0.875</v>
      </c>
      <c r="H59">
        <v>0</v>
      </c>
      <c r="I59">
        <v>0</v>
      </c>
      <c r="J59" s="27"/>
      <c r="K59" s="27"/>
      <c r="L59" s="27"/>
      <c r="M59" s="65"/>
      <c r="N59" s="66"/>
      <c r="O59" s="65"/>
      <c r="P59" s="27"/>
      <c r="Q59" s="27"/>
    </row>
    <row r="60" spans="1:17" x14ac:dyDescent="0.25">
      <c r="A60" s="8">
        <v>42242</v>
      </c>
      <c r="B60" s="27"/>
      <c r="C60" s="27"/>
      <c r="D60" s="27"/>
    </row>
    <row r="61" spans="1:17" x14ac:dyDescent="0.25">
      <c r="A61" s="8">
        <v>42243</v>
      </c>
      <c r="B61" s="27"/>
      <c r="C61" s="27"/>
      <c r="D61" s="27"/>
    </row>
    <row r="62" spans="1:17" x14ac:dyDescent="0.25">
      <c r="A62" s="8">
        <v>42244</v>
      </c>
      <c r="B62" s="27"/>
      <c r="C62" s="27"/>
      <c r="D62" s="27"/>
    </row>
    <row r="63" spans="1:17" x14ac:dyDescent="0.25">
      <c r="A63" s="8">
        <v>42245</v>
      </c>
      <c r="B63" s="27"/>
      <c r="C63" s="27"/>
      <c r="D63" s="27"/>
    </row>
    <row r="64" spans="1:17" x14ac:dyDescent="0.25">
      <c r="A64" s="8">
        <v>42246</v>
      </c>
      <c r="B64" s="27"/>
      <c r="C64" s="27"/>
      <c r="D64" s="27"/>
    </row>
    <row r="65" spans="1:10" x14ac:dyDescent="0.25">
      <c r="A65" s="8">
        <v>42247</v>
      </c>
      <c r="B65" s="27"/>
      <c r="C65" s="27"/>
      <c r="D65" s="27"/>
    </row>
    <row r="68" spans="1:10" x14ac:dyDescent="0.25">
      <c r="F68" s="9" t="s">
        <v>20</v>
      </c>
      <c r="G68" s="10">
        <f>SUM(G4:G65)</f>
        <v>42.298999999999999</v>
      </c>
      <c r="H68" s="9" t="s">
        <v>20</v>
      </c>
      <c r="I68" s="10">
        <f>SUM(I4:I65)</f>
        <v>0</v>
      </c>
    </row>
    <row r="69" spans="1:10" x14ac:dyDescent="0.25">
      <c r="D69" s="1" t="s">
        <v>21</v>
      </c>
    </row>
    <row r="70" spans="1:10" x14ac:dyDescent="0.25">
      <c r="A70" s="11" t="s">
        <v>22</v>
      </c>
      <c r="B70" s="12">
        <f>MIN(B4:B65)</f>
        <v>16.600000000000001</v>
      </c>
      <c r="C70" s="13" t="s">
        <v>23</v>
      </c>
      <c r="D70" s="56">
        <v>42192.208333333336</v>
      </c>
      <c r="E70" s="56">
        <v>42192.25</v>
      </c>
      <c r="F70" s="20"/>
      <c r="G70" s="21"/>
      <c r="H70" s="22"/>
      <c r="I70" s="22"/>
      <c r="J70" s="3"/>
    </row>
    <row r="71" spans="1:10" x14ac:dyDescent="0.25">
      <c r="A71" s="11" t="s">
        <v>24</v>
      </c>
      <c r="B71" s="12">
        <f>MAX(C4:C65)</f>
        <v>23.6</v>
      </c>
      <c r="C71" s="13" t="s">
        <v>23</v>
      </c>
      <c r="D71" s="56">
        <v>42232.541666666664</v>
      </c>
      <c r="E71" s="20"/>
      <c r="F71" s="20"/>
      <c r="G71" s="22"/>
      <c r="H71" s="22"/>
      <c r="I71" s="22"/>
    </row>
    <row r="72" spans="1:10" x14ac:dyDescent="0.25">
      <c r="A72" s="11" t="s">
        <v>25</v>
      </c>
      <c r="B72" s="12">
        <f>AVERAGE(D4:D65)</f>
        <v>19.077499999999997</v>
      </c>
      <c r="C72" s="13" t="s">
        <v>23</v>
      </c>
      <c r="D72" s="20"/>
      <c r="E72" s="20"/>
      <c r="F72" s="20"/>
      <c r="G72" s="21"/>
      <c r="H72" s="22"/>
      <c r="I72" s="22"/>
    </row>
    <row r="73" spans="1:10" x14ac:dyDescent="0.25">
      <c r="A73" s="11" t="s">
        <v>26</v>
      </c>
      <c r="B73" s="12">
        <f>MAX(E4:E65)</f>
        <v>5.0999999999999996</v>
      </c>
      <c r="C73" s="13" t="s">
        <v>23</v>
      </c>
      <c r="D73" s="53">
        <v>42213</v>
      </c>
      <c r="E73" s="53">
        <v>42232</v>
      </c>
      <c r="F73" s="23"/>
      <c r="G73" s="24"/>
      <c r="H73" s="25"/>
      <c r="I73" s="25"/>
    </row>
    <row r="74" spans="1:10" x14ac:dyDescent="0.25">
      <c r="A74" s="11" t="s">
        <v>27</v>
      </c>
      <c r="B74" s="12">
        <f>MIN(E4:E65)</f>
        <v>0.6</v>
      </c>
      <c r="C74" s="13" t="s">
        <v>23</v>
      </c>
      <c r="D74" s="53">
        <v>42240</v>
      </c>
      <c r="E74" s="23"/>
      <c r="F74" s="23"/>
      <c r="G74" s="24"/>
      <c r="H74" s="25"/>
      <c r="I74" s="25"/>
    </row>
    <row r="75" spans="1:10" x14ac:dyDescent="0.25">
      <c r="A75" s="11" t="s">
        <v>28</v>
      </c>
      <c r="B75" s="12">
        <f>SUM(G4:G65)</f>
        <v>42.298999999999999</v>
      </c>
      <c r="C75" s="11" t="s">
        <v>29</v>
      </c>
      <c r="D75" s="14"/>
      <c r="E75" s="14"/>
      <c r="F75" s="14"/>
      <c r="G75" s="14"/>
      <c r="H75" s="14"/>
      <c r="I75" s="14"/>
    </row>
    <row r="76" spans="1:10" x14ac:dyDescent="0.25">
      <c r="A76" s="11" t="s">
        <v>30</v>
      </c>
      <c r="B76" s="12">
        <f>SUM(I4:I65)</f>
        <v>0</v>
      </c>
      <c r="C76" s="11" t="s">
        <v>29</v>
      </c>
      <c r="D76" s="14"/>
      <c r="E76" s="14"/>
      <c r="F76" s="14"/>
      <c r="G76" s="14"/>
      <c r="H76" s="14"/>
      <c r="I76" s="14"/>
    </row>
    <row r="79" spans="1:10" x14ac:dyDescent="0.25">
      <c r="B79" s="3" t="s">
        <v>40</v>
      </c>
    </row>
  </sheetData>
  <mergeCells count="1">
    <mergeCell ref="A1:D1"/>
  </mergeCells>
  <pageMargins left="0.4" right="0.4" top="0.5" bottom="0.8" header="0" footer="0.5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5" x14ac:dyDescent="0.25"/>
  <sheetData/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/>
  </sheetViews>
  <sheetFormatPr defaultRowHeight="15" x14ac:dyDescent="0.25"/>
  <cols>
    <col min="1" max="1" width="22.140625" bestFit="1" customWidth="1"/>
    <col min="2" max="2" width="11.28515625" customWidth="1"/>
    <col min="7" max="7" width="10.140625" customWidth="1"/>
    <col min="8" max="8" width="8.85546875" customWidth="1"/>
  </cols>
  <sheetData>
    <row r="1" spans="1:8" x14ac:dyDescent="0.25">
      <c r="A1" t="s">
        <v>31</v>
      </c>
      <c r="B1" t="s">
        <v>33</v>
      </c>
      <c r="D1" s="1" t="s">
        <v>35</v>
      </c>
    </row>
    <row r="2" spans="1:8" x14ac:dyDescent="0.25">
      <c r="A2" t="s">
        <v>139</v>
      </c>
      <c r="B2" t="s">
        <v>140</v>
      </c>
    </row>
    <row r="3" spans="1:8" x14ac:dyDescent="0.25">
      <c r="A3" t="s">
        <v>32</v>
      </c>
      <c r="B3" t="s">
        <v>34</v>
      </c>
      <c r="F3" s="15" t="s">
        <v>36</v>
      </c>
    </row>
    <row r="4" spans="1:8" x14ac:dyDescent="0.25">
      <c r="A4" s="8">
        <v>42186</v>
      </c>
      <c r="B4" s="27"/>
      <c r="D4" s="5" t="s">
        <v>37</v>
      </c>
      <c r="E4" s="26">
        <f>MAX(B4:B65)</f>
        <v>20.012499999999999</v>
      </c>
      <c r="F4" s="59">
        <v>42232</v>
      </c>
      <c r="G4" s="28"/>
      <c r="H4" s="4"/>
    </row>
    <row r="5" spans="1:8" x14ac:dyDescent="0.25">
      <c r="A5" s="8">
        <v>42187</v>
      </c>
      <c r="B5" s="27"/>
      <c r="F5" s="59">
        <v>42233</v>
      </c>
    </row>
    <row r="6" spans="1:8" x14ac:dyDescent="0.25">
      <c r="A6" s="8">
        <v>42188</v>
      </c>
      <c r="B6" s="27"/>
      <c r="F6" s="59">
        <v>42234</v>
      </c>
    </row>
    <row r="7" spans="1:8" x14ac:dyDescent="0.25">
      <c r="A7" s="8">
        <v>42189</v>
      </c>
      <c r="B7" s="27"/>
      <c r="F7" s="49"/>
    </row>
    <row r="8" spans="1:8" x14ac:dyDescent="0.25">
      <c r="A8" s="8">
        <v>42190</v>
      </c>
      <c r="B8" s="27"/>
      <c r="F8" s="49"/>
    </row>
    <row r="9" spans="1:8" x14ac:dyDescent="0.25">
      <c r="A9" s="8">
        <v>42191</v>
      </c>
      <c r="B9" s="27"/>
      <c r="F9" s="49"/>
    </row>
    <row r="10" spans="1:8" x14ac:dyDescent="0.25">
      <c r="A10" s="8">
        <v>42192</v>
      </c>
      <c r="B10" s="27">
        <v>17.925595238095202</v>
      </c>
      <c r="F10" s="2"/>
    </row>
    <row r="11" spans="1:8" x14ac:dyDescent="0.25">
      <c r="A11" s="8">
        <v>42193</v>
      </c>
      <c r="B11" s="27">
        <v>17.795833333333299</v>
      </c>
    </row>
    <row r="12" spans="1:8" x14ac:dyDescent="0.25">
      <c r="A12" s="8">
        <v>42194</v>
      </c>
      <c r="B12" s="27">
        <v>17.624404761904799</v>
      </c>
    </row>
    <row r="13" spans="1:8" x14ac:dyDescent="0.25">
      <c r="A13" s="8">
        <v>42195</v>
      </c>
      <c r="B13" s="27">
        <v>17.542857142857098</v>
      </c>
    </row>
    <row r="14" spans="1:8" x14ac:dyDescent="0.25">
      <c r="A14" s="8">
        <v>42196</v>
      </c>
      <c r="B14" s="27">
        <v>17.4270833333333</v>
      </c>
    </row>
    <row r="15" spans="1:8" x14ac:dyDescent="0.25">
      <c r="A15" s="8">
        <v>42197</v>
      </c>
      <c r="B15" s="27">
        <v>17.514880952380999</v>
      </c>
    </row>
    <row r="16" spans="1:8" x14ac:dyDescent="0.25">
      <c r="A16" s="8">
        <v>42198</v>
      </c>
      <c r="B16" s="27">
        <v>17.6377976190476</v>
      </c>
    </row>
    <row r="17" spans="1:2" x14ac:dyDescent="0.25">
      <c r="A17" s="8">
        <v>42199</v>
      </c>
      <c r="B17" s="27">
        <v>17.626785714285699</v>
      </c>
    </row>
    <row r="18" spans="1:2" x14ac:dyDescent="0.25">
      <c r="A18" s="8">
        <v>42200</v>
      </c>
      <c r="B18" s="27">
        <v>17.777976190476199</v>
      </c>
    </row>
    <row r="19" spans="1:2" x14ac:dyDescent="0.25">
      <c r="A19" s="8">
        <v>42201</v>
      </c>
      <c r="B19" s="27">
        <v>18.0077380952381</v>
      </c>
    </row>
    <row r="20" spans="1:2" x14ac:dyDescent="0.25">
      <c r="A20" s="8">
        <v>42202</v>
      </c>
      <c r="B20" s="27">
        <v>18.248214285714301</v>
      </c>
    </row>
    <row r="21" spans="1:2" x14ac:dyDescent="0.25">
      <c r="A21" s="8">
        <v>42203</v>
      </c>
      <c r="B21" s="27">
        <v>18.409523809523801</v>
      </c>
    </row>
    <row r="22" spans="1:2" x14ac:dyDescent="0.25">
      <c r="A22" s="8">
        <v>42204</v>
      </c>
      <c r="B22" s="27">
        <v>18.5601190476191</v>
      </c>
    </row>
    <row r="23" spans="1:2" x14ac:dyDescent="0.25">
      <c r="A23" s="8">
        <v>42205</v>
      </c>
      <c r="B23" s="27">
        <v>18.7392857142857</v>
      </c>
    </row>
    <row r="24" spans="1:2" x14ac:dyDescent="0.25">
      <c r="A24" s="8">
        <v>42206</v>
      </c>
      <c r="B24" s="27">
        <v>18.8982142857143</v>
      </c>
    </row>
    <row r="25" spans="1:2" x14ac:dyDescent="0.25">
      <c r="A25" s="8">
        <v>42207</v>
      </c>
      <c r="B25" s="27">
        <v>18.970535714285699</v>
      </c>
    </row>
    <row r="26" spans="1:2" x14ac:dyDescent="0.25">
      <c r="A26" s="8">
        <v>42208</v>
      </c>
      <c r="B26" s="27">
        <v>19.065773809523801</v>
      </c>
    </row>
    <row r="27" spans="1:2" x14ac:dyDescent="0.25">
      <c r="A27" s="8">
        <v>42209</v>
      </c>
      <c r="B27" s="27">
        <v>19.1431547619048</v>
      </c>
    </row>
    <row r="28" spans="1:2" x14ac:dyDescent="0.25">
      <c r="A28" s="8">
        <v>42210</v>
      </c>
      <c r="B28" s="27">
        <v>19.198809523809501</v>
      </c>
    </row>
    <row r="29" spans="1:2" x14ac:dyDescent="0.25">
      <c r="A29" s="8">
        <v>42211</v>
      </c>
      <c r="B29" s="27">
        <v>19.271428571428601</v>
      </c>
    </row>
    <row r="30" spans="1:2" x14ac:dyDescent="0.25">
      <c r="A30" s="8">
        <v>42212</v>
      </c>
      <c r="B30" s="27">
        <v>19.323511904761901</v>
      </c>
    </row>
    <row r="31" spans="1:2" x14ac:dyDescent="0.25">
      <c r="A31" s="8">
        <v>42213</v>
      </c>
      <c r="B31" s="27">
        <v>19.430654761904801</v>
      </c>
    </row>
    <row r="32" spans="1:2" x14ac:dyDescent="0.25">
      <c r="A32" s="8">
        <v>42214</v>
      </c>
      <c r="B32" s="27">
        <v>19.5833333333333</v>
      </c>
    </row>
    <row r="33" spans="1:2" x14ac:dyDescent="0.25">
      <c r="A33" s="8">
        <v>42215</v>
      </c>
      <c r="B33" s="27">
        <v>19.666369047619099</v>
      </c>
    </row>
    <row r="34" spans="1:2" x14ac:dyDescent="0.25">
      <c r="A34" s="8">
        <v>42216</v>
      </c>
      <c r="B34" s="27">
        <v>19.739880952381</v>
      </c>
    </row>
    <row r="35" spans="1:2" x14ac:dyDescent="0.25">
      <c r="A35" s="8">
        <v>42217</v>
      </c>
      <c r="B35" s="27">
        <v>19.728571428571399</v>
      </c>
    </row>
    <row r="36" spans="1:2" x14ac:dyDescent="0.25">
      <c r="A36" s="8">
        <v>42218</v>
      </c>
      <c r="B36" s="27">
        <v>19.639880952380999</v>
      </c>
    </row>
    <row r="37" spans="1:2" x14ac:dyDescent="0.25">
      <c r="A37" s="8">
        <v>42219</v>
      </c>
      <c r="B37" s="27">
        <v>19.551190476190499</v>
      </c>
    </row>
    <row r="38" spans="1:2" x14ac:dyDescent="0.25">
      <c r="A38" s="8">
        <v>42220</v>
      </c>
      <c r="B38" s="27">
        <v>19.412500000000001</v>
      </c>
    </row>
    <row r="39" spans="1:2" x14ac:dyDescent="0.25">
      <c r="A39" s="8">
        <v>42221</v>
      </c>
      <c r="B39" s="27">
        <v>19.321726190476198</v>
      </c>
    </row>
    <row r="40" spans="1:2" x14ac:dyDescent="0.25">
      <c r="A40" s="8">
        <v>42222</v>
      </c>
      <c r="B40" s="27">
        <v>19.233333333333299</v>
      </c>
    </row>
    <row r="41" spans="1:2" x14ac:dyDescent="0.25">
      <c r="A41" s="8">
        <v>42223</v>
      </c>
      <c r="B41" s="27">
        <v>19.142261904761899</v>
      </c>
    </row>
    <row r="42" spans="1:2" x14ac:dyDescent="0.25">
      <c r="A42" s="8">
        <v>42224</v>
      </c>
      <c r="B42" s="27">
        <v>19.249404761904799</v>
      </c>
    </row>
    <row r="43" spans="1:2" x14ac:dyDescent="0.25">
      <c r="A43" s="8">
        <v>42225</v>
      </c>
      <c r="B43" s="27">
        <v>19.4196428571429</v>
      </c>
    </row>
    <row r="44" spans="1:2" x14ac:dyDescent="0.25">
      <c r="A44" s="8">
        <v>42226</v>
      </c>
      <c r="B44" s="27">
        <v>19.515178571428599</v>
      </c>
    </row>
    <row r="45" spans="1:2" x14ac:dyDescent="0.25">
      <c r="A45" s="8">
        <v>42227</v>
      </c>
      <c r="B45" s="27">
        <v>19.5994047619048</v>
      </c>
    </row>
    <row r="46" spans="1:2" x14ac:dyDescent="0.25">
      <c r="A46" s="8">
        <v>42228</v>
      </c>
      <c r="B46" s="27">
        <v>19.635119047619</v>
      </c>
    </row>
    <row r="47" spans="1:2" x14ac:dyDescent="0.25">
      <c r="A47" s="8">
        <v>42229</v>
      </c>
      <c r="B47" s="27">
        <v>19.696726190476198</v>
      </c>
    </row>
    <row r="48" spans="1:2" x14ac:dyDescent="0.25">
      <c r="A48" s="8">
        <v>42230</v>
      </c>
      <c r="B48" s="27">
        <v>19.848511904761899</v>
      </c>
    </row>
    <row r="49" spans="1:2" x14ac:dyDescent="0.25">
      <c r="A49" s="8">
        <v>42231</v>
      </c>
      <c r="B49" s="27">
        <v>19.944940476190499</v>
      </c>
    </row>
    <row r="50" spans="1:2" x14ac:dyDescent="0.25">
      <c r="A50" s="8">
        <v>42232</v>
      </c>
      <c r="B50" s="27">
        <v>19.956547619047601</v>
      </c>
    </row>
    <row r="51" spans="1:2" x14ac:dyDescent="0.25">
      <c r="A51" s="8">
        <v>42233</v>
      </c>
      <c r="B51" s="27">
        <v>20.001488095238098</v>
      </c>
    </row>
    <row r="52" spans="1:2" x14ac:dyDescent="0.25">
      <c r="A52" s="8">
        <v>42234</v>
      </c>
      <c r="B52" s="27">
        <v>20.012499999999999</v>
      </c>
    </row>
    <row r="53" spans="1:2" x14ac:dyDescent="0.25">
      <c r="A53" s="8">
        <v>42235</v>
      </c>
      <c r="B53" s="27">
        <v>19.9169642857143</v>
      </c>
    </row>
    <row r="54" spans="1:2" x14ac:dyDescent="0.25">
      <c r="A54" s="8">
        <v>42236</v>
      </c>
      <c r="B54" s="27">
        <v>19.8857142857143</v>
      </c>
    </row>
    <row r="55" spans="1:2" x14ac:dyDescent="0.25">
      <c r="A55" s="8">
        <v>42237</v>
      </c>
      <c r="B55" s="27">
        <v>19.842261904761902</v>
      </c>
    </row>
    <row r="56" spans="1:2" x14ac:dyDescent="0.25">
      <c r="A56" s="8">
        <v>42238</v>
      </c>
      <c r="B56" s="27">
        <v>19.796428571428599</v>
      </c>
    </row>
    <row r="57" spans="1:2" x14ac:dyDescent="0.25">
      <c r="A57" s="8">
        <v>42239</v>
      </c>
      <c r="B57" s="27">
        <v>19.732738095238101</v>
      </c>
    </row>
    <row r="58" spans="1:2" x14ac:dyDescent="0.25">
      <c r="A58" s="8">
        <v>42240</v>
      </c>
      <c r="B58" s="27">
        <v>19.680654761904801</v>
      </c>
    </row>
    <row r="59" spans="1:2" x14ac:dyDescent="0.25">
      <c r="A59" s="8">
        <v>42241</v>
      </c>
      <c r="B59" s="27">
        <v>19.714668367346899</v>
      </c>
    </row>
    <row r="60" spans="1:2" x14ac:dyDescent="0.25">
      <c r="A60" s="8">
        <v>42242</v>
      </c>
      <c r="B60" s="27"/>
    </row>
    <row r="61" spans="1:2" x14ac:dyDescent="0.25">
      <c r="A61" s="8">
        <v>42243</v>
      </c>
      <c r="B61" s="27"/>
    </row>
    <row r="62" spans="1:2" x14ac:dyDescent="0.25">
      <c r="A62" s="8">
        <v>42244</v>
      </c>
      <c r="B62" s="27"/>
    </row>
    <row r="63" spans="1:2" x14ac:dyDescent="0.25">
      <c r="A63" s="8">
        <v>42245</v>
      </c>
      <c r="B63" s="27"/>
    </row>
    <row r="64" spans="1:2" x14ac:dyDescent="0.25">
      <c r="A64" s="8">
        <v>42246</v>
      </c>
      <c r="B64" s="27"/>
    </row>
    <row r="65" spans="1:2" x14ac:dyDescent="0.25">
      <c r="A65" s="8">
        <v>42247</v>
      </c>
      <c r="B65" s="27"/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/>
  </sheetViews>
  <sheetFormatPr defaultRowHeight="15" x14ac:dyDescent="0.25"/>
  <cols>
    <col min="1" max="1" width="22.140625" bestFit="1" customWidth="1"/>
    <col min="2" max="2" width="11.7109375" customWidth="1"/>
    <col min="7" max="7" width="9.140625" customWidth="1"/>
  </cols>
  <sheetData>
    <row r="1" spans="1:7" x14ac:dyDescent="0.25">
      <c r="A1" t="s">
        <v>31</v>
      </c>
      <c r="B1" t="s">
        <v>33</v>
      </c>
      <c r="D1" s="1" t="s">
        <v>38</v>
      </c>
    </row>
    <row r="2" spans="1:7" x14ac:dyDescent="0.25">
      <c r="A2" t="s">
        <v>139</v>
      </c>
      <c r="B2" t="s">
        <v>137</v>
      </c>
    </row>
    <row r="3" spans="1:7" x14ac:dyDescent="0.25">
      <c r="A3" t="s">
        <v>32</v>
      </c>
      <c r="B3" t="s">
        <v>34</v>
      </c>
      <c r="F3" s="15" t="s">
        <v>36</v>
      </c>
    </row>
    <row r="4" spans="1:7" x14ac:dyDescent="0.25">
      <c r="A4" s="8">
        <v>42186</v>
      </c>
      <c r="D4" s="9" t="s">
        <v>37</v>
      </c>
      <c r="E4" s="26">
        <f>MAX(B4:B65)</f>
        <v>22.8857142857143</v>
      </c>
      <c r="F4" s="59">
        <v>42234</v>
      </c>
      <c r="G4" s="28"/>
    </row>
    <row r="5" spans="1:7" x14ac:dyDescent="0.25">
      <c r="A5" s="8">
        <v>42187</v>
      </c>
      <c r="F5" s="49"/>
    </row>
    <row r="6" spans="1:7" x14ac:dyDescent="0.25">
      <c r="A6" s="8">
        <v>42188</v>
      </c>
      <c r="F6" s="49"/>
    </row>
    <row r="7" spans="1:7" x14ac:dyDescent="0.25">
      <c r="A7" s="8">
        <v>42189</v>
      </c>
      <c r="F7" s="49"/>
    </row>
    <row r="8" spans="1:7" x14ac:dyDescent="0.25">
      <c r="A8" s="8">
        <v>42190</v>
      </c>
      <c r="F8" s="49"/>
    </row>
    <row r="9" spans="1:7" x14ac:dyDescent="0.25">
      <c r="A9" s="8">
        <v>42191</v>
      </c>
      <c r="F9" s="49"/>
    </row>
    <row r="10" spans="1:7" x14ac:dyDescent="0.25">
      <c r="A10" s="8">
        <v>42192</v>
      </c>
      <c r="B10" s="27">
        <v>19.871428571428599</v>
      </c>
      <c r="F10" s="2"/>
    </row>
    <row r="11" spans="1:7" x14ac:dyDescent="0.25">
      <c r="A11" s="8">
        <v>42193</v>
      </c>
      <c r="B11" s="27">
        <v>19.657142857142901</v>
      </c>
    </row>
    <row r="12" spans="1:7" x14ac:dyDescent="0.25">
      <c r="A12" s="8">
        <v>42194</v>
      </c>
      <c r="B12" s="27">
        <v>19.285714285714299</v>
      </c>
    </row>
    <row r="13" spans="1:7" x14ac:dyDescent="0.25">
      <c r="A13" s="8">
        <v>42195</v>
      </c>
      <c r="B13" s="27">
        <v>18.985714285714302</v>
      </c>
    </row>
    <row r="14" spans="1:7" x14ac:dyDescent="0.25">
      <c r="A14" s="8">
        <v>42196</v>
      </c>
      <c r="B14" s="27">
        <v>18.685714285714301</v>
      </c>
    </row>
    <row r="15" spans="1:7" x14ac:dyDescent="0.25">
      <c r="A15" s="8">
        <v>42197</v>
      </c>
      <c r="B15" s="27">
        <v>18.828571428571401</v>
      </c>
    </row>
    <row r="16" spans="1:7" x14ac:dyDescent="0.25">
      <c r="A16" s="8">
        <v>42198</v>
      </c>
      <c r="B16" s="27">
        <v>19.100000000000001</v>
      </c>
    </row>
    <row r="17" spans="1:2" x14ac:dyDescent="0.25">
      <c r="A17" s="8">
        <v>42199</v>
      </c>
      <c r="B17" s="27">
        <v>18.9428571428571</v>
      </c>
    </row>
    <row r="18" spans="1:2" x14ac:dyDescent="0.25">
      <c r="A18" s="8">
        <v>42200</v>
      </c>
      <c r="B18" s="27">
        <v>19.157142857142901</v>
      </c>
    </row>
    <row r="19" spans="1:2" x14ac:dyDescent="0.25">
      <c r="A19" s="8">
        <v>42201</v>
      </c>
      <c r="B19" s="27">
        <v>19.6142857142857</v>
      </c>
    </row>
    <row r="20" spans="1:2" x14ac:dyDescent="0.25">
      <c r="A20" s="8">
        <v>42202</v>
      </c>
      <c r="B20" s="27">
        <v>20.100000000000001</v>
      </c>
    </row>
    <row r="21" spans="1:2" x14ac:dyDescent="0.25">
      <c r="A21" s="8">
        <v>42203</v>
      </c>
      <c r="B21" s="27">
        <v>20.4714285714286</v>
      </c>
    </row>
    <row r="22" spans="1:2" x14ac:dyDescent="0.25">
      <c r="A22" s="8">
        <v>42204</v>
      </c>
      <c r="B22" s="27">
        <v>20.771428571428601</v>
      </c>
    </row>
    <row r="23" spans="1:2" x14ac:dyDescent="0.25">
      <c r="A23" s="8">
        <v>42205</v>
      </c>
      <c r="B23" s="27">
        <v>20.985714285714302</v>
      </c>
    </row>
    <row r="24" spans="1:2" x14ac:dyDescent="0.25">
      <c r="A24" s="8">
        <v>42206</v>
      </c>
      <c r="B24" s="27">
        <v>21.3</v>
      </c>
    </row>
    <row r="25" spans="1:2" x14ac:dyDescent="0.25">
      <c r="A25" s="8">
        <v>42207</v>
      </c>
      <c r="B25" s="27">
        <v>21.457142857142902</v>
      </c>
    </row>
    <row r="26" spans="1:2" x14ac:dyDescent="0.25">
      <c r="A26" s="8">
        <v>42208</v>
      </c>
      <c r="B26" s="27">
        <v>21.6142857142857</v>
      </c>
    </row>
    <row r="27" spans="1:2" x14ac:dyDescent="0.25">
      <c r="A27" s="8">
        <v>42209</v>
      </c>
      <c r="B27" s="27">
        <v>21.742857142857101</v>
      </c>
    </row>
    <row r="28" spans="1:2" x14ac:dyDescent="0.25">
      <c r="A28" s="8">
        <v>42210</v>
      </c>
      <c r="B28" s="27">
        <v>21.728571428571399</v>
      </c>
    </row>
    <row r="29" spans="1:2" x14ac:dyDescent="0.25">
      <c r="A29" s="8">
        <v>42211</v>
      </c>
      <c r="B29" s="27">
        <v>21.785714285714299</v>
      </c>
    </row>
    <row r="30" spans="1:2" x14ac:dyDescent="0.25">
      <c r="A30" s="8">
        <v>42212</v>
      </c>
      <c r="B30" s="27">
        <v>21.9142857142857</v>
      </c>
    </row>
    <row r="31" spans="1:2" x14ac:dyDescent="0.25">
      <c r="A31" s="8">
        <v>42213</v>
      </c>
      <c r="B31" s="27">
        <v>22.042857142857098</v>
      </c>
    </row>
    <row r="32" spans="1:2" x14ac:dyDescent="0.25">
      <c r="A32" s="8">
        <v>42214</v>
      </c>
      <c r="B32" s="27">
        <v>22.2</v>
      </c>
    </row>
    <row r="33" spans="1:2" x14ac:dyDescent="0.25">
      <c r="A33" s="8">
        <v>42215</v>
      </c>
      <c r="B33" s="27">
        <v>22.3</v>
      </c>
    </row>
    <row r="34" spans="1:2" x14ac:dyDescent="0.25">
      <c r="A34" s="8">
        <v>42216</v>
      </c>
      <c r="B34" s="27">
        <v>22.328571428571401</v>
      </c>
    </row>
    <row r="35" spans="1:2" x14ac:dyDescent="0.25">
      <c r="A35" s="8">
        <v>42217</v>
      </c>
      <c r="B35" s="27">
        <v>22.1142857142857</v>
      </c>
    </row>
    <row r="36" spans="1:2" x14ac:dyDescent="0.25">
      <c r="A36" s="8">
        <v>42218</v>
      </c>
      <c r="B36" s="27">
        <v>21.842857142857099</v>
      </c>
    </row>
    <row r="37" spans="1:2" x14ac:dyDescent="0.25">
      <c r="A37" s="8">
        <v>42219</v>
      </c>
      <c r="B37" s="27">
        <v>21.514285714285698</v>
      </c>
    </row>
    <row r="38" spans="1:2" x14ac:dyDescent="0.25">
      <c r="A38" s="8">
        <v>42220</v>
      </c>
      <c r="B38" s="27">
        <v>21.0571428571429</v>
      </c>
    </row>
    <row r="39" spans="1:2" x14ac:dyDescent="0.25">
      <c r="A39" s="8">
        <v>42221</v>
      </c>
      <c r="B39" s="27">
        <v>20.9714285714286</v>
      </c>
    </row>
    <row r="40" spans="1:2" x14ac:dyDescent="0.25">
      <c r="A40" s="8">
        <v>42222</v>
      </c>
      <c r="B40" s="27">
        <v>20.785714285714299</v>
      </c>
    </row>
    <row r="41" spans="1:2" x14ac:dyDescent="0.25">
      <c r="A41" s="8">
        <v>42223</v>
      </c>
      <c r="B41" s="27">
        <v>20.6428571428571</v>
      </c>
    </row>
    <row r="42" spans="1:2" x14ac:dyDescent="0.25">
      <c r="A42" s="8">
        <v>42224</v>
      </c>
      <c r="B42" s="27">
        <v>21.0571428571429</v>
      </c>
    </row>
    <row r="43" spans="1:2" x14ac:dyDescent="0.25">
      <c r="A43" s="8">
        <v>42225</v>
      </c>
      <c r="B43" s="27">
        <v>21.457142857142902</v>
      </c>
    </row>
    <row r="44" spans="1:2" x14ac:dyDescent="0.25">
      <c r="A44" s="8">
        <v>42226</v>
      </c>
      <c r="B44" s="27">
        <v>21.728571428571399</v>
      </c>
    </row>
    <row r="45" spans="1:2" x14ac:dyDescent="0.25">
      <c r="A45" s="8">
        <v>42227</v>
      </c>
      <c r="B45" s="27">
        <v>21.8857142857143</v>
      </c>
    </row>
    <row r="46" spans="1:2" x14ac:dyDescent="0.25">
      <c r="A46" s="8">
        <v>42228</v>
      </c>
      <c r="B46" s="27">
        <v>21.8857142857143</v>
      </c>
    </row>
    <row r="47" spans="1:2" x14ac:dyDescent="0.25">
      <c r="A47" s="8">
        <v>42229</v>
      </c>
      <c r="B47" s="27">
        <v>22.0571428571429</v>
      </c>
    </row>
    <row r="48" spans="1:2" x14ac:dyDescent="0.25">
      <c r="A48" s="8">
        <v>42230</v>
      </c>
      <c r="B48" s="27">
        <v>22.342857142857099</v>
      </c>
    </row>
    <row r="49" spans="1:2" x14ac:dyDescent="0.25">
      <c r="A49" s="8">
        <v>42231</v>
      </c>
      <c r="B49" s="27">
        <v>22.4714285714286</v>
      </c>
    </row>
    <row r="50" spans="1:2" x14ac:dyDescent="0.25">
      <c r="A50" s="8">
        <v>42232</v>
      </c>
      <c r="B50" s="27">
        <v>22.5571428571429</v>
      </c>
    </row>
    <row r="51" spans="1:2" x14ac:dyDescent="0.25">
      <c r="A51" s="8">
        <v>42233</v>
      </c>
      <c r="B51" s="27">
        <v>22.714285714285701</v>
      </c>
    </row>
    <row r="52" spans="1:2" x14ac:dyDescent="0.25">
      <c r="A52" s="8">
        <v>42234</v>
      </c>
      <c r="B52" s="27">
        <v>22.8857142857143</v>
      </c>
    </row>
    <row r="53" spans="1:2" x14ac:dyDescent="0.25">
      <c r="A53" s="8">
        <v>42235</v>
      </c>
      <c r="B53" s="27">
        <v>22.5571428571429</v>
      </c>
    </row>
    <row r="54" spans="1:2" x14ac:dyDescent="0.25">
      <c r="A54" s="8">
        <v>42236</v>
      </c>
      <c r="B54" s="27">
        <v>22.5285714285714</v>
      </c>
    </row>
    <row r="55" spans="1:2" x14ac:dyDescent="0.25">
      <c r="A55" s="8">
        <v>42237</v>
      </c>
      <c r="B55" s="27">
        <v>22.3571428571429</v>
      </c>
    </row>
    <row r="56" spans="1:2" x14ac:dyDescent="0.25">
      <c r="A56" s="8">
        <v>42238</v>
      </c>
      <c r="B56" s="27">
        <v>22.1</v>
      </c>
    </row>
    <row r="57" spans="1:2" x14ac:dyDescent="0.25">
      <c r="A57" s="8">
        <v>42239</v>
      </c>
      <c r="B57" s="27">
        <v>21.671428571428599</v>
      </c>
    </row>
    <row r="58" spans="1:2" x14ac:dyDescent="0.25">
      <c r="A58" s="8">
        <v>42240</v>
      </c>
      <c r="B58" s="27">
        <v>21.214285714285701</v>
      </c>
    </row>
    <row r="59" spans="1:2" x14ac:dyDescent="0.25">
      <c r="A59" s="8">
        <v>42241</v>
      </c>
      <c r="B59" s="27">
        <v>21.157142857142901</v>
      </c>
    </row>
    <row r="60" spans="1:2" x14ac:dyDescent="0.25">
      <c r="A60" s="8">
        <v>42242</v>
      </c>
    </row>
    <row r="61" spans="1:2" x14ac:dyDescent="0.25">
      <c r="A61" s="8">
        <v>42243</v>
      </c>
    </row>
    <row r="62" spans="1:2" x14ac:dyDescent="0.25">
      <c r="A62" s="8">
        <v>42244</v>
      </c>
    </row>
    <row r="63" spans="1:2" x14ac:dyDescent="0.25">
      <c r="A63" s="8">
        <v>42245</v>
      </c>
    </row>
    <row r="64" spans="1:2" x14ac:dyDescent="0.25">
      <c r="A64" s="8">
        <v>42246</v>
      </c>
    </row>
    <row r="65" spans="1:1" x14ac:dyDescent="0.25">
      <c r="A65" s="8">
        <v>42247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"/>
  <sheetViews>
    <sheetView workbookViewId="0"/>
  </sheetViews>
  <sheetFormatPr defaultRowHeight="15" x14ac:dyDescent="0.25"/>
  <cols>
    <col min="2" max="2" width="12.42578125" bestFit="1" customWidth="1"/>
    <col min="7" max="7" width="12.28515625" customWidth="1"/>
    <col min="10" max="10" width="14" bestFit="1" customWidth="1"/>
    <col min="12" max="12" width="15" bestFit="1" customWidth="1"/>
    <col min="13" max="13" width="15.7109375" customWidth="1"/>
    <col min="15" max="15" width="12" customWidth="1"/>
    <col min="16" max="16" width="10.7109375" customWidth="1"/>
    <col min="17" max="17" width="14.7109375" customWidth="1"/>
    <col min="18" max="18" width="12.28515625" customWidth="1"/>
    <col min="19" max="19" width="11.28515625" customWidth="1"/>
    <col min="20" max="20" width="26.28515625" bestFit="1" customWidth="1"/>
    <col min="21" max="21" width="26.140625" customWidth="1"/>
    <col min="22" max="22" width="22.7109375" customWidth="1"/>
    <col min="24" max="24" width="11.5703125" customWidth="1"/>
    <col min="25" max="25" width="14.140625" customWidth="1"/>
    <col min="26" max="26" width="14.28515625" customWidth="1"/>
    <col min="27" max="27" width="12.28515625" customWidth="1"/>
    <col min="29" max="29" width="10" customWidth="1"/>
    <col min="30" max="30" width="13" customWidth="1"/>
  </cols>
  <sheetData>
    <row r="1" spans="1:64" x14ac:dyDescent="0.25">
      <c r="A1" s="29" t="s">
        <v>56</v>
      </c>
      <c r="B1" s="29" t="s">
        <v>57</v>
      </c>
      <c r="C1" s="29" t="s">
        <v>58</v>
      </c>
      <c r="D1" s="29" t="s">
        <v>59</v>
      </c>
      <c r="E1" s="29" t="s">
        <v>60</v>
      </c>
      <c r="F1" s="29" t="s">
        <v>61</v>
      </c>
      <c r="G1" s="29" t="s">
        <v>62</v>
      </c>
      <c r="H1" s="29" t="s">
        <v>63</v>
      </c>
      <c r="I1" s="29" t="s">
        <v>64</v>
      </c>
      <c r="J1" s="29" t="s">
        <v>65</v>
      </c>
      <c r="K1" s="29" t="s">
        <v>66</v>
      </c>
      <c r="L1" s="29" t="s">
        <v>67</v>
      </c>
      <c r="M1" s="29" t="s">
        <v>68</v>
      </c>
      <c r="N1" s="29" t="s">
        <v>69</v>
      </c>
      <c r="O1" s="29" t="s">
        <v>70</v>
      </c>
      <c r="P1" s="29" t="s">
        <v>71</v>
      </c>
      <c r="Q1" s="29" t="s">
        <v>72</v>
      </c>
      <c r="R1" s="29" t="s">
        <v>73</v>
      </c>
      <c r="S1" s="29" t="s">
        <v>74</v>
      </c>
      <c r="T1" s="29" t="s">
        <v>75</v>
      </c>
      <c r="U1" s="29" t="s">
        <v>76</v>
      </c>
      <c r="V1" s="29" t="s">
        <v>77</v>
      </c>
      <c r="W1" s="29" t="s">
        <v>78</v>
      </c>
      <c r="X1" s="29" t="s">
        <v>79</v>
      </c>
      <c r="Y1" s="29" t="s">
        <v>80</v>
      </c>
      <c r="Z1" s="29" t="s">
        <v>81</v>
      </c>
      <c r="AA1" s="29" t="s">
        <v>82</v>
      </c>
      <c r="AB1" s="29" t="s">
        <v>83</v>
      </c>
      <c r="AC1" s="29" t="s">
        <v>84</v>
      </c>
      <c r="AD1" s="29" t="s">
        <v>85</v>
      </c>
      <c r="AE1" s="29" t="s">
        <v>86</v>
      </c>
      <c r="AF1" s="29" t="s">
        <v>87</v>
      </c>
      <c r="AG1" s="29" t="s">
        <v>88</v>
      </c>
      <c r="AH1" s="29" t="s">
        <v>89</v>
      </c>
      <c r="AI1" s="29" t="s">
        <v>90</v>
      </c>
      <c r="AJ1" s="29" t="s">
        <v>91</v>
      </c>
      <c r="AK1" s="29" t="s">
        <v>92</v>
      </c>
      <c r="AL1" s="29" t="s">
        <v>93</v>
      </c>
      <c r="AM1" s="29" t="s">
        <v>94</v>
      </c>
      <c r="AN1" s="29" t="s">
        <v>95</v>
      </c>
      <c r="AO1" s="29" t="s">
        <v>96</v>
      </c>
      <c r="AP1" s="29" t="s">
        <v>97</v>
      </c>
      <c r="AQ1" s="29" t="s">
        <v>98</v>
      </c>
      <c r="AR1" s="29" t="s">
        <v>99</v>
      </c>
      <c r="AS1" s="29" t="s">
        <v>100</v>
      </c>
      <c r="AT1" s="29" t="s">
        <v>101</v>
      </c>
      <c r="AU1" s="29" t="s">
        <v>102</v>
      </c>
      <c r="AV1" s="29" t="s">
        <v>103</v>
      </c>
      <c r="AW1" s="29" t="s">
        <v>104</v>
      </c>
      <c r="AX1" s="29" t="s">
        <v>105</v>
      </c>
      <c r="AY1" s="29" t="s">
        <v>106</v>
      </c>
      <c r="AZ1" s="29" t="s">
        <v>107</v>
      </c>
      <c r="BA1" s="29" t="s">
        <v>108</v>
      </c>
      <c r="BB1" s="29" t="s">
        <v>109</v>
      </c>
      <c r="BC1" s="29" t="s">
        <v>110</v>
      </c>
      <c r="BD1" s="29" t="s">
        <v>111</v>
      </c>
      <c r="BE1" s="29" t="s">
        <v>112</v>
      </c>
      <c r="BF1" s="29" t="s">
        <v>113</v>
      </c>
      <c r="BG1" s="29" t="s">
        <v>114</v>
      </c>
      <c r="BH1" s="29" t="s">
        <v>115</v>
      </c>
      <c r="BI1" s="29" t="s">
        <v>116</v>
      </c>
      <c r="BJ1" s="29" t="s">
        <v>117</v>
      </c>
      <c r="BK1" s="29" t="s">
        <v>118</v>
      </c>
      <c r="BL1" s="29" t="s">
        <v>119</v>
      </c>
    </row>
    <row r="2" spans="1:64" s="43" customFormat="1" ht="60" x14ac:dyDescent="0.25">
      <c r="A2" s="30" t="str">
        <f>StatSummary!$B$3</f>
        <v xml:space="preserve">rlow </v>
      </c>
      <c r="B2" s="30" t="str">
        <f>StatSummary!$B$7</f>
        <v>rlow15w1_9759075_Summary</v>
      </c>
      <c r="C2" s="30" t="str">
        <f>StatSummary!$B$2</f>
        <v>Lower Redwood Creek</v>
      </c>
      <c r="D2" s="30">
        <f>StatSummary!$A$1</f>
        <v>2015</v>
      </c>
      <c r="E2" s="30" t="str">
        <f>StatSummary!$B$4</f>
        <v>water</v>
      </c>
      <c r="F2" s="31">
        <f>StatSummary!$B$9</f>
        <v>42186</v>
      </c>
      <c r="G2" s="32">
        <f>StatSummary!$C$9</f>
        <v>42241</v>
      </c>
      <c r="H2" s="33">
        <f>StatSummary!$B$16</f>
        <v>19.077499999999997</v>
      </c>
      <c r="I2" s="33">
        <f>DailyStats!$B$71</f>
        <v>23.6</v>
      </c>
      <c r="J2" s="34">
        <f>DailyStats!$D$71</f>
        <v>42232.541666666664</v>
      </c>
      <c r="K2" s="35">
        <f>StatSummary!$E$15</f>
        <v>1</v>
      </c>
      <c r="L2" s="37">
        <f>DailyStats!$E$71</f>
        <v>0</v>
      </c>
      <c r="M2" s="37">
        <f>DailyStats!$F$71</f>
        <v>0</v>
      </c>
      <c r="N2" s="46">
        <f>DailyStats!$B$70</f>
        <v>16.600000000000001</v>
      </c>
      <c r="O2" s="38">
        <f>DailyStats!$D$70</f>
        <v>42192.208333333336</v>
      </c>
      <c r="P2" s="35">
        <f>StatSummary!$E$14</f>
        <v>2</v>
      </c>
      <c r="Q2" s="39">
        <f>DailyStats!$E$70</f>
        <v>42192.25</v>
      </c>
      <c r="R2" s="33">
        <f>DailyStats!$B$73</f>
        <v>5.0999999999999996</v>
      </c>
      <c r="S2" s="32">
        <f>DailyStats!$D$73</f>
        <v>42213</v>
      </c>
      <c r="T2" s="35">
        <f>StatSummary!$E$17</f>
        <v>1</v>
      </c>
      <c r="U2" s="33">
        <f>DailyStats!$B$74</f>
        <v>0.6</v>
      </c>
      <c r="V2" s="41">
        <f>DailyStats!$D$74</f>
        <v>42240</v>
      </c>
      <c r="W2" s="35">
        <f>StatSummary!$E$18</f>
        <v>1</v>
      </c>
      <c r="X2" s="47">
        <f>DailyStats!$E$74</f>
        <v>0</v>
      </c>
      <c r="Y2" s="42">
        <f>DailyStats!$F$74</f>
        <v>0</v>
      </c>
      <c r="Z2" s="33">
        <f>StatSummary!$B$21</f>
        <v>20.012499999999999</v>
      </c>
      <c r="AB2" s="44">
        <f>MWAT!$F$4</f>
        <v>42232</v>
      </c>
      <c r="AC2" s="35">
        <f>StatSummary!$E$21</f>
        <v>3</v>
      </c>
      <c r="AD2" s="42">
        <f>MWAT!$F$5</f>
        <v>42233</v>
      </c>
      <c r="AE2" s="33">
        <f>StatSummary!$B$22</f>
        <v>22.8857142857143</v>
      </c>
      <c r="AF2" s="42"/>
      <c r="AG2" s="42">
        <f>MWMT!$F$4</f>
        <v>42234</v>
      </c>
      <c r="AH2" s="35">
        <f>StatSummary!$E$22</f>
        <v>1</v>
      </c>
      <c r="AI2" s="42">
        <f>MWMT!$F$5</f>
        <v>0</v>
      </c>
      <c r="AJ2" s="45">
        <f>DailyStats!$B$76</f>
        <v>0</v>
      </c>
      <c r="AK2" s="45">
        <f>DailyStats!$B$75</f>
        <v>42.298999999999999</v>
      </c>
      <c r="AL2" s="30" t="s">
        <v>120</v>
      </c>
      <c r="AM2" s="45"/>
      <c r="AN2" s="30" t="s">
        <v>120</v>
      </c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  <c r="BF2" s="45"/>
      <c r="BG2" s="45"/>
      <c r="BH2" s="30" t="s">
        <v>120</v>
      </c>
      <c r="BI2" s="30" t="s">
        <v>120</v>
      </c>
      <c r="BJ2" s="45"/>
      <c r="BK2" s="45"/>
      <c r="BL2" s="45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"/>
  <sheetViews>
    <sheetView workbookViewId="0"/>
  </sheetViews>
  <sheetFormatPr defaultRowHeight="15" x14ac:dyDescent="0.25"/>
  <cols>
    <col min="2" max="2" width="9.5703125" bestFit="1" customWidth="1"/>
    <col min="3" max="3" width="31.28515625" customWidth="1"/>
    <col min="7" max="7" width="15.85546875" bestFit="1" customWidth="1"/>
    <col min="8" max="8" width="14.7109375" bestFit="1" customWidth="1"/>
    <col min="9" max="10" width="22.140625" bestFit="1" customWidth="1"/>
    <col min="11" max="13" width="12" bestFit="1" customWidth="1"/>
    <col min="14" max="14" width="12" customWidth="1"/>
    <col min="15" max="17" width="12.42578125" bestFit="1" customWidth="1"/>
  </cols>
  <sheetData>
    <row r="1" spans="1:18" x14ac:dyDescent="0.25">
      <c r="A1" s="29" t="s">
        <v>56</v>
      </c>
      <c r="B1" s="29" t="s">
        <v>57</v>
      </c>
      <c r="C1" s="29" t="s">
        <v>58</v>
      </c>
      <c r="D1" s="29" t="s">
        <v>59</v>
      </c>
      <c r="E1" s="29" t="s">
        <v>60</v>
      </c>
      <c r="F1" s="29" t="s">
        <v>61</v>
      </c>
      <c r="G1" s="29" t="s">
        <v>62</v>
      </c>
      <c r="H1" s="36" t="s">
        <v>121</v>
      </c>
      <c r="I1" s="36" t="s">
        <v>122</v>
      </c>
      <c r="J1" s="36" t="s">
        <v>123</v>
      </c>
      <c r="K1" s="36" t="s">
        <v>124</v>
      </c>
      <c r="L1" s="36" t="s">
        <v>125</v>
      </c>
      <c r="M1" s="36" t="s">
        <v>126</v>
      </c>
      <c r="N1" s="36" t="s">
        <v>130</v>
      </c>
      <c r="O1" s="36" t="s">
        <v>127</v>
      </c>
      <c r="P1" s="36" t="s">
        <v>128</v>
      </c>
      <c r="Q1" s="50" t="s">
        <v>129</v>
      </c>
      <c r="R1" s="50" t="s">
        <v>131</v>
      </c>
    </row>
    <row r="2" spans="1:18" x14ac:dyDescent="0.25">
      <c r="H2" s="40">
        <f>DailyStats!$F$70</f>
        <v>0</v>
      </c>
      <c r="I2" s="32">
        <f>DailyStats!$E$73</f>
        <v>42232</v>
      </c>
      <c r="J2" s="32">
        <f>DailyStats!$F$73</f>
        <v>0</v>
      </c>
      <c r="K2" s="42">
        <f>MWAT!$F$6</f>
        <v>42234</v>
      </c>
      <c r="L2" s="42">
        <f>MWAT!$F$7</f>
        <v>0</v>
      </c>
      <c r="M2" s="42">
        <f>MWAT!$F$8</f>
        <v>0</v>
      </c>
      <c r="N2" s="42">
        <f>MWAT!$F$9</f>
        <v>0</v>
      </c>
      <c r="O2" s="17">
        <f>MWMT!$F$6</f>
        <v>0</v>
      </c>
      <c r="P2" s="42">
        <f>MWMT!$F$7</f>
        <v>0</v>
      </c>
      <c r="Q2" s="42">
        <f>MWMT!$F$8</f>
        <v>0</v>
      </c>
      <c r="R2" s="42">
        <f>MWMT!$F$9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StatSummary</vt:lpstr>
      <vt:lpstr>DailyStats</vt:lpstr>
      <vt:lpstr>Plots</vt:lpstr>
      <vt:lpstr>MWAT</vt:lpstr>
      <vt:lpstr>MWMT</vt:lpstr>
      <vt:lpstr>Import_Data</vt:lpstr>
      <vt:lpstr>Import_ImportNewParameterColumn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Baker-De Kater, Rachel</cp:lastModifiedBy>
  <cp:lastPrinted>2014-04-11T22:47:53Z</cp:lastPrinted>
  <dcterms:created xsi:type="dcterms:W3CDTF">2014-04-10T19:57:54Z</dcterms:created>
  <dcterms:modified xsi:type="dcterms:W3CDTF">2016-11-09T17:43:32Z</dcterms:modified>
</cp:coreProperties>
</file>