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4" i="1" l="1"/>
  <c r="E18" i="1" l="1"/>
  <c r="E17" i="1"/>
  <c r="E15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7" i="2" l="1"/>
  <c r="AJ2" i="8" s="1"/>
  <c r="B76" i="2"/>
  <c r="AK2" i="8" s="1"/>
  <c r="B75" i="2"/>
  <c r="B74" i="2"/>
  <c r="B73" i="2"/>
  <c r="B16" i="1" s="1"/>
  <c r="H2" i="8" s="1"/>
  <c r="B72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<sst xmlns="http://schemas.openxmlformats.org/spreadsheetml/2006/main" count="168" uniqueCount="143">
  <si>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</si>
  <si>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</si>
  <si>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</si>
  <si>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</si>
  <si>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</si>
  <si>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</si>
  <si>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</si>
  <si>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</si>
  <si>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</si>
  <si>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</si>
  <si>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</si>
  <si>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</si>
  <si>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</si>
  <si>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</si>
  <si>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</si>
  <si>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</si>
  <si>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</si>
  <si>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</si>
  <si>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</si>
  <si>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</si>
  <si>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</si>
  <si>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</si>
  <si>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</si>
  <si>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</si>
  <si>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</si>
  <si>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</si>
  <si>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</si>
  <si>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</si>
  <si>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</si>
  <si>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</si>
  <si>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</si>
  <si>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</si>
  <si>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</si>
  <si>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</si>
  <si>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</si>
  <si>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</si>
  <si>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</si>
  <si>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</si>
  <si>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</si>
  <si>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</si>
  <si>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</si>
  <si>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</si>
  <si>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</si>
  <si>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</si>
  <si>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</si>
  <si>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</si>
  <si>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</si>
  <si>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</si>
  <si>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</si>
  <si>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</si>
  <si>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</si>
  <si>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</si>
  <si>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</si>
  <si>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</si>
  <si>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</si>
  <si>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</si>
  <si>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</si>
  <si>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</si>
  <si>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</si>
  <si>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</si>
  <si>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</si>
  <si>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</si>
  <si>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</si>
  <si>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</si>
  <si>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</si>
  <si>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</si>
  <si>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</si>
  <si>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</si>
  <si>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</si>
  <si>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</si>
  <si>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</si>
  <si>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</si>
  <si>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</si>
  <si>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</si>
  <si>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</si>
  <si>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</si>
  <si>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</si>
  <si>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</si>
  <si>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</si>
  <si>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</si>
  <si>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</si>
  <si>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</si>
  <si>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</si>
  <si>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</si>
  <si>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</si>
  <si>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</si>
  <si>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</si>
  <si>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</si>
  <si>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</si>
  <si>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</si>
  <si>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</si>
  <si>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</si>
  <si>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</si>
  <si>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</si>
  <si>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</si>
  <si>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</si>
  <si>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</si>
  <si>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</si>
  <si>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</si>
  <si>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</si>
  <si>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</si>
  <si>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</si>
  <si>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</si>
  <si>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</si>
  <si>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</si>
  <si>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</si>
  <si>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</si>
  <si>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</si>
  <si>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</si>
  <si>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</si>
  <si>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</si>
  <si>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</si>
  <si>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</si>
  <si>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</si>
  <si>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</si>
  <si>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</si>
  <si>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</si>
  <si>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</si>
  <si>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</si>
  <si>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</si>
  <si>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</si>
  <si>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</si>
  <si>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</si>
  <si>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</si>
  <si>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</si>
  <si>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</si>
  <si>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</si>
  <si>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</si>
  <si>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</si>
  <si>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</si>
  <si>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</si>
  <si>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</si>
  <si>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</si>
  <si>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</si>
  <si>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</si>
  <si>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</si>
  <si>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</si>
  <si>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N/A</t>
  </si>
  <si>
    <t>stbl15w_10403068_Summary</t>
  </si>
  <si>
    <t>Stream Temperature Data Summary</t>
  </si>
  <si>
    <t>stbl</t>
  </si>
  <si>
    <t>water</t>
  </si>
  <si>
    <t>Strawberry Creek - Lower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</si>
</sst>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17" fillId="2" borderId="0" xfId="0" applyFont="1" applyFill="1" applyBorder="1"/>
    <xf numFmtId="0" fontId="3" fillId="0" borderId="0" xfId="0" applyFont="1" applyAlignment="1">
      <alignment horizontal="left"/>
    </xf>
    <xf numFmtId="164" fontId="18" fillId="0" borderId="0" xfId="0" applyNumberFormat="1" applyFont="1" applyBorder="1" applyAlignment="1">
      <alignment horizontal="left"/>
    </xf>
    <xf numFmtId="0" fontId="3" fillId="0" borderId="0" xfId="0" applyFont="1"/>
    <xf numFmtId="165" fontId="18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stbl15w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19">
                  <c:v>19.5</c:v>
                </c:pt>
                <c:pt idx="20">
                  <c:v>19</c:v>
                </c:pt>
                <c:pt idx="21">
                  <c:v>18.5</c:v>
                </c:pt>
                <c:pt idx="22">
                  <c:v>18.600000000000001</c:v>
                </c:pt>
                <c:pt idx="23">
                  <c:v>18.7</c:v>
                </c:pt>
                <c:pt idx="24">
                  <c:v>18.7</c:v>
                </c:pt>
                <c:pt idx="25">
                  <c:v>18.7</c:v>
                </c:pt>
                <c:pt idx="26">
                  <c:v>19</c:v>
                </c:pt>
                <c:pt idx="27">
                  <c:v>19</c:v>
                </c:pt>
                <c:pt idx="28">
                  <c:v>19.600000000000001</c:v>
                </c:pt>
                <c:pt idx="29">
                  <c:v>19.8</c:v>
                </c:pt>
                <c:pt idx="30">
                  <c:v>19.899999999999999</c:v>
                </c:pt>
                <c:pt idx="31">
                  <c:v>19.600000000000001</c:v>
                </c:pt>
                <c:pt idx="32">
                  <c:v>18.600000000000001</c:v>
                </c:pt>
                <c:pt idx="33">
                  <c:v>18.100000000000001</c:v>
                </c:pt>
                <c:pt idx="34">
                  <c:v>17.8</c:v>
                </c:pt>
                <c:pt idx="35">
                  <c:v>17.600000000000001</c:v>
                </c:pt>
                <c:pt idx="36">
                  <c:v>17.5</c:v>
                </c:pt>
                <c:pt idx="37">
                  <c:v>17.3</c:v>
                </c:pt>
                <c:pt idx="38">
                  <c:v>17.5</c:v>
                </c:pt>
                <c:pt idx="39">
                  <c:v>18.5</c:v>
                </c:pt>
                <c:pt idx="40">
                  <c:v>18.399999999999999</c:v>
                </c:pt>
                <c:pt idx="41">
                  <c:v>18.3</c:v>
                </c:pt>
                <c:pt idx="42">
                  <c:v>18.100000000000001</c:v>
                </c:pt>
                <c:pt idx="43">
                  <c:v>17.899999999999999</c:v>
                </c:pt>
                <c:pt idx="44">
                  <c:v>18.5</c:v>
                </c:pt>
                <c:pt idx="45">
                  <c:v>19</c:v>
                </c:pt>
                <c:pt idx="46">
                  <c:v>18.899999999999999</c:v>
                </c:pt>
                <c:pt idx="47">
                  <c:v>18.7</c:v>
                </c:pt>
                <c:pt idx="48">
                  <c:v>18.3</c:v>
                </c:pt>
                <c:pt idx="49">
                  <c:v>17.5</c:v>
                </c:pt>
                <c:pt idx="50">
                  <c:v>16.8</c:v>
                </c:pt>
                <c:pt idx="51">
                  <c:v>16.8</c:v>
                </c:pt>
                <c:pt idx="52">
                  <c:v>16.899999999999999</c:v>
                </c:pt>
                <c:pt idx="53">
                  <c:v>16.899999999999999</c:v>
                </c:pt>
                <c:pt idx="54">
                  <c:v>16.8</c:v>
                </c:pt>
                <c:pt idx="55">
                  <c:v>16.600000000000001</c:v>
                </c:pt>
                <c:pt idx="56">
                  <c:v>17</c:v>
                </c:pt>
                <c:pt idx="57">
                  <c:v>17.2</c:v>
                </c:pt>
                <c:pt idx="58">
                  <c:v>17.5</c:v>
                </c:pt>
                <c:pt idx="59">
                  <c:v>17.5</c:v>
                </c:pt>
                <c:pt idx="60">
                  <c:v>17</c:v>
                </c:pt>
                <c:pt idx="61">
                  <c:v>17.100000000000001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19">
                  <c:v>19.178000000000001</c:v>
                </c:pt>
                <c:pt idx="20">
                  <c:v>18.619</c:v>
                </c:pt>
                <c:pt idx="21">
                  <c:v>17.917000000000002</c:v>
                </c:pt>
                <c:pt idx="22">
                  <c:v>17.998000000000001</c:v>
                </c:pt>
                <c:pt idx="23">
                  <c:v>18.212</c:v>
                </c:pt>
                <c:pt idx="24">
                  <c:v>18.315000000000001</c:v>
                </c:pt>
                <c:pt idx="25">
                  <c:v>18.251999999999999</c:v>
                </c:pt>
                <c:pt idx="26">
                  <c:v>18.600000000000001</c:v>
                </c:pt>
                <c:pt idx="27">
                  <c:v>18.596</c:v>
                </c:pt>
                <c:pt idx="28">
                  <c:v>18.966999999999999</c:v>
                </c:pt>
                <c:pt idx="29">
                  <c:v>19.323</c:v>
                </c:pt>
                <c:pt idx="30">
                  <c:v>19.472999999999999</c:v>
                </c:pt>
                <c:pt idx="31">
                  <c:v>19.021000000000001</c:v>
                </c:pt>
                <c:pt idx="32">
                  <c:v>18.265000000000001</c:v>
                </c:pt>
                <c:pt idx="33">
                  <c:v>17.91</c:v>
                </c:pt>
                <c:pt idx="34">
                  <c:v>17.567</c:v>
                </c:pt>
                <c:pt idx="35">
                  <c:v>17.375</c:v>
                </c:pt>
                <c:pt idx="36">
                  <c:v>17.190000000000001</c:v>
                </c:pt>
                <c:pt idx="37">
                  <c:v>17.100000000000001</c:v>
                </c:pt>
                <c:pt idx="38">
                  <c:v>17.096</c:v>
                </c:pt>
                <c:pt idx="39">
                  <c:v>17.771000000000001</c:v>
                </c:pt>
                <c:pt idx="40">
                  <c:v>18.097999999999999</c:v>
                </c:pt>
                <c:pt idx="41">
                  <c:v>18.148</c:v>
                </c:pt>
                <c:pt idx="42">
                  <c:v>17.809999999999999</c:v>
                </c:pt>
                <c:pt idx="43">
                  <c:v>17.629000000000001</c:v>
                </c:pt>
                <c:pt idx="44">
                  <c:v>18.021000000000001</c:v>
                </c:pt>
                <c:pt idx="45">
                  <c:v>18.529</c:v>
                </c:pt>
                <c:pt idx="46">
                  <c:v>18.559999999999999</c:v>
                </c:pt>
                <c:pt idx="47">
                  <c:v>18.266999999999999</c:v>
                </c:pt>
                <c:pt idx="48">
                  <c:v>17.725000000000001</c:v>
                </c:pt>
                <c:pt idx="49">
                  <c:v>17.073</c:v>
                </c:pt>
                <c:pt idx="50">
                  <c:v>16.619</c:v>
                </c:pt>
                <c:pt idx="51">
                  <c:v>16.585000000000001</c:v>
                </c:pt>
                <c:pt idx="52">
                  <c:v>16.641999999999999</c:v>
                </c:pt>
                <c:pt idx="53">
                  <c:v>16.774999999999999</c:v>
                </c:pt>
                <c:pt idx="54">
                  <c:v>16.632999999999999</c:v>
                </c:pt>
                <c:pt idx="55">
                  <c:v>16.465</c:v>
                </c:pt>
                <c:pt idx="56">
                  <c:v>16.613</c:v>
                </c:pt>
                <c:pt idx="57">
                  <c:v>16.89</c:v>
                </c:pt>
                <c:pt idx="58">
                  <c:v>17.251999999999999</c:v>
                </c:pt>
                <c:pt idx="59">
                  <c:v>16.823</c:v>
                </c:pt>
                <c:pt idx="60">
                  <c:v>16.768999999999998</c:v>
                </c:pt>
                <c:pt idx="61">
                  <c:v>16.873999999999999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19">
                  <c:v>19</c:v>
                </c:pt>
                <c:pt idx="20">
                  <c:v>18.399999999999999</c:v>
                </c:pt>
                <c:pt idx="21">
                  <c:v>17.399999999999999</c:v>
                </c:pt>
                <c:pt idx="22">
                  <c:v>17.5</c:v>
                </c:pt>
                <c:pt idx="23">
                  <c:v>17.600000000000001</c:v>
                </c:pt>
                <c:pt idx="24">
                  <c:v>18</c:v>
                </c:pt>
                <c:pt idx="25">
                  <c:v>17.8</c:v>
                </c:pt>
                <c:pt idx="26">
                  <c:v>18.100000000000001</c:v>
                </c:pt>
                <c:pt idx="27">
                  <c:v>18.100000000000001</c:v>
                </c:pt>
                <c:pt idx="28">
                  <c:v>18.399999999999999</c:v>
                </c:pt>
                <c:pt idx="29">
                  <c:v>18.8</c:v>
                </c:pt>
                <c:pt idx="30">
                  <c:v>19</c:v>
                </c:pt>
                <c:pt idx="31">
                  <c:v>18.600000000000001</c:v>
                </c:pt>
                <c:pt idx="32">
                  <c:v>18.100000000000001</c:v>
                </c:pt>
                <c:pt idx="33">
                  <c:v>17.8</c:v>
                </c:pt>
                <c:pt idx="34">
                  <c:v>17.399999999999999</c:v>
                </c:pt>
                <c:pt idx="35">
                  <c:v>17.100000000000001</c:v>
                </c:pt>
                <c:pt idx="36">
                  <c:v>16.899999999999999</c:v>
                </c:pt>
                <c:pt idx="37">
                  <c:v>16.899999999999999</c:v>
                </c:pt>
                <c:pt idx="38">
                  <c:v>16.600000000000001</c:v>
                </c:pt>
                <c:pt idx="39">
                  <c:v>17.2</c:v>
                </c:pt>
                <c:pt idx="40">
                  <c:v>17.8</c:v>
                </c:pt>
                <c:pt idx="41">
                  <c:v>18</c:v>
                </c:pt>
                <c:pt idx="42">
                  <c:v>17.5</c:v>
                </c:pt>
                <c:pt idx="43">
                  <c:v>17.3</c:v>
                </c:pt>
                <c:pt idx="44">
                  <c:v>17.600000000000001</c:v>
                </c:pt>
                <c:pt idx="45">
                  <c:v>18.100000000000001</c:v>
                </c:pt>
                <c:pt idx="46">
                  <c:v>18.2</c:v>
                </c:pt>
                <c:pt idx="47">
                  <c:v>17.899999999999999</c:v>
                </c:pt>
                <c:pt idx="48">
                  <c:v>17.5</c:v>
                </c:pt>
                <c:pt idx="49">
                  <c:v>16.8</c:v>
                </c:pt>
                <c:pt idx="50">
                  <c:v>16.399999999999999</c:v>
                </c:pt>
                <c:pt idx="51">
                  <c:v>16.3</c:v>
                </c:pt>
                <c:pt idx="52">
                  <c:v>16.399999999999999</c:v>
                </c:pt>
                <c:pt idx="53">
                  <c:v>16.7</c:v>
                </c:pt>
                <c:pt idx="54">
                  <c:v>16.600000000000001</c:v>
                </c:pt>
                <c:pt idx="55">
                  <c:v>16.3</c:v>
                </c:pt>
                <c:pt idx="56">
                  <c:v>16.3</c:v>
                </c:pt>
                <c:pt idx="57">
                  <c:v>16.600000000000001</c:v>
                </c:pt>
                <c:pt idx="58">
                  <c:v>17</c:v>
                </c:pt>
                <c:pt idx="59">
                  <c:v>16.399999999999999</c:v>
                </c:pt>
                <c:pt idx="60">
                  <c:v>16.600000000000001</c:v>
                </c:pt>
                <c:pt idx="61">
                  <c:v>16.600000000000001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58400"/>
        <c:axId val="100368384"/>
      </c:scatterChart>
      <c:valAx>
        <c:axId val="10035840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68384"/>
        <c:crosses val="autoZero"/>
        <c:crossBetween val="midCat"/>
      </c:valAx>
      <c:valAx>
        <c:axId val="100368384"/>
        <c:scaling>
          <c:orientation val="minMax"/>
          <c:max val="22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584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stbl15w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19">
                  <c:v>0.5</c:v>
                </c:pt>
                <c:pt idx="20">
                  <c:v>0.6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0.7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1.2</c:v>
                </c:pt>
                <c:pt idx="29">
                  <c:v>1</c:v>
                </c:pt>
                <c:pt idx="30">
                  <c:v>0.9</c:v>
                </c:pt>
                <c:pt idx="31">
                  <c:v>1</c:v>
                </c:pt>
                <c:pt idx="32">
                  <c:v>0.5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0.4</c:v>
                </c:pt>
                <c:pt idx="38">
                  <c:v>0.9</c:v>
                </c:pt>
                <c:pt idx="39">
                  <c:v>1.3</c:v>
                </c:pt>
                <c:pt idx="40">
                  <c:v>0.6</c:v>
                </c:pt>
                <c:pt idx="41">
                  <c:v>0.3</c:v>
                </c:pt>
                <c:pt idx="42">
                  <c:v>0.6</c:v>
                </c:pt>
                <c:pt idx="43">
                  <c:v>0.6</c:v>
                </c:pt>
                <c:pt idx="44">
                  <c:v>0.9</c:v>
                </c:pt>
                <c:pt idx="45">
                  <c:v>0.9</c:v>
                </c:pt>
                <c:pt idx="46">
                  <c:v>0.7</c:v>
                </c:pt>
                <c:pt idx="47">
                  <c:v>0.8</c:v>
                </c:pt>
                <c:pt idx="48">
                  <c:v>0.8</c:v>
                </c:pt>
                <c:pt idx="49">
                  <c:v>0.7</c:v>
                </c:pt>
                <c:pt idx="50">
                  <c:v>0.4</c:v>
                </c:pt>
                <c:pt idx="51">
                  <c:v>0.5</c:v>
                </c:pt>
                <c:pt idx="52">
                  <c:v>0.5</c:v>
                </c:pt>
                <c:pt idx="53">
                  <c:v>0.2</c:v>
                </c:pt>
                <c:pt idx="54">
                  <c:v>0.2</c:v>
                </c:pt>
                <c:pt idx="55">
                  <c:v>0.3</c:v>
                </c:pt>
                <c:pt idx="56">
                  <c:v>0.7</c:v>
                </c:pt>
                <c:pt idx="57">
                  <c:v>0.6</c:v>
                </c:pt>
                <c:pt idx="58">
                  <c:v>0.5</c:v>
                </c:pt>
                <c:pt idx="59">
                  <c:v>1.1000000000000001</c:v>
                </c:pt>
                <c:pt idx="60">
                  <c:v>0.4</c:v>
                </c:pt>
                <c:pt idx="61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93344"/>
        <c:axId val="100394880"/>
      </c:scatterChart>
      <c:valAx>
        <c:axId val="10039334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94880"/>
        <c:crosses val="autoZero"/>
        <c:crossBetween val="midCat"/>
      </c:valAx>
      <c:valAx>
        <c:axId val="10039488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39334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stbl15w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19">
                  <c:v>18.814285714285699</c:v>
                </c:pt>
                <c:pt idx="20">
                  <c:v>18.742857142857101</c:v>
                </c:pt>
                <c:pt idx="21">
                  <c:v>18.742857142857101</c:v>
                </c:pt>
                <c:pt idx="22">
                  <c:v>18.899999999999999</c:v>
                </c:pt>
                <c:pt idx="23">
                  <c:v>19.071428571428601</c:v>
                </c:pt>
                <c:pt idx="24">
                  <c:v>19.242857142857101</c:v>
                </c:pt>
                <c:pt idx="25">
                  <c:v>19.371428571428599</c:v>
                </c:pt>
                <c:pt idx="26">
                  <c:v>19.3571428571429</c:v>
                </c:pt>
                <c:pt idx="27">
                  <c:v>19.228571428571399</c:v>
                </c:pt>
                <c:pt idx="28">
                  <c:v>19.0571428571429</c:v>
                </c:pt>
                <c:pt idx="29">
                  <c:v>18.771428571428601</c:v>
                </c:pt>
                <c:pt idx="30">
                  <c:v>18.4428571428571</c:v>
                </c:pt>
                <c:pt idx="31">
                  <c:v>18.071428571428601</c:v>
                </c:pt>
                <c:pt idx="32">
                  <c:v>17.771428571428601</c:v>
                </c:pt>
                <c:pt idx="33">
                  <c:v>17.757142857142899</c:v>
                </c:pt>
                <c:pt idx="34">
                  <c:v>17.8</c:v>
                </c:pt>
                <c:pt idx="35">
                  <c:v>17.871428571428599</c:v>
                </c:pt>
                <c:pt idx="36">
                  <c:v>17.9428571428571</c:v>
                </c:pt>
                <c:pt idx="37">
                  <c:v>18</c:v>
                </c:pt>
                <c:pt idx="38">
                  <c:v>18.171428571428599</c:v>
                </c:pt>
                <c:pt idx="39">
                  <c:v>18.3857142857143</c:v>
                </c:pt>
                <c:pt idx="40">
                  <c:v>18.4428571428571</c:v>
                </c:pt>
                <c:pt idx="41">
                  <c:v>18.485714285714302</c:v>
                </c:pt>
                <c:pt idx="42">
                  <c:v>18.485714285714302</c:v>
                </c:pt>
                <c:pt idx="43">
                  <c:v>18.399999999999999</c:v>
                </c:pt>
                <c:pt idx="44">
                  <c:v>18.242857142857101</c:v>
                </c:pt>
                <c:pt idx="45">
                  <c:v>18</c:v>
                </c:pt>
                <c:pt idx="46">
                  <c:v>17.7</c:v>
                </c:pt>
                <c:pt idx="47">
                  <c:v>17.4142857142857</c:v>
                </c:pt>
                <c:pt idx="48">
                  <c:v>17.1428571428571</c:v>
                </c:pt>
                <c:pt idx="49">
                  <c:v>16.899999999999999</c:v>
                </c:pt>
                <c:pt idx="50">
                  <c:v>16.828571428571401</c:v>
                </c:pt>
                <c:pt idx="51">
                  <c:v>16.8857142857143</c:v>
                </c:pt>
                <c:pt idx="52">
                  <c:v>16.985714285714302</c:v>
                </c:pt>
                <c:pt idx="53">
                  <c:v>17.071428571428601</c:v>
                </c:pt>
                <c:pt idx="54">
                  <c:v>17.0857142857143</c:v>
                </c:pt>
                <c:pt idx="55">
                  <c:v>17.128571428571401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19">
                  <c:v>18.355753968254</c:v>
                </c:pt>
                <c:pt idx="20">
                  <c:v>18.2732142857143</c:v>
                </c:pt>
                <c:pt idx="21">
                  <c:v>18.269940476190499</c:v>
                </c:pt>
                <c:pt idx="22">
                  <c:v>18.419940476190501</c:v>
                </c:pt>
                <c:pt idx="23">
                  <c:v>18.6092261904762</c:v>
                </c:pt>
                <c:pt idx="24">
                  <c:v>18.7892857142857</c:v>
                </c:pt>
                <c:pt idx="25">
                  <c:v>18.890178571428599</c:v>
                </c:pt>
                <c:pt idx="26">
                  <c:v>18.891964285714302</c:v>
                </c:pt>
                <c:pt idx="27">
                  <c:v>18.793452380952399</c:v>
                </c:pt>
                <c:pt idx="28">
                  <c:v>18.646428571428601</c:v>
                </c:pt>
                <c:pt idx="29">
                  <c:v>18.4190476190476</c:v>
                </c:pt>
                <c:pt idx="30">
                  <c:v>18.1142857142857</c:v>
                </c:pt>
                <c:pt idx="31">
                  <c:v>17.775297619047599</c:v>
                </c:pt>
                <c:pt idx="32">
                  <c:v>17.500297619047601</c:v>
                </c:pt>
                <c:pt idx="33">
                  <c:v>17.4297619047619</c:v>
                </c:pt>
                <c:pt idx="34">
                  <c:v>17.456547619047601</c:v>
                </c:pt>
                <c:pt idx="35">
                  <c:v>17.539583333333301</c:v>
                </c:pt>
                <c:pt idx="36">
                  <c:v>17.6017857142857</c:v>
                </c:pt>
                <c:pt idx="37">
                  <c:v>17.664583333333301</c:v>
                </c:pt>
                <c:pt idx="38">
                  <c:v>17.796130952380999</c:v>
                </c:pt>
                <c:pt idx="39">
                  <c:v>18.000892857142901</c:v>
                </c:pt>
                <c:pt idx="40">
                  <c:v>18.113690476190499</c:v>
                </c:pt>
                <c:pt idx="41">
                  <c:v>18.1377976190476</c:v>
                </c:pt>
                <c:pt idx="42">
                  <c:v>18.077380952380999</c:v>
                </c:pt>
                <c:pt idx="43">
                  <c:v>17.972023809523801</c:v>
                </c:pt>
                <c:pt idx="44">
                  <c:v>17.827678571428599</c:v>
                </c:pt>
                <c:pt idx="45">
                  <c:v>17.6226190476191</c:v>
                </c:pt>
                <c:pt idx="46">
                  <c:v>17.352976190476198</c:v>
                </c:pt>
                <c:pt idx="47">
                  <c:v>17.097916666666698</c:v>
                </c:pt>
                <c:pt idx="48">
                  <c:v>16.8645833333333</c:v>
                </c:pt>
                <c:pt idx="49">
                  <c:v>16.6845238095238</c:v>
                </c:pt>
                <c:pt idx="50">
                  <c:v>16.618749999999999</c:v>
                </c:pt>
                <c:pt idx="51">
                  <c:v>16.657440476190501</c:v>
                </c:pt>
                <c:pt idx="52">
                  <c:v>16.7526785714286</c:v>
                </c:pt>
                <c:pt idx="53">
                  <c:v>16.7785714285714</c:v>
                </c:pt>
                <c:pt idx="54">
                  <c:v>16.777678571428599</c:v>
                </c:pt>
                <c:pt idx="55">
                  <c:v>16.812047101449298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07936"/>
        <c:axId val="100446592"/>
      </c:scatterChart>
      <c:valAx>
        <c:axId val="10040793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46592"/>
        <c:crosses val="autoZero"/>
        <c:crossBetween val="midCat"/>
      </c:valAx>
      <c:valAx>
        <c:axId val="100446592"/>
        <c:scaling>
          <c:orientation val="minMax"/>
          <c:max val="20"/>
          <c:min val="14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07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285750</xdr:colOff>
      <xdr:row>38</xdr:row>
      <xdr:rowOff>9525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3882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1647825</xdr:colOff>
      <xdr:row>78</xdr:row>
      <xdr:rowOff>9525</xdr:rowOff>
    </xdr:from>
    <xdr:to>
      <xdr:col>5</xdr:col>
      <xdr:colOff>447675</xdr:colOff>
      <xdr:row>93</xdr:row>
      <xdr:rowOff>76200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66" t="2500" b="1562"/>
        <a:stretch/>
      </xdr:blipFill>
      <xdr:spPr>
        <a:xfrm>
          <a:off x="1647825" y="15144750"/>
          <a:ext cx="3505200" cy="2924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2015</v>
      </c>
      <c r="B1" s="62" t="s">
        <v>139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1" t="s">
        <v>142</v>
      </c>
    </row>
    <row r="3" spans="1:7" x14ac:dyDescent="0.25">
      <c r="A3" s="1" t="s">
        <v>1</v>
      </c>
      <c r="B3" s="51" t="s">
        <v>140</v>
      </c>
    </row>
    <row r="4" spans="1:7" x14ac:dyDescent="0.25">
      <c r="A4" s="1" t="s">
        <v>2</v>
      </c>
      <c r="B4" s="51" t="s">
        <v>141</v>
      </c>
    </row>
    <row r="5" spans="1:7" x14ac:dyDescent="0.25">
      <c r="A5" s="1" t="s">
        <v>3</v>
      </c>
      <c r="B5" s="51">
        <v>10403068</v>
      </c>
    </row>
    <row r="6" spans="1:7" x14ac:dyDescent="0.25">
      <c r="A6" s="1" t="s">
        <v>4</v>
      </c>
      <c r="B6" s="51" t="s">
        <v>137</v>
      </c>
    </row>
    <row r="7" spans="1:7" x14ac:dyDescent="0.25">
      <c r="A7" s="1" t="s">
        <v>5</v>
      </c>
      <c r="B7" s="51" t="s">
        <v>138</v>
      </c>
    </row>
    <row r="9" spans="1:7" x14ac:dyDescent="0.25">
      <c r="A9" s="1" t="s">
        <v>6</v>
      </c>
      <c r="B9" s="44">
        <v>42205</v>
      </c>
      <c r="C9" s="44">
        <v>42247</v>
      </c>
    </row>
    <row r="10" spans="1:7" x14ac:dyDescent="0.25">
      <c r="B10" s="4" t="s">
        <v>131</v>
      </c>
      <c r="D10" s="47">
        <f>B9</f>
        <v>42205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16.3</v>
      </c>
      <c r="C14" s="56">
        <f>DailyStats!D70</f>
        <v>42237.375</v>
      </c>
      <c r="D14" s="53"/>
      <c r="E14" s="57">
        <f>COUNT(DailyStats!D70:W71)</f>
        <v>13</v>
      </c>
      <c r="F14" s="14"/>
    </row>
    <row r="15" spans="1:7" x14ac:dyDescent="0.25">
      <c r="A15" s="5" t="s">
        <v>52</v>
      </c>
      <c r="B15" s="22">
        <f>DailyStats!B72</f>
        <v>19.899999999999999</v>
      </c>
      <c r="C15" s="56">
        <f>DailyStats!D72</f>
        <v>42216.875</v>
      </c>
      <c r="D15" s="53"/>
      <c r="E15" s="57">
        <f>COUNT(DailyStats!D72:W72)</f>
        <v>2</v>
      </c>
      <c r="F15" s="14"/>
    </row>
    <row r="16" spans="1:7" x14ac:dyDescent="0.25">
      <c r="A16" s="5" t="s">
        <v>51</v>
      </c>
      <c r="B16" s="22">
        <f>DailyStats!B73</f>
        <v>17.756860465116286</v>
      </c>
      <c r="C16" s="58"/>
      <c r="D16" s="53"/>
      <c r="E16" s="57"/>
    </row>
    <row r="17" spans="1:6" x14ac:dyDescent="0.25">
      <c r="A17" s="5" t="s">
        <v>50</v>
      </c>
      <c r="B17" s="22">
        <f>DailyStats!B74</f>
        <v>1.3</v>
      </c>
      <c r="C17" s="59">
        <f>DailyStats!D74</f>
        <v>42225</v>
      </c>
      <c r="D17" s="53"/>
      <c r="E17" s="57">
        <f>COUNT(DailyStats!D74:W74)</f>
        <v>1</v>
      </c>
      <c r="F17" s="14"/>
    </row>
    <row r="18" spans="1:6" x14ac:dyDescent="0.25">
      <c r="A18" s="5" t="s">
        <v>49</v>
      </c>
      <c r="B18" s="22">
        <f>DailyStats!B75</f>
        <v>0.2</v>
      </c>
      <c r="C18" s="59">
        <f>DailyStats!D75</f>
        <v>42239</v>
      </c>
      <c r="D18" s="53"/>
      <c r="E18" s="57">
        <f>COUNT(DailyStats!D75:W75)</f>
        <v>2</v>
      </c>
      <c r="F18" s="14"/>
    </row>
    <row r="19" spans="1:6" x14ac:dyDescent="0.25">
      <c r="A19" s="5" t="s">
        <v>9</v>
      </c>
      <c r="B19" s="2">
        <v>1488</v>
      </c>
      <c r="C19" s="58"/>
      <c r="D19" s="53"/>
      <c r="E19" s="57"/>
    </row>
    <row r="20" spans="1:6" x14ac:dyDescent="0.25">
      <c r="A20" s="5" t="s">
        <v>10</v>
      </c>
      <c r="B20" s="2" t="s">
        <v>40</v>
      </c>
      <c r="C20" s="58"/>
      <c r="D20" s="53"/>
      <c r="E20" s="57"/>
    </row>
    <row r="21" spans="1:6" x14ac:dyDescent="0.25">
      <c r="A21" s="5" t="s">
        <v>53</v>
      </c>
      <c r="B21" s="22">
        <f>MWAT!E4</f>
        <v>18.891964285714302</v>
      </c>
      <c r="C21" s="60">
        <f>MWAT!F4</f>
        <v>42217</v>
      </c>
      <c r="D21" s="53"/>
      <c r="E21" s="61">
        <f>COUNT(MWAT!F4:F23)</f>
        <v>2</v>
      </c>
      <c r="F21" s="14"/>
    </row>
    <row r="22" spans="1:6" x14ac:dyDescent="0.25">
      <c r="A22" s="5" t="s">
        <v>54</v>
      </c>
      <c r="B22" s="22">
        <f>MWMT!E4</f>
        <v>19.371428571428599</v>
      </c>
      <c r="C22" s="60">
        <f>MWMT!F4</f>
        <v>42217</v>
      </c>
      <c r="D22" s="53"/>
      <c r="E22" s="61">
        <f>COUNT(MWMT!F4:F23)</f>
        <v>2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0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11" width="10.5703125" bestFit="1" customWidth="1"/>
    <col min="12" max="14" width="9.7109375" bestFit="1" customWidth="1"/>
    <col min="15" max="16" width="10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stbl15w_10403068_DailyStats.csv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/>
      <c r="C4" s="23"/>
      <c r="D4" s="23"/>
      <c r="E4" s="23"/>
    </row>
    <row r="5" spans="1:9" x14ac:dyDescent="0.25">
      <c r="A5" s="6">
        <v>42187</v>
      </c>
      <c r="B5" s="23"/>
      <c r="C5" s="23"/>
      <c r="D5" s="23"/>
      <c r="E5" s="23"/>
    </row>
    <row r="6" spans="1:9" x14ac:dyDescent="0.25">
      <c r="A6" s="6">
        <v>42188</v>
      </c>
      <c r="B6" s="23"/>
      <c r="C6" s="23"/>
      <c r="D6" s="23"/>
      <c r="E6" s="23"/>
    </row>
    <row r="7" spans="1:9" x14ac:dyDescent="0.25">
      <c r="A7" s="6">
        <v>42189</v>
      </c>
      <c r="B7" s="23"/>
      <c r="C7" s="23"/>
      <c r="D7" s="23"/>
      <c r="E7" s="23"/>
    </row>
    <row r="8" spans="1:9" x14ac:dyDescent="0.25">
      <c r="A8" s="6">
        <v>42190</v>
      </c>
      <c r="B8" s="23"/>
      <c r="C8" s="23"/>
      <c r="D8" s="23"/>
      <c r="E8" s="23"/>
    </row>
    <row r="9" spans="1:9" x14ac:dyDescent="0.25">
      <c r="A9" s="6">
        <v>42191</v>
      </c>
      <c r="B9" s="23"/>
      <c r="C9" s="23"/>
      <c r="D9" s="23"/>
      <c r="E9" s="23"/>
    </row>
    <row r="10" spans="1:9" x14ac:dyDescent="0.25">
      <c r="A10" s="6">
        <v>42192</v>
      </c>
      <c r="B10" s="23"/>
      <c r="C10" s="23"/>
      <c r="D10" s="23"/>
      <c r="E10" s="23"/>
    </row>
    <row r="11" spans="1:9" x14ac:dyDescent="0.25">
      <c r="A11" s="6">
        <v>42193</v>
      </c>
      <c r="B11" s="23"/>
      <c r="C11" s="23"/>
      <c r="D11" s="23"/>
      <c r="E11" s="23"/>
    </row>
    <row r="12" spans="1:9" x14ac:dyDescent="0.25">
      <c r="A12" s="6">
        <v>42194</v>
      </c>
      <c r="B12" s="23"/>
      <c r="C12" s="23"/>
      <c r="D12" s="23"/>
      <c r="E12" s="23"/>
    </row>
    <row r="13" spans="1:9" x14ac:dyDescent="0.25">
      <c r="A13" s="6">
        <v>42195</v>
      </c>
      <c r="B13" s="23"/>
      <c r="C13" s="23"/>
      <c r="D13" s="23"/>
      <c r="E13" s="23"/>
    </row>
    <row r="14" spans="1:9" x14ac:dyDescent="0.25">
      <c r="A14" s="6">
        <v>42196</v>
      </c>
      <c r="B14" s="23"/>
      <c r="C14" s="23"/>
      <c r="D14" s="23"/>
      <c r="E14" s="23"/>
    </row>
    <row r="15" spans="1:9" x14ac:dyDescent="0.25">
      <c r="A15" s="6">
        <v>42197</v>
      </c>
      <c r="B15" s="23"/>
      <c r="C15" s="23"/>
      <c r="D15" s="23"/>
      <c r="E15" s="23"/>
    </row>
    <row r="16" spans="1:9" x14ac:dyDescent="0.25">
      <c r="A16" s="6">
        <v>42198</v>
      </c>
      <c r="B16" s="23"/>
      <c r="C16" s="23"/>
      <c r="D16" s="23"/>
      <c r="E16" s="23"/>
    </row>
    <row r="17" spans="1:9" x14ac:dyDescent="0.25">
      <c r="A17" s="6">
        <v>42199</v>
      </c>
      <c r="B17" s="23"/>
      <c r="C17" s="23"/>
      <c r="D17" s="23"/>
      <c r="E17" s="23"/>
    </row>
    <row r="18" spans="1:9" x14ac:dyDescent="0.25">
      <c r="A18" s="6">
        <v>42200</v>
      </c>
      <c r="B18" s="23"/>
      <c r="C18" s="23"/>
      <c r="D18" s="23"/>
      <c r="E18" s="23"/>
    </row>
    <row r="19" spans="1:9" x14ac:dyDescent="0.25">
      <c r="A19" s="6">
        <v>42201</v>
      </c>
      <c r="B19" s="23"/>
      <c r="C19" s="23"/>
      <c r="D19" s="23"/>
      <c r="E19" s="23"/>
    </row>
    <row r="20" spans="1:9" x14ac:dyDescent="0.25">
      <c r="A20" s="6">
        <v>42202</v>
      </c>
      <c r="B20" s="23"/>
      <c r="C20" s="23"/>
      <c r="D20" s="23"/>
      <c r="E20" s="23"/>
    </row>
    <row r="21" spans="1:9" x14ac:dyDescent="0.25">
      <c r="A21" s="6">
        <v>42203</v>
      </c>
      <c r="B21" s="23"/>
      <c r="C21" s="23"/>
      <c r="D21" s="23"/>
      <c r="E21" s="23"/>
    </row>
    <row r="22" spans="1:9" x14ac:dyDescent="0.25">
      <c r="A22" s="6">
        <v>42204</v>
      </c>
      <c r="B22" s="23"/>
      <c r="C22" s="23"/>
      <c r="D22" s="23"/>
      <c r="E22" s="23"/>
    </row>
    <row r="23" spans="1:9" x14ac:dyDescent="0.25">
      <c r="A23" s="6">
        <v>42205</v>
      </c>
      <c r="B23" s="23">
        <v>19</v>
      </c>
      <c r="C23" s="23">
        <v>19.5</v>
      </c>
      <c r="D23" s="23">
        <v>19.178000000000001</v>
      </c>
      <c r="E23" s="23">
        <v>0.5</v>
      </c>
      <c r="F23">
        <v>9</v>
      </c>
      <c r="G23">
        <v>0.375</v>
      </c>
      <c r="H23">
        <v>0</v>
      </c>
      <c r="I23">
        <v>0</v>
      </c>
    </row>
    <row r="24" spans="1:9" x14ac:dyDescent="0.25">
      <c r="A24" s="6">
        <v>42206</v>
      </c>
      <c r="B24" s="23">
        <v>18.399999999999999</v>
      </c>
      <c r="C24" s="23">
        <v>19</v>
      </c>
      <c r="D24" s="23">
        <v>18.619</v>
      </c>
      <c r="E24" s="23">
        <v>0.6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6">
        <v>42207</v>
      </c>
      <c r="B25" s="23">
        <v>17.399999999999999</v>
      </c>
      <c r="C25" s="23">
        <v>18.5</v>
      </c>
      <c r="D25" s="23">
        <v>17.917000000000002</v>
      </c>
      <c r="E25" s="23">
        <v>1.1000000000000001</v>
      </c>
      <c r="F25">
        <v>10</v>
      </c>
      <c r="G25">
        <v>0.47899999999999998</v>
      </c>
      <c r="H25">
        <v>0</v>
      </c>
      <c r="I25">
        <v>0</v>
      </c>
    </row>
    <row r="26" spans="1:9" x14ac:dyDescent="0.25">
      <c r="A26" s="6">
        <v>42208</v>
      </c>
      <c r="B26" s="23">
        <v>17.5</v>
      </c>
      <c r="C26" s="23">
        <v>18.600000000000001</v>
      </c>
      <c r="D26" s="23">
        <v>17.998000000000001</v>
      </c>
      <c r="E26" s="23">
        <v>1.1000000000000001</v>
      </c>
      <c r="F26">
        <v>10</v>
      </c>
      <c r="G26">
        <v>0.45800000000000002</v>
      </c>
      <c r="H26">
        <v>0</v>
      </c>
      <c r="I26">
        <v>0</v>
      </c>
    </row>
    <row r="27" spans="1:9" x14ac:dyDescent="0.25">
      <c r="A27" s="6">
        <v>42209</v>
      </c>
      <c r="B27" s="23">
        <v>17.600000000000001</v>
      </c>
      <c r="C27" s="23">
        <v>18.7</v>
      </c>
      <c r="D27" s="23">
        <v>18.212</v>
      </c>
      <c r="E27" s="23">
        <v>1.1000000000000001</v>
      </c>
      <c r="F27">
        <v>15</v>
      </c>
      <c r="G27">
        <v>0.64600000000000002</v>
      </c>
      <c r="H27">
        <v>0</v>
      </c>
      <c r="I27">
        <v>0</v>
      </c>
    </row>
    <row r="28" spans="1:9" x14ac:dyDescent="0.25">
      <c r="A28" s="6">
        <v>42210</v>
      </c>
      <c r="B28" s="23">
        <v>18</v>
      </c>
      <c r="C28" s="23">
        <v>18.7</v>
      </c>
      <c r="D28" s="23">
        <v>18.315000000000001</v>
      </c>
      <c r="E28" s="23">
        <v>0.7</v>
      </c>
      <c r="F28">
        <v>20</v>
      </c>
      <c r="G28">
        <v>0.875</v>
      </c>
      <c r="H28">
        <v>0</v>
      </c>
      <c r="I28">
        <v>0</v>
      </c>
    </row>
    <row r="29" spans="1:9" x14ac:dyDescent="0.25">
      <c r="A29" s="6">
        <v>42211</v>
      </c>
      <c r="B29" s="23">
        <v>17.8</v>
      </c>
      <c r="C29" s="23">
        <v>18.7</v>
      </c>
      <c r="D29" s="23">
        <v>18.251999999999999</v>
      </c>
      <c r="E29" s="23">
        <v>0.9</v>
      </c>
      <c r="F29">
        <v>15</v>
      </c>
      <c r="G29">
        <v>0.66700000000000004</v>
      </c>
      <c r="H29">
        <v>0</v>
      </c>
      <c r="I29">
        <v>0</v>
      </c>
    </row>
    <row r="30" spans="1:9" x14ac:dyDescent="0.25">
      <c r="A30" s="6">
        <v>42212</v>
      </c>
      <c r="B30" s="23">
        <v>18.100000000000001</v>
      </c>
      <c r="C30" s="23">
        <v>19</v>
      </c>
      <c r="D30" s="23">
        <v>18.600000000000001</v>
      </c>
      <c r="E30" s="23">
        <v>0.9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6">
        <v>42213</v>
      </c>
      <c r="B31" s="23">
        <v>18.100000000000001</v>
      </c>
      <c r="C31" s="23">
        <v>19</v>
      </c>
      <c r="D31" s="23">
        <v>18.596</v>
      </c>
      <c r="E31" s="23">
        <v>0.9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6">
        <v>42214</v>
      </c>
      <c r="B32" s="23">
        <v>18.399999999999999</v>
      </c>
      <c r="C32" s="23">
        <v>19.600000000000001</v>
      </c>
      <c r="D32" s="23">
        <v>18.966999999999999</v>
      </c>
      <c r="E32" s="23">
        <v>1.2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6">
        <v>42215</v>
      </c>
      <c r="B33" s="23">
        <v>18.8</v>
      </c>
      <c r="C33" s="23">
        <v>19.8</v>
      </c>
      <c r="D33" s="23">
        <v>19.323</v>
      </c>
      <c r="E33" s="23">
        <v>1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42216</v>
      </c>
      <c r="B34" s="23">
        <v>19</v>
      </c>
      <c r="C34" s="23">
        <v>19.899999999999999</v>
      </c>
      <c r="D34" s="23">
        <v>19.472999999999999</v>
      </c>
      <c r="E34" s="23">
        <v>0.9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42217</v>
      </c>
      <c r="B35" s="23">
        <v>18.600000000000001</v>
      </c>
      <c r="C35" s="23">
        <v>19.600000000000001</v>
      </c>
      <c r="D35" s="23">
        <v>19.021000000000001</v>
      </c>
      <c r="E35" s="23">
        <v>1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42218</v>
      </c>
      <c r="B36" s="23">
        <v>18.100000000000001</v>
      </c>
      <c r="C36" s="23">
        <v>18.600000000000001</v>
      </c>
      <c r="D36" s="23">
        <v>18.265000000000001</v>
      </c>
      <c r="E36" s="23">
        <v>0.5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42219</v>
      </c>
      <c r="B37" s="23">
        <v>17.8</v>
      </c>
      <c r="C37" s="23">
        <v>18.100000000000001</v>
      </c>
      <c r="D37" s="23">
        <v>17.91</v>
      </c>
      <c r="E37" s="23">
        <v>0.3</v>
      </c>
      <c r="F37">
        <v>1</v>
      </c>
      <c r="G37">
        <v>4.2000000000000003E-2</v>
      </c>
      <c r="H37">
        <v>0</v>
      </c>
      <c r="I37">
        <v>0</v>
      </c>
    </row>
    <row r="38" spans="1:9" x14ac:dyDescent="0.25">
      <c r="A38" s="6">
        <v>42220</v>
      </c>
      <c r="B38" s="23">
        <v>17.399999999999999</v>
      </c>
      <c r="C38" s="23">
        <v>17.8</v>
      </c>
      <c r="D38" s="23">
        <v>17.567</v>
      </c>
      <c r="E38" s="23">
        <v>0.4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s="6">
        <v>42221</v>
      </c>
      <c r="B39" s="23">
        <v>17.100000000000001</v>
      </c>
      <c r="C39" s="23">
        <v>17.600000000000001</v>
      </c>
      <c r="D39" s="23">
        <v>17.375</v>
      </c>
      <c r="E39" s="23">
        <v>0.5</v>
      </c>
      <c r="F39">
        <v>0</v>
      </c>
      <c r="G39">
        <v>0</v>
      </c>
      <c r="H39">
        <v>0</v>
      </c>
      <c r="I39">
        <v>0</v>
      </c>
    </row>
    <row r="40" spans="1:9" x14ac:dyDescent="0.25">
      <c r="A40" s="6">
        <v>42222</v>
      </c>
      <c r="B40" s="23">
        <v>16.899999999999999</v>
      </c>
      <c r="C40" s="23">
        <v>17.5</v>
      </c>
      <c r="D40" s="23">
        <v>17.190000000000001</v>
      </c>
      <c r="E40" s="23">
        <v>0.6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6">
        <v>42223</v>
      </c>
      <c r="B41" s="23">
        <v>16.899999999999999</v>
      </c>
      <c r="C41" s="23">
        <v>17.3</v>
      </c>
      <c r="D41" s="23">
        <v>17.100000000000001</v>
      </c>
      <c r="E41" s="23">
        <v>0.4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6">
        <v>42224</v>
      </c>
      <c r="B42" s="23">
        <v>16.600000000000001</v>
      </c>
      <c r="C42" s="23">
        <v>17.5</v>
      </c>
      <c r="D42" s="23">
        <v>17.096</v>
      </c>
      <c r="E42" s="23">
        <v>0.9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6">
        <v>42225</v>
      </c>
      <c r="B43" s="23">
        <v>17.2</v>
      </c>
      <c r="C43" s="23">
        <v>18.5</v>
      </c>
      <c r="D43" s="23">
        <v>17.771000000000001</v>
      </c>
      <c r="E43" s="23">
        <v>1.3</v>
      </c>
      <c r="F43">
        <v>9</v>
      </c>
      <c r="G43">
        <v>0.42699999999999999</v>
      </c>
      <c r="H43">
        <v>0</v>
      </c>
      <c r="I43">
        <v>0</v>
      </c>
    </row>
    <row r="44" spans="1:9" x14ac:dyDescent="0.25">
      <c r="A44" s="6">
        <v>42226</v>
      </c>
      <c r="B44" s="23">
        <v>17.8</v>
      </c>
      <c r="C44" s="23">
        <v>18.399999999999999</v>
      </c>
      <c r="D44" s="23">
        <v>18.097999999999999</v>
      </c>
      <c r="E44" s="23">
        <v>0.6</v>
      </c>
      <c r="F44">
        <v>14</v>
      </c>
      <c r="G44">
        <v>0.625</v>
      </c>
      <c r="H44">
        <v>0</v>
      </c>
      <c r="I44">
        <v>0</v>
      </c>
    </row>
    <row r="45" spans="1:9" x14ac:dyDescent="0.25">
      <c r="A45" s="6">
        <v>42227</v>
      </c>
      <c r="B45" s="23">
        <v>18</v>
      </c>
      <c r="C45" s="23">
        <v>18.3</v>
      </c>
      <c r="D45" s="23">
        <v>18.148</v>
      </c>
      <c r="E45" s="23">
        <v>0.3</v>
      </c>
      <c r="F45">
        <v>21</v>
      </c>
      <c r="G45">
        <v>0.91700000000000004</v>
      </c>
      <c r="H45">
        <v>0</v>
      </c>
      <c r="I45">
        <v>0</v>
      </c>
    </row>
    <row r="46" spans="1:9" x14ac:dyDescent="0.25">
      <c r="A46" s="6">
        <v>42228</v>
      </c>
      <c r="B46" s="23">
        <v>17.5</v>
      </c>
      <c r="C46" s="23">
        <v>18.100000000000001</v>
      </c>
      <c r="D46" s="23">
        <v>17.809999999999999</v>
      </c>
      <c r="E46" s="23">
        <v>0.6</v>
      </c>
      <c r="F46">
        <v>1</v>
      </c>
      <c r="G46">
        <v>4.2000000000000003E-2</v>
      </c>
      <c r="H46">
        <v>0</v>
      </c>
      <c r="I46">
        <v>0</v>
      </c>
    </row>
    <row r="47" spans="1:9" x14ac:dyDescent="0.25">
      <c r="A47" s="6">
        <v>42229</v>
      </c>
      <c r="B47" s="23">
        <v>17.3</v>
      </c>
      <c r="C47" s="23">
        <v>17.899999999999999</v>
      </c>
      <c r="D47" s="23">
        <v>17.629000000000001</v>
      </c>
      <c r="E47" s="23">
        <v>0.6</v>
      </c>
      <c r="F47">
        <v>0</v>
      </c>
      <c r="G47">
        <v>0</v>
      </c>
      <c r="H47">
        <v>0</v>
      </c>
      <c r="I47">
        <v>0</v>
      </c>
    </row>
    <row r="48" spans="1:9" x14ac:dyDescent="0.25">
      <c r="A48" s="6">
        <v>42230</v>
      </c>
      <c r="B48" s="23">
        <v>17.600000000000001</v>
      </c>
      <c r="C48" s="23">
        <v>18.5</v>
      </c>
      <c r="D48" s="23">
        <v>18.021000000000001</v>
      </c>
      <c r="E48" s="23">
        <v>0.9</v>
      </c>
      <c r="F48">
        <v>10</v>
      </c>
      <c r="G48">
        <v>0.45800000000000002</v>
      </c>
      <c r="H48">
        <v>0</v>
      </c>
      <c r="I48">
        <v>0</v>
      </c>
    </row>
    <row r="49" spans="1:9" x14ac:dyDescent="0.25">
      <c r="A49" s="6">
        <v>42231</v>
      </c>
      <c r="B49" s="23">
        <v>18.100000000000001</v>
      </c>
      <c r="C49" s="23">
        <v>19</v>
      </c>
      <c r="D49" s="23">
        <v>18.529</v>
      </c>
      <c r="E49" s="23">
        <v>0.9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6">
        <v>42232</v>
      </c>
      <c r="B50" s="23">
        <v>18.2</v>
      </c>
      <c r="C50" s="23">
        <v>18.899999999999999</v>
      </c>
      <c r="D50" s="23">
        <v>18.559999999999999</v>
      </c>
      <c r="E50" s="23">
        <v>0.7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6">
        <v>42233</v>
      </c>
      <c r="B51" s="23">
        <v>17.899999999999999</v>
      </c>
      <c r="C51" s="23">
        <v>18.7</v>
      </c>
      <c r="D51" s="23">
        <v>18.266999999999999</v>
      </c>
      <c r="E51" s="23">
        <v>0.8</v>
      </c>
      <c r="F51">
        <v>21</v>
      </c>
      <c r="G51">
        <v>0.91700000000000004</v>
      </c>
      <c r="H51">
        <v>0</v>
      </c>
      <c r="I51">
        <v>0</v>
      </c>
    </row>
    <row r="52" spans="1:9" x14ac:dyDescent="0.25">
      <c r="A52" s="6">
        <v>42234</v>
      </c>
      <c r="B52" s="23">
        <v>17.5</v>
      </c>
      <c r="C52" s="23">
        <v>18.3</v>
      </c>
      <c r="D52" s="23">
        <v>17.725000000000001</v>
      </c>
      <c r="E52" s="23">
        <v>0.8</v>
      </c>
      <c r="F52">
        <v>5</v>
      </c>
      <c r="G52">
        <v>0.20799999999999999</v>
      </c>
      <c r="H52">
        <v>0</v>
      </c>
      <c r="I52">
        <v>0</v>
      </c>
    </row>
    <row r="53" spans="1:9" x14ac:dyDescent="0.25">
      <c r="A53" s="6">
        <v>42235</v>
      </c>
      <c r="B53" s="23">
        <v>16.8</v>
      </c>
      <c r="C53" s="23">
        <v>17.5</v>
      </c>
      <c r="D53" s="23">
        <v>17.073</v>
      </c>
      <c r="E53" s="23">
        <v>0.7</v>
      </c>
      <c r="F53">
        <v>0</v>
      </c>
      <c r="G53">
        <v>0</v>
      </c>
      <c r="H53">
        <v>0</v>
      </c>
      <c r="I53">
        <v>0</v>
      </c>
    </row>
    <row r="54" spans="1:9" x14ac:dyDescent="0.25">
      <c r="A54" s="6">
        <v>42236</v>
      </c>
      <c r="B54" s="23">
        <v>16.399999999999999</v>
      </c>
      <c r="C54" s="23">
        <v>16.8</v>
      </c>
      <c r="D54" s="23">
        <v>16.619</v>
      </c>
      <c r="E54" s="23">
        <v>0.4</v>
      </c>
      <c r="F54">
        <v>0</v>
      </c>
      <c r="G54">
        <v>0</v>
      </c>
      <c r="H54">
        <v>0</v>
      </c>
      <c r="I54">
        <v>0</v>
      </c>
    </row>
    <row r="55" spans="1:9" x14ac:dyDescent="0.25">
      <c r="A55" s="6">
        <v>42237</v>
      </c>
      <c r="B55" s="23">
        <v>16.3</v>
      </c>
      <c r="C55" s="23">
        <v>16.8</v>
      </c>
      <c r="D55" s="23">
        <v>16.585000000000001</v>
      </c>
      <c r="E55" s="23">
        <v>0.5</v>
      </c>
      <c r="F55">
        <v>0</v>
      </c>
      <c r="G55">
        <v>0</v>
      </c>
      <c r="H55">
        <v>0</v>
      </c>
      <c r="I55">
        <v>0</v>
      </c>
    </row>
    <row r="56" spans="1:9" x14ac:dyDescent="0.25">
      <c r="A56" s="6">
        <v>42238</v>
      </c>
      <c r="B56" s="23">
        <v>16.399999999999999</v>
      </c>
      <c r="C56" s="23">
        <v>16.899999999999999</v>
      </c>
      <c r="D56" s="23">
        <v>16.641999999999999</v>
      </c>
      <c r="E56" s="23">
        <v>0.5</v>
      </c>
      <c r="F56">
        <v>0</v>
      </c>
      <c r="G56">
        <v>0</v>
      </c>
      <c r="H56">
        <v>0</v>
      </c>
      <c r="I56">
        <v>0</v>
      </c>
    </row>
    <row r="57" spans="1:9" x14ac:dyDescent="0.25">
      <c r="A57" s="6">
        <v>42239</v>
      </c>
      <c r="B57" s="23">
        <v>16.7</v>
      </c>
      <c r="C57" s="23">
        <v>16.899999999999999</v>
      </c>
      <c r="D57" s="23">
        <v>16.774999999999999</v>
      </c>
      <c r="E57" s="23">
        <v>0.2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6">
        <v>42240</v>
      </c>
      <c r="B58" s="23">
        <v>16.600000000000001</v>
      </c>
      <c r="C58" s="23">
        <v>16.8</v>
      </c>
      <c r="D58" s="23">
        <v>16.632999999999999</v>
      </c>
      <c r="E58" s="23">
        <v>0.2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6">
        <v>42241</v>
      </c>
      <c r="B59" s="23">
        <v>16.3</v>
      </c>
      <c r="C59" s="23">
        <v>16.600000000000001</v>
      </c>
      <c r="D59" s="23">
        <v>16.465</v>
      </c>
      <c r="E59" s="23">
        <v>0.3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6">
        <v>42242</v>
      </c>
      <c r="B60" s="23">
        <v>16.3</v>
      </c>
      <c r="C60" s="23">
        <v>17</v>
      </c>
      <c r="D60" s="23">
        <v>16.613</v>
      </c>
      <c r="E60" s="23">
        <v>0.7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6">
        <v>42243</v>
      </c>
      <c r="B61" s="23">
        <v>16.600000000000001</v>
      </c>
      <c r="C61" s="23">
        <v>17.2</v>
      </c>
      <c r="D61" s="23">
        <v>16.89</v>
      </c>
      <c r="E61" s="23">
        <v>0.6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s="6">
        <v>42244</v>
      </c>
      <c r="B62" s="23">
        <v>17</v>
      </c>
      <c r="C62" s="23">
        <v>17.5</v>
      </c>
      <c r="D62" s="23">
        <v>17.251999999999999</v>
      </c>
      <c r="E62" s="23">
        <v>0.5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6">
        <v>42245</v>
      </c>
      <c r="B63" s="23">
        <v>16.399999999999999</v>
      </c>
      <c r="C63" s="23">
        <v>17.5</v>
      </c>
      <c r="D63" s="23">
        <v>16.823</v>
      </c>
      <c r="E63" s="23">
        <v>1.1000000000000001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s="6">
        <v>42246</v>
      </c>
      <c r="B64" s="23">
        <v>16.600000000000001</v>
      </c>
      <c r="C64" s="23">
        <v>17</v>
      </c>
      <c r="D64" s="23">
        <v>16.768999999999998</v>
      </c>
      <c r="E64" s="23">
        <v>0.4</v>
      </c>
      <c r="F64">
        <v>0</v>
      </c>
      <c r="G64">
        <v>0</v>
      </c>
      <c r="H64">
        <v>0</v>
      </c>
      <c r="I64">
        <v>0</v>
      </c>
    </row>
    <row r="65" spans="1:18" x14ac:dyDescent="0.25">
      <c r="A65" s="6">
        <v>42247</v>
      </c>
      <c r="B65" s="23">
        <v>16.600000000000001</v>
      </c>
      <c r="C65" s="23">
        <v>17.100000000000001</v>
      </c>
      <c r="D65" s="23">
        <v>16.873999999999999</v>
      </c>
      <c r="E65" s="23">
        <v>0.5</v>
      </c>
      <c r="F65">
        <v>0</v>
      </c>
      <c r="G65">
        <v>0</v>
      </c>
      <c r="H65">
        <v>0</v>
      </c>
      <c r="I65">
        <v>0</v>
      </c>
    </row>
    <row r="68" spans="1:18" x14ac:dyDescent="0.25">
      <c r="F68" s="7" t="s">
        <v>19</v>
      </c>
      <c r="G68" s="8">
        <f>SUM(G4:G65)</f>
        <v>17.135999999999999</v>
      </c>
      <c r="H68" s="7" t="s">
        <v>19</v>
      </c>
      <c r="I68" s="8">
        <f>SUM(I4:I65)</f>
        <v>0</v>
      </c>
    </row>
    <row r="69" spans="1:18" x14ac:dyDescent="0.25">
      <c r="D69" s="1" t="s">
        <v>20</v>
      </c>
    </row>
    <row r="70" spans="1:18" s="53" customFormat="1" x14ac:dyDescent="0.25">
      <c r="A70" s="9" t="s">
        <v>21</v>
      </c>
      <c r="B70" s="10">
        <f>MIN(B4:B65)</f>
        <v>16.3</v>
      </c>
      <c r="C70" s="11" t="s">
        <v>22</v>
      </c>
      <c r="D70" s="52">
        <v>42237.375</v>
      </c>
      <c r="E70" s="52">
        <v>42237.416666666664</v>
      </c>
      <c r="F70" s="52">
        <v>42237.458333333336</v>
      </c>
      <c r="G70" s="52">
        <v>42237.5</v>
      </c>
      <c r="H70" s="52">
        <v>42241.416666666664</v>
      </c>
      <c r="I70" s="52">
        <v>42241.458333333336</v>
      </c>
      <c r="J70" s="52">
        <v>42241.5</v>
      </c>
    </row>
    <row r="71" spans="1:18" s="53" customFormat="1" x14ac:dyDescent="0.25">
      <c r="A71" s="9"/>
      <c r="B71" s="10"/>
      <c r="C71" s="11"/>
      <c r="D71" s="52">
        <v>42241.541666666664</v>
      </c>
      <c r="E71" s="52">
        <v>42242.291666666664</v>
      </c>
      <c r="F71" s="52">
        <v>42242.333333333336</v>
      </c>
      <c r="G71" s="52">
        <v>42242.375</v>
      </c>
      <c r="H71" s="52">
        <v>42242.416666666664</v>
      </c>
      <c r="I71" s="52">
        <v>42242.458333333336</v>
      </c>
      <c r="K71" s="52"/>
      <c r="L71" s="52"/>
      <c r="M71" s="52"/>
      <c r="N71" s="52"/>
      <c r="O71" s="52"/>
      <c r="P71" s="52"/>
    </row>
    <row r="72" spans="1:18" s="53" customFormat="1" x14ac:dyDescent="0.25">
      <c r="A72" s="9" t="s">
        <v>23</v>
      </c>
      <c r="B72" s="10">
        <f>MAX(C4:C65)</f>
        <v>19.899999999999999</v>
      </c>
      <c r="C72" s="11" t="s">
        <v>22</v>
      </c>
      <c r="D72" s="52">
        <v>42216.875</v>
      </c>
      <c r="E72" s="52">
        <v>42216.916666666664</v>
      </c>
      <c r="F72" s="52"/>
      <c r="G72" s="52"/>
      <c r="H72" s="52"/>
      <c r="I72" s="52"/>
    </row>
    <row r="73" spans="1:18" x14ac:dyDescent="0.25">
      <c r="A73" s="9" t="s">
        <v>24</v>
      </c>
      <c r="B73" s="10">
        <f>AVERAGE(D4:D65)</f>
        <v>17.756860465116286</v>
      </c>
      <c r="C73" s="11" t="s">
        <v>22</v>
      </c>
      <c r="D73" s="18"/>
      <c r="E73" s="18"/>
      <c r="F73" s="18"/>
      <c r="G73" s="19"/>
      <c r="H73" s="20"/>
      <c r="I73" s="20"/>
    </row>
    <row r="74" spans="1:18" x14ac:dyDescent="0.25">
      <c r="A74" s="9" t="s">
        <v>25</v>
      </c>
      <c r="B74" s="10">
        <f>MAX(E4:E65)</f>
        <v>1.3</v>
      </c>
      <c r="C74" s="11" t="s">
        <v>22</v>
      </c>
      <c r="D74" s="54">
        <v>42225</v>
      </c>
      <c r="E74" s="5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</row>
    <row r="75" spans="1:18" x14ac:dyDescent="0.25">
      <c r="A75" s="9" t="s">
        <v>26</v>
      </c>
      <c r="B75" s="10">
        <f>MIN(E4:E65)</f>
        <v>0.2</v>
      </c>
      <c r="C75" s="11" t="s">
        <v>22</v>
      </c>
      <c r="D75" s="54">
        <v>42239</v>
      </c>
      <c r="E75" s="54">
        <v>42240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</row>
    <row r="76" spans="1:18" x14ac:dyDescent="0.25">
      <c r="A76" s="9" t="s">
        <v>27</v>
      </c>
      <c r="B76" s="10">
        <f>SUM(G4:G65)</f>
        <v>17.135999999999999</v>
      </c>
      <c r="C76" s="9" t="s">
        <v>28</v>
      </c>
      <c r="D76" s="12"/>
      <c r="E76" s="12"/>
      <c r="F76" s="12"/>
      <c r="G76" s="12"/>
      <c r="H76" s="12"/>
      <c r="I76" s="12"/>
    </row>
    <row r="77" spans="1:18" x14ac:dyDescent="0.25">
      <c r="A77" s="9" t="s">
        <v>29</v>
      </c>
      <c r="B77" s="10">
        <f>SUM(I4:I65)</f>
        <v>0</v>
      </c>
      <c r="C77" s="9" t="s">
        <v>28</v>
      </c>
      <c r="D77" s="12"/>
      <c r="E77" s="12"/>
      <c r="F77" s="12"/>
      <c r="G77" s="12"/>
      <c r="H77" s="12"/>
      <c r="I77" s="12"/>
    </row>
    <row r="80" spans="1:18" x14ac:dyDescent="0.25">
      <c r="B80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3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18.891964285714302</v>
      </c>
      <c r="F4" s="55">
        <v>42217</v>
      </c>
      <c r="G4" s="24"/>
      <c r="H4" s="4"/>
    </row>
    <row r="5" spans="1:8" x14ac:dyDescent="0.25">
      <c r="A5" s="6">
        <v>42187</v>
      </c>
      <c r="B5" s="23"/>
      <c r="F5" s="55">
        <v>42218</v>
      </c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/>
      <c r="F10" s="2"/>
    </row>
    <row r="11" spans="1:8" x14ac:dyDescent="0.25">
      <c r="A11" s="6">
        <v>42193</v>
      </c>
      <c r="B11" s="23"/>
    </row>
    <row r="12" spans="1:8" x14ac:dyDescent="0.25">
      <c r="A12" s="6">
        <v>42194</v>
      </c>
      <c r="B12" s="23"/>
    </row>
    <row r="13" spans="1:8" x14ac:dyDescent="0.25">
      <c r="A13" s="6">
        <v>42195</v>
      </c>
      <c r="B13" s="23"/>
    </row>
    <row r="14" spans="1:8" x14ac:dyDescent="0.25">
      <c r="A14" s="6">
        <v>42196</v>
      </c>
      <c r="B14" s="23"/>
    </row>
    <row r="15" spans="1:8" x14ac:dyDescent="0.25">
      <c r="A15" s="6">
        <v>42197</v>
      </c>
      <c r="B15" s="23"/>
    </row>
    <row r="16" spans="1:8" x14ac:dyDescent="0.25">
      <c r="A16" s="6">
        <v>42198</v>
      </c>
      <c r="B16" s="23"/>
    </row>
    <row r="17" spans="1:2" x14ac:dyDescent="0.25">
      <c r="A17" s="6">
        <v>42199</v>
      </c>
      <c r="B17" s="23"/>
    </row>
    <row r="18" spans="1:2" x14ac:dyDescent="0.25">
      <c r="A18" s="6">
        <v>42200</v>
      </c>
      <c r="B18" s="23"/>
    </row>
    <row r="19" spans="1:2" x14ac:dyDescent="0.25">
      <c r="A19" s="6">
        <v>42201</v>
      </c>
      <c r="B19" s="23"/>
    </row>
    <row r="20" spans="1:2" x14ac:dyDescent="0.25">
      <c r="A20" s="6">
        <v>42202</v>
      </c>
      <c r="B20" s="23"/>
    </row>
    <row r="21" spans="1:2" x14ac:dyDescent="0.25">
      <c r="A21" s="6">
        <v>42203</v>
      </c>
      <c r="B21" s="23"/>
    </row>
    <row r="22" spans="1:2" x14ac:dyDescent="0.25">
      <c r="A22" s="6">
        <v>42204</v>
      </c>
      <c r="B22" s="23"/>
    </row>
    <row r="23" spans="1:2" x14ac:dyDescent="0.25">
      <c r="A23" s="6">
        <v>42205</v>
      </c>
      <c r="B23" s="23"/>
    </row>
    <row r="24" spans="1:2" x14ac:dyDescent="0.25">
      <c r="A24" s="6">
        <v>42206</v>
      </c>
      <c r="B24" s="23"/>
    </row>
    <row r="25" spans="1:2" x14ac:dyDescent="0.25">
      <c r="A25" s="6">
        <v>42207</v>
      </c>
      <c r="B25" s="23"/>
    </row>
    <row r="26" spans="1:2" x14ac:dyDescent="0.25">
      <c r="A26" s="6">
        <v>42208</v>
      </c>
      <c r="B26" s="23"/>
    </row>
    <row r="27" spans="1:2" x14ac:dyDescent="0.25">
      <c r="A27" s="6">
        <v>42209</v>
      </c>
      <c r="B27" s="23"/>
    </row>
    <row r="28" spans="1:2" x14ac:dyDescent="0.25">
      <c r="A28" s="6">
        <v>42210</v>
      </c>
      <c r="B28" s="23"/>
    </row>
    <row r="29" spans="1:2" x14ac:dyDescent="0.25">
      <c r="A29" s="6">
        <v>42211</v>
      </c>
      <c r="B29" s="23">
        <v>18.355753968254</v>
      </c>
    </row>
    <row r="30" spans="1:2" x14ac:dyDescent="0.25">
      <c r="A30" s="6">
        <v>42212</v>
      </c>
      <c r="B30" s="23">
        <v>18.2732142857143</v>
      </c>
    </row>
    <row r="31" spans="1:2" x14ac:dyDescent="0.25">
      <c r="A31" s="6">
        <v>42213</v>
      </c>
      <c r="B31" s="23">
        <v>18.269940476190499</v>
      </c>
    </row>
    <row r="32" spans="1:2" x14ac:dyDescent="0.25">
      <c r="A32" s="6">
        <v>42214</v>
      </c>
      <c r="B32" s="23">
        <v>18.419940476190501</v>
      </c>
    </row>
    <row r="33" spans="1:2" x14ac:dyDescent="0.25">
      <c r="A33" s="6">
        <v>42215</v>
      </c>
      <c r="B33" s="23">
        <v>18.6092261904762</v>
      </c>
    </row>
    <row r="34" spans="1:2" x14ac:dyDescent="0.25">
      <c r="A34" s="6">
        <v>42216</v>
      </c>
      <c r="B34" s="23">
        <v>18.7892857142857</v>
      </c>
    </row>
    <row r="35" spans="1:2" x14ac:dyDescent="0.25">
      <c r="A35" s="6">
        <v>42217</v>
      </c>
      <c r="B35" s="23">
        <v>18.890178571428599</v>
      </c>
    </row>
    <row r="36" spans="1:2" x14ac:dyDescent="0.25">
      <c r="A36" s="6">
        <v>42218</v>
      </c>
      <c r="B36" s="23">
        <v>18.891964285714302</v>
      </c>
    </row>
    <row r="37" spans="1:2" x14ac:dyDescent="0.25">
      <c r="A37" s="6">
        <v>42219</v>
      </c>
      <c r="B37" s="23">
        <v>18.793452380952399</v>
      </c>
    </row>
    <row r="38" spans="1:2" x14ac:dyDescent="0.25">
      <c r="A38" s="6">
        <v>42220</v>
      </c>
      <c r="B38" s="23">
        <v>18.646428571428601</v>
      </c>
    </row>
    <row r="39" spans="1:2" x14ac:dyDescent="0.25">
      <c r="A39" s="6">
        <v>42221</v>
      </c>
      <c r="B39" s="23">
        <v>18.4190476190476</v>
      </c>
    </row>
    <row r="40" spans="1:2" x14ac:dyDescent="0.25">
      <c r="A40" s="6">
        <v>42222</v>
      </c>
      <c r="B40" s="23">
        <v>18.1142857142857</v>
      </c>
    </row>
    <row r="41" spans="1:2" x14ac:dyDescent="0.25">
      <c r="A41" s="6">
        <v>42223</v>
      </c>
      <c r="B41" s="23">
        <v>17.775297619047599</v>
      </c>
    </row>
    <row r="42" spans="1:2" x14ac:dyDescent="0.25">
      <c r="A42" s="6">
        <v>42224</v>
      </c>
      <c r="B42" s="23">
        <v>17.500297619047601</v>
      </c>
    </row>
    <row r="43" spans="1:2" x14ac:dyDescent="0.25">
      <c r="A43" s="6">
        <v>42225</v>
      </c>
      <c r="B43" s="23">
        <v>17.4297619047619</v>
      </c>
    </row>
    <row r="44" spans="1:2" x14ac:dyDescent="0.25">
      <c r="A44" s="6">
        <v>42226</v>
      </c>
      <c r="B44" s="23">
        <v>17.456547619047601</v>
      </c>
    </row>
    <row r="45" spans="1:2" x14ac:dyDescent="0.25">
      <c r="A45" s="6">
        <v>42227</v>
      </c>
      <c r="B45" s="23">
        <v>17.539583333333301</v>
      </c>
    </row>
    <row r="46" spans="1:2" x14ac:dyDescent="0.25">
      <c r="A46" s="6">
        <v>42228</v>
      </c>
      <c r="B46" s="23">
        <v>17.6017857142857</v>
      </c>
    </row>
    <row r="47" spans="1:2" x14ac:dyDescent="0.25">
      <c r="A47" s="6">
        <v>42229</v>
      </c>
      <c r="B47" s="23">
        <v>17.664583333333301</v>
      </c>
    </row>
    <row r="48" spans="1:2" x14ac:dyDescent="0.25">
      <c r="A48" s="6">
        <v>42230</v>
      </c>
      <c r="B48" s="23">
        <v>17.796130952380999</v>
      </c>
    </row>
    <row r="49" spans="1:2" x14ac:dyDescent="0.25">
      <c r="A49" s="6">
        <v>42231</v>
      </c>
      <c r="B49" s="23">
        <v>18.000892857142901</v>
      </c>
    </row>
    <row r="50" spans="1:2" x14ac:dyDescent="0.25">
      <c r="A50" s="6">
        <v>42232</v>
      </c>
      <c r="B50" s="23">
        <v>18.113690476190499</v>
      </c>
    </row>
    <row r="51" spans="1:2" x14ac:dyDescent="0.25">
      <c r="A51" s="6">
        <v>42233</v>
      </c>
      <c r="B51" s="23">
        <v>18.1377976190476</v>
      </c>
    </row>
    <row r="52" spans="1:2" x14ac:dyDescent="0.25">
      <c r="A52" s="6">
        <v>42234</v>
      </c>
      <c r="B52" s="23">
        <v>18.077380952380999</v>
      </c>
    </row>
    <row r="53" spans="1:2" x14ac:dyDescent="0.25">
      <c r="A53" s="6">
        <v>42235</v>
      </c>
      <c r="B53" s="23">
        <v>17.972023809523801</v>
      </c>
    </row>
    <row r="54" spans="1:2" x14ac:dyDescent="0.25">
      <c r="A54" s="6">
        <v>42236</v>
      </c>
      <c r="B54" s="23">
        <v>17.827678571428599</v>
      </c>
    </row>
    <row r="55" spans="1:2" x14ac:dyDescent="0.25">
      <c r="A55" s="6">
        <v>42237</v>
      </c>
      <c r="B55" s="23">
        <v>17.6226190476191</v>
      </c>
    </row>
    <row r="56" spans="1:2" x14ac:dyDescent="0.25">
      <c r="A56" s="6">
        <v>42238</v>
      </c>
      <c r="B56" s="23">
        <v>17.352976190476198</v>
      </c>
    </row>
    <row r="57" spans="1:2" x14ac:dyDescent="0.25">
      <c r="A57" s="6">
        <v>42239</v>
      </c>
      <c r="B57" s="23">
        <v>17.097916666666698</v>
      </c>
    </row>
    <row r="58" spans="1:2" x14ac:dyDescent="0.25">
      <c r="A58" s="6">
        <v>42240</v>
      </c>
      <c r="B58" s="23">
        <v>16.8645833333333</v>
      </c>
    </row>
    <row r="59" spans="1:2" x14ac:dyDescent="0.25">
      <c r="A59" s="6">
        <v>42241</v>
      </c>
      <c r="B59" s="23">
        <v>16.6845238095238</v>
      </c>
    </row>
    <row r="60" spans="1:2" x14ac:dyDescent="0.25">
      <c r="A60" s="6">
        <v>42242</v>
      </c>
      <c r="B60" s="23">
        <v>16.618749999999999</v>
      </c>
    </row>
    <row r="61" spans="1:2" x14ac:dyDescent="0.25">
      <c r="A61" s="6">
        <v>42243</v>
      </c>
      <c r="B61" s="23">
        <v>16.657440476190501</v>
      </c>
    </row>
    <row r="62" spans="1:2" x14ac:dyDescent="0.25">
      <c r="A62" s="6">
        <v>42244</v>
      </c>
      <c r="B62" s="23">
        <v>16.7526785714286</v>
      </c>
    </row>
    <row r="63" spans="1:2" x14ac:dyDescent="0.25">
      <c r="A63" s="6">
        <v>42245</v>
      </c>
      <c r="B63" s="23">
        <v>16.7785714285714</v>
      </c>
    </row>
    <row r="64" spans="1:2" x14ac:dyDescent="0.25">
      <c r="A64" s="6">
        <v>42246</v>
      </c>
      <c r="B64" s="23">
        <v>16.777678571428599</v>
      </c>
    </row>
    <row r="65" spans="1:2" x14ac:dyDescent="0.25">
      <c r="A65" s="6">
        <v>42247</v>
      </c>
      <c r="B65" s="23">
        <v>16.812047101449298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3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19.371428571428599</v>
      </c>
      <c r="F4" s="55">
        <v>42217</v>
      </c>
      <c r="G4" s="24"/>
    </row>
    <row r="5" spans="1:7" x14ac:dyDescent="0.25">
      <c r="A5" s="6">
        <v>42187</v>
      </c>
      <c r="B5" s="23"/>
      <c r="F5" s="55">
        <v>42218</v>
      </c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/>
      <c r="F10" s="2"/>
    </row>
    <row r="11" spans="1:7" x14ac:dyDescent="0.25">
      <c r="A11" s="6">
        <v>42193</v>
      </c>
      <c r="B11" s="23"/>
    </row>
    <row r="12" spans="1:7" x14ac:dyDescent="0.25">
      <c r="A12" s="6">
        <v>42194</v>
      </c>
      <c r="B12" s="23"/>
    </row>
    <row r="13" spans="1:7" x14ac:dyDescent="0.25">
      <c r="A13" s="6">
        <v>42195</v>
      </c>
      <c r="B13" s="23"/>
    </row>
    <row r="14" spans="1:7" x14ac:dyDescent="0.25">
      <c r="A14" s="6">
        <v>42196</v>
      </c>
      <c r="B14" s="23"/>
    </row>
    <row r="15" spans="1:7" x14ac:dyDescent="0.25">
      <c r="A15" s="6">
        <v>42197</v>
      </c>
      <c r="B15" s="23"/>
    </row>
    <row r="16" spans="1:7" x14ac:dyDescent="0.25">
      <c r="A16" s="6">
        <v>42198</v>
      </c>
      <c r="B16" s="23"/>
    </row>
    <row r="17" spans="1:2" x14ac:dyDescent="0.25">
      <c r="A17" s="6">
        <v>42199</v>
      </c>
      <c r="B17" s="23"/>
    </row>
    <row r="18" spans="1:2" x14ac:dyDescent="0.25">
      <c r="A18" s="6">
        <v>42200</v>
      </c>
      <c r="B18" s="23"/>
    </row>
    <row r="19" spans="1:2" x14ac:dyDescent="0.25">
      <c r="A19" s="6">
        <v>42201</v>
      </c>
      <c r="B19" s="23"/>
    </row>
    <row r="20" spans="1:2" x14ac:dyDescent="0.25">
      <c r="A20" s="6">
        <v>42202</v>
      </c>
      <c r="B20" s="23"/>
    </row>
    <row r="21" spans="1:2" x14ac:dyDescent="0.25">
      <c r="A21" s="6">
        <v>42203</v>
      </c>
      <c r="B21" s="23"/>
    </row>
    <row r="22" spans="1:2" x14ac:dyDescent="0.25">
      <c r="A22" s="6">
        <v>42204</v>
      </c>
      <c r="B22" s="23"/>
    </row>
    <row r="23" spans="1:2" x14ac:dyDescent="0.25">
      <c r="A23" s="6">
        <v>42205</v>
      </c>
      <c r="B23" s="23"/>
    </row>
    <row r="24" spans="1:2" x14ac:dyDescent="0.25">
      <c r="A24" s="6">
        <v>42206</v>
      </c>
      <c r="B24" s="23"/>
    </row>
    <row r="25" spans="1:2" x14ac:dyDescent="0.25">
      <c r="A25" s="6">
        <v>42207</v>
      </c>
      <c r="B25" s="23"/>
    </row>
    <row r="26" spans="1:2" x14ac:dyDescent="0.25">
      <c r="A26" s="6">
        <v>42208</v>
      </c>
      <c r="B26" s="23"/>
    </row>
    <row r="27" spans="1:2" x14ac:dyDescent="0.25">
      <c r="A27" s="6">
        <v>42209</v>
      </c>
      <c r="B27" s="23"/>
    </row>
    <row r="28" spans="1:2" x14ac:dyDescent="0.25">
      <c r="A28" s="6">
        <v>42210</v>
      </c>
      <c r="B28" s="23"/>
    </row>
    <row r="29" spans="1:2" x14ac:dyDescent="0.25">
      <c r="A29" s="6">
        <v>42211</v>
      </c>
      <c r="B29" s="23">
        <v>18.814285714285699</v>
      </c>
    </row>
    <row r="30" spans="1:2" x14ac:dyDescent="0.25">
      <c r="A30" s="6">
        <v>42212</v>
      </c>
      <c r="B30" s="23">
        <v>18.742857142857101</v>
      </c>
    </row>
    <row r="31" spans="1:2" x14ac:dyDescent="0.25">
      <c r="A31" s="6">
        <v>42213</v>
      </c>
      <c r="B31" s="23">
        <v>18.742857142857101</v>
      </c>
    </row>
    <row r="32" spans="1:2" x14ac:dyDescent="0.25">
      <c r="A32" s="6">
        <v>42214</v>
      </c>
      <c r="B32" s="23">
        <v>18.899999999999999</v>
      </c>
    </row>
    <row r="33" spans="1:2" x14ac:dyDescent="0.25">
      <c r="A33" s="6">
        <v>42215</v>
      </c>
      <c r="B33" s="23">
        <v>19.071428571428601</v>
      </c>
    </row>
    <row r="34" spans="1:2" x14ac:dyDescent="0.25">
      <c r="A34" s="6">
        <v>42216</v>
      </c>
      <c r="B34" s="23">
        <v>19.242857142857101</v>
      </c>
    </row>
    <row r="35" spans="1:2" x14ac:dyDescent="0.25">
      <c r="A35" s="6">
        <v>42217</v>
      </c>
      <c r="B35" s="23">
        <v>19.371428571428599</v>
      </c>
    </row>
    <row r="36" spans="1:2" x14ac:dyDescent="0.25">
      <c r="A36" s="6">
        <v>42218</v>
      </c>
      <c r="B36" s="23">
        <v>19.3571428571429</v>
      </c>
    </row>
    <row r="37" spans="1:2" x14ac:dyDescent="0.25">
      <c r="A37" s="6">
        <v>42219</v>
      </c>
      <c r="B37" s="23">
        <v>19.228571428571399</v>
      </c>
    </row>
    <row r="38" spans="1:2" x14ac:dyDescent="0.25">
      <c r="A38" s="6">
        <v>42220</v>
      </c>
      <c r="B38" s="23">
        <v>19.0571428571429</v>
      </c>
    </row>
    <row r="39" spans="1:2" x14ac:dyDescent="0.25">
      <c r="A39" s="6">
        <v>42221</v>
      </c>
      <c r="B39" s="23">
        <v>18.771428571428601</v>
      </c>
    </row>
    <row r="40" spans="1:2" x14ac:dyDescent="0.25">
      <c r="A40" s="6">
        <v>42222</v>
      </c>
      <c r="B40" s="23">
        <v>18.4428571428571</v>
      </c>
    </row>
    <row r="41" spans="1:2" x14ac:dyDescent="0.25">
      <c r="A41" s="6">
        <v>42223</v>
      </c>
      <c r="B41" s="23">
        <v>18.071428571428601</v>
      </c>
    </row>
    <row r="42" spans="1:2" x14ac:dyDescent="0.25">
      <c r="A42" s="6">
        <v>42224</v>
      </c>
      <c r="B42" s="23">
        <v>17.771428571428601</v>
      </c>
    </row>
    <row r="43" spans="1:2" x14ac:dyDescent="0.25">
      <c r="A43" s="6">
        <v>42225</v>
      </c>
      <c r="B43" s="23">
        <v>17.757142857142899</v>
      </c>
    </row>
    <row r="44" spans="1:2" x14ac:dyDescent="0.25">
      <c r="A44" s="6">
        <v>42226</v>
      </c>
      <c r="B44" s="23">
        <v>17.8</v>
      </c>
    </row>
    <row r="45" spans="1:2" x14ac:dyDescent="0.25">
      <c r="A45" s="6">
        <v>42227</v>
      </c>
      <c r="B45" s="23">
        <v>17.871428571428599</v>
      </c>
    </row>
    <row r="46" spans="1:2" x14ac:dyDescent="0.25">
      <c r="A46" s="6">
        <v>42228</v>
      </c>
      <c r="B46" s="23">
        <v>17.9428571428571</v>
      </c>
    </row>
    <row r="47" spans="1:2" x14ac:dyDescent="0.25">
      <c r="A47" s="6">
        <v>42229</v>
      </c>
      <c r="B47" s="23">
        <v>18</v>
      </c>
    </row>
    <row r="48" spans="1:2" x14ac:dyDescent="0.25">
      <c r="A48" s="6">
        <v>42230</v>
      </c>
      <c r="B48" s="23">
        <v>18.171428571428599</v>
      </c>
    </row>
    <row r="49" spans="1:2" x14ac:dyDescent="0.25">
      <c r="A49" s="6">
        <v>42231</v>
      </c>
      <c r="B49" s="23">
        <v>18.3857142857143</v>
      </c>
    </row>
    <row r="50" spans="1:2" x14ac:dyDescent="0.25">
      <c r="A50" s="6">
        <v>42232</v>
      </c>
      <c r="B50" s="23">
        <v>18.4428571428571</v>
      </c>
    </row>
    <row r="51" spans="1:2" x14ac:dyDescent="0.25">
      <c r="A51" s="6">
        <v>42233</v>
      </c>
      <c r="B51" s="23">
        <v>18.485714285714302</v>
      </c>
    </row>
    <row r="52" spans="1:2" x14ac:dyDescent="0.25">
      <c r="A52" s="6">
        <v>42234</v>
      </c>
      <c r="B52" s="23">
        <v>18.485714285714302</v>
      </c>
    </row>
    <row r="53" spans="1:2" x14ac:dyDescent="0.25">
      <c r="A53" s="6">
        <v>42235</v>
      </c>
      <c r="B53" s="23">
        <v>18.399999999999999</v>
      </c>
    </row>
    <row r="54" spans="1:2" x14ac:dyDescent="0.25">
      <c r="A54" s="6">
        <v>42236</v>
      </c>
      <c r="B54" s="23">
        <v>18.242857142857101</v>
      </c>
    </row>
    <row r="55" spans="1:2" x14ac:dyDescent="0.25">
      <c r="A55" s="6">
        <v>42237</v>
      </c>
      <c r="B55" s="23">
        <v>18</v>
      </c>
    </row>
    <row r="56" spans="1:2" x14ac:dyDescent="0.25">
      <c r="A56" s="6">
        <v>42238</v>
      </c>
      <c r="B56" s="23">
        <v>17.7</v>
      </c>
    </row>
    <row r="57" spans="1:2" x14ac:dyDescent="0.25">
      <c r="A57" s="6">
        <v>42239</v>
      </c>
      <c r="B57" s="23">
        <v>17.4142857142857</v>
      </c>
    </row>
    <row r="58" spans="1:2" x14ac:dyDescent="0.25">
      <c r="A58" s="6">
        <v>42240</v>
      </c>
      <c r="B58" s="23">
        <v>17.1428571428571</v>
      </c>
    </row>
    <row r="59" spans="1:2" x14ac:dyDescent="0.25">
      <c r="A59" s="6">
        <v>42241</v>
      </c>
      <c r="B59" s="23">
        <v>16.899999999999999</v>
      </c>
    </row>
    <row r="60" spans="1:2" x14ac:dyDescent="0.25">
      <c r="A60" s="6">
        <v>42242</v>
      </c>
      <c r="B60" s="23">
        <v>16.828571428571401</v>
      </c>
    </row>
    <row r="61" spans="1:2" x14ac:dyDescent="0.25">
      <c r="A61" s="6">
        <v>42243</v>
      </c>
      <c r="B61" s="23">
        <v>16.8857142857143</v>
      </c>
    </row>
    <row r="62" spans="1:2" x14ac:dyDescent="0.25">
      <c r="A62" s="6">
        <v>42244</v>
      </c>
      <c r="B62" s="23">
        <v>16.985714285714302</v>
      </c>
    </row>
    <row r="63" spans="1:2" x14ac:dyDescent="0.25">
      <c r="A63" s="6">
        <v>42245</v>
      </c>
      <c r="B63" s="23">
        <v>17.071428571428601</v>
      </c>
    </row>
    <row r="64" spans="1:2" x14ac:dyDescent="0.25">
      <c r="A64" s="6">
        <v>42246</v>
      </c>
      <c r="B64" s="23">
        <v>17.0857142857143</v>
      </c>
    </row>
    <row r="65" spans="1:2" x14ac:dyDescent="0.25">
      <c r="A65" s="6">
        <v>42247</v>
      </c>
      <c r="B65" s="23">
        <v>17.128571428571401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stbl</v>
      </c>
      <c r="B2" s="26" t="str">
        <f>StatSummary!$B$7</f>
        <v>stbl15w_10403068_Summary</v>
      </c>
      <c r="C2" s="26" t="str">
        <f>StatSummary!$B$2</f>
        <v>Strawberry Creek - Lower</v>
      </c>
      <c r="D2" s="26">
        <f>StatSummary!$A$1</f>
        <v>2015</v>
      </c>
      <c r="E2" s="26" t="str">
        <f>StatSummary!$B$4</f>
        <v>water</v>
      </c>
      <c r="F2" s="27">
        <f>StatSummary!$B$9</f>
        <v>42205</v>
      </c>
      <c r="G2" s="28">
        <f>StatSummary!$C$9</f>
        <v>42247</v>
      </c>
      <c r="H2" s="29">
        <f>StatSummary!$B$16</f>
        <v>17.756860465116286</v>
      </c>
      <c r="I2" s="29">
        <f>DailyStats!$B$72</f>
        <v>19.899999999999999</v>
      </c>
      <c r="J2" s="30">
        <f>DailyStats!$D$72</f>
        <v>42216.875</v>
      </c>
      <c r="K2" s="31">
        <f>StatSummary!$E$15</f>
        <v>2</v>
      </c>
      <c r="L2" s="33">
        <f>DailyStats!$E$72</f>
        <v>42216.916666666664</v>
      </c>
      <c r="M2" s="33">
        <f>DailyStats!$F$72</f>
        <v>0</v>
      </c>
      <c r="N2" s="42">
        <f>DailyStats!$B$70</f>
        <v>16.3</v>
      </c>
      <c r="O2" s="34">
        <f>DailyStats!$D$70</f>
        <v>42237.375</v>
      </c>
      <c r="P2" s="31">
        <f>StatSummary!$E$14</f>
        <v>13</v>
      </c>
      <c r="Q2" s="35">
        <f>DailyStats!$E$70</f>
        <v>42237.416666666664</v>
      </c>
      <c r="R2" s="29">
        <f>DailyStats!$B$74</f>
        <v>1.3</v>
      </c>
      <c r="S2" s="28">
        <f>DailyStats!$D$74</f>
        <v>42225</v>
      </c>
      <c r="T2" s="31">
        <f>StatSummary!$E$17</f>
        <v>1</v>
      </c>
      <c r="U2" s="29">
        <f>DailyStats!$B$75</f>
        <v>0.2</v>
      </c>
      <c r="V2" s="37">
        <f>DailyStats!$D$75</f>
        <v>42239</v>
      </c>
      <c r="W2" s="31">
        <f>StatSummary!$E$18</f>
        <v>2</v>
      </c>
      <c r="X2" s="43">
        <f>DailyStats!$E$75</f>
        <v>42240</v>
      </c>
      <c r="Y2" s="38">
        <f>DailyStats!$F$75</f>
        <v>0</v>
      </c>
      <c r="Z2" s="29">
        <f>StatSummary!$B$21</f>
        <v>18.891964285714302</v>
      </c>
      <c r="AB2" s="40">
        <f>MWAT!$F$4</f>
        <v>42217</v>
      </c>
      <c r="AC2" s="31">
        <f>StatSummary!$E$21</f>
        <v>2</v>
      </c>
      <c r="AD2" s="38">
        <f>MWAT!$F$5</f>
        <v>42218</v>
      </c>
      <c r="AE2" s="29">
        <f>StatSummary!$B$22</f>
        <v>19.371428571428599</v>
      </c>
      <c r="AF2" s="38"/>
      <c r="AG2" s="38">
        <f>MWMT!$F$4</f>
        <v>42217</v>
      </c>
      <c r="AH2" s="31">
        <f>StatSummary!$E$22</f>
        <v>2</v>
      </c>
      <c r="AI2" s="38">
        <f>MWMT!$F$5</f>
        <v>42218</v>
      </c>
      <c r="AJ2" s="41">
        <f>DailyStats!$B$77</f>
        <v>0</v>
      </c>
      <c r="AK2" s="41">
        <f>DailyStats!$B$76</f>
        <v>17.135999999999999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42237.458333333336</v>
      </c>
      <c r="I2" s="28">
        <f>DailyStats!$E$74</f>
        <v>0</v>
      </c>
      <c r="J2" s="28">
        <f>DailyStats!$F$74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2017-04-21T16:35:26Z</dcterms:modified>
</cp:coreProperties>
</file>