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rmatted_RawData" sheetId="1" r:id="rId1"/>
    <sheet name="Raw Data" sheetId="2" r:id="rId2"/>
    <sheet name="Microcystin Data" sheetId="3" r:id="rId3"/>
  </sheets>
  <definedNames/>
  <calcPr fullCalcOnLoad="1" refMode="R1C1"/>
</workbook>
</file>

<file path=xl/sharedStrings.xml><?xml version="1.0" encoding="utf-8"?>
<sst xmlns="http://schemas.openxmlformats.org/spreadsheetml/2006/main" count="1456" uniqueCount="122">
  <si>
    <t>Pinto Lake Data</t>
  </si>
  <si>
    <t>Sampling Site</t>
  </si>
  <si>
    <t>Date</t>
  </si>
  <si>
    <t>Time</t>
  </si>
  <si>
    <t>Depth</t>
  </si>
  <si>
    <t>Secchi depth</t>
  </si>
  <si>
    <t>Temp.</t>
  </si>
  <si>
    <t>pH</t>
  </si>
  <si>
    <t>Cond.</t>
  </si>
  <si>
    <t>Turb.</t>
  </si>
  <si>
    <t>Chl-a</t>
  </si>
  <si>
    <t>algae speciation</t>
  </si>
  <si>
    <t>Site #</t>
  </si>
  <si>
    <t>Depth ID</t>
  </si>
  <si>
    <t>ft.</t>
  </si>
  <si>
    <t>mg/L</t>
  </si>
  <si>
    <t>uS/cm</t>
  </si>
  <si>
    <t>NTU</t>
  </si>
  <si>
    <t>Site 1 Surface</t>
  </si>
  <si>
    <t>Anabaena</t>
  </si>
  <si>
    <t>&lt;0.02</t>
  </si>
  <si>
    <t>Sur</t>
  </si>
  <si>
    <t>Site 1 Mid-Depth</t>
  </si>
  <si>
    <t>Mid</t>
  </si>
  <si>
    <t>Site 1 Near-Bottom</t>
  </si>
  <si>
    <t>Bot</t>
  </si>
  <si>
    <t>Site 2 Surface</t>
  </si>
  <si>
    <t>Site 2 Mid-Depth</t>
  </si>
  <si>
    <t>Site 2 Near-Bottom</t>
  </si>
  <si>
    <t>Site 3 Surface</t>
  </si>
  <si>
    <t>Site 3 Mid-Depth</t>
  </si>
  <si>
    <t>Site 3 Near-Bottom</t>
  </si>
  <si>
    <t xml:space="preserve">Aphanizomenon, </t>
  </si>
  <si>
    <t xml:space="preserve">  Microcystis</t>
  </si>
  <si>
    <t>Aphanizomenon,</t>
  </si>
  <si>
    <t>Microcystis</t>
  </si>
  <si>
    <t>Aphani, Mic</t>
  </si>
  <si>
    <t>Mic (predominant), Ana, Aphani, Oscilliatoria?</t>
  </si>
  <si>
    <t>Mic</t>
  </si>
  <si>
    <t>Mic (predominant), Ana</t>
  </si>
  <si>
    <t>Mic, Ana</t>
  </si>
  <si>
    <t>Tribonema or Oscillatoria?, Mic, Ana</t>
  </si>
  <si>
    <t>Ana, Mic, Aphani</t>
  </si>
  <si>
    <t>Mic, Aphani, Ana</t>
  </si>
  <si>
    <t>Mic, Aphani</t>
  </si>
  <si>
    <t>Nasulla sp. (Ciliate), Mic</t>
  </si>
  <si>
    <t>Euglena, Mic</t>
  </si>
  <si>
    <t>Mic, Volvox</t>
  </si>
  <si>
    <t>Euglena, Volvox, Mic</t>
  </si>
  <si>
    <t>Euglena</t>
  </si>
  <si>
    <t>Mic, Euglena</t>
  </si>
  <si>
    <t>Aphani, Mic, Ana</t>
  </si>
  <si>
    <t>Aphani, Mic, Ana, Ceratium, Euglena</t>
  </si>
  <si>
    <r>
      <t>O</t>
    </r>
    <r>
      <rPr>
        <vertAlign val="subscript"/>
        <sz val="10"/>
        <rFont val="Arial"/>
        <family val="2"/>
      </rPr>
      <t>2</t>
    </r>
  </si>
  <si>
    <r>
      <t>NH</t>
    </r>
    <r>
      <rPr>
        <vertAlign val="subscript"/>
        <sz val="10"/>
        <rFont val="Arial"/>
        <family val="2"/>
      </rPr>
      <t>3</t>
    </r>
  </si>
  <si>
    <r>
      <t>NO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-N</t>
    </r>
  </si>
  <si>
    <r>
      <t>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-N</t>
    </r>
  </si>
  <si>
    <r>
      <t>Cl</t>
    </r>
    <r>
      <rPr>
        <vertAlign val="superscript"/>
        <sz val="10"/>
        <rFont val="Arial"/>
        <family val="2"/>
      </rPr>
      <t>-</t>
    </r>
  </si>
  <si>
    <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2-</t>
    </r>
  </si>
  <si>
    <r>
      <t>PO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3-</t>
    </r>
    <r>
      <rPr>
        <sz val="10"/>
        <rFont val="Arial"/>
        <family val="2"/>
      </rPr>
      <t>-P</t>
    </r>
  </si>
  <si>
    <r>
      <t>°</t>
    </r>
    <r>
      <rPr>
        <sz val="12"/>
        <rFont val="Times New Roman"/>
        <family val="1"/>
      </rPr>
      <t>C</t>
    </r>
  </si>
  <si>
    <r>
      <t>mg/m</t>
    </r>
    <r>
      <rPr>
        <vertAlign val="superscript"/>
        <sz val="10"/>
        <rFont val="Arial"/>
        <family val="2"/>
      </rPr>
      <t>3</t>
    </r>
  </si>
  <si>
    <t>Envirologix Microcystin test kit (Qualitube ET-022)</t>
  </si>
  <si>
    <t>Note: This test kit is not designed for quantitation with a standard curve--calculated results are not reportable</t>
  </si>
  <si>
    <t>A450</t>
  </si>
  <si>
    <t>Location</t>
  </si>
  <si>
    <t>0.5ppb cal.</t>
  </si>
  <si>
    <t>3.0ppb cal.</t>
  </si>
  <si>
    <t>sample</t>
  </si>
  <si>
    <t>calculated result</t>
  </si>
  <si>
    <t>official test result</t>
  </si>
  <si>
    <t>species present</t>
  </si>
  <si>
    <t>appearance of sample (algae content)</t>
  </si>
  <si>
    <t>ppb</t>
  </si>
  <si>
    <t>3 (ramp)</t>
  </si>
  <si>
    <t>0.5ppb&lt;sample&lt;3.0ppb</t>
  </si>
  <si>
    <t>Mic, Aphani, Ana(few)</t>
  </si>
  <si>
    <t>Very heavy</t>
  </si>
  <si>
    <t>3 (end of dock)</t>
  </si>
  <si>
    <t>Heavy</t>
  </si>
  <si>
    <t>sample&lt;0.5ppb</t>
  </si>
  <si>
    <t>Mic, Aphani(few)</t>
  </si>
  <si>
    <t>3.0ppb&lt;sample</t>
  </si>
  <si>
    <t>Mic, Aphani(few), Ana(few)</t>
  </si>
  <si>
    <t>3 (2x dil. Factor)</t>
  </si>
  <si>
    <t>3 (10x dil. Factor)</t>
  </si>
  <si>
    <t>Algae contaminated with water</t>
  </si>
  <si>
    <t>3 (100x dil. Factor)</t>
  </si>
  <si>
    <t>Moderate</t>
  </si>
  <si>
    <t>3 (20x dil. Factor)</t>
  </si>
  <si>
    <t>Light</t>
  </si>
  <si>
    <t>Very Light</t>
  </si>
  <si>
    <t>Samples run 11/8/06 and after are quantitative (Quantitube ET-039)</t>
  </si>
  <si>
    <t>Aphanizomenon</t>
  </si>
  <si>
    <t>SiteTag</t>
  </si>
  <si>
    <t>305PNTO1s</t>
  </si>
  <si>
    <t>305PNTO1m</t>
  </si>
  <si>
    <t>305PNTO1b</t>
  </si>
  <si>
    <t>305PNTO2m</t>
  </si>
  <si>
    <t>305PNTO2b</t>
  </si>
  <si>
    <t>305PNTO2s</t>
  </si>
  <si>
    <t>305PNTO3m</t>
  </si>
  <si>
    <t>305PNTO3b</t>
  </si>
  <si>
    <t>305PNTO3s</t>
  </si>
  <si>
    <t>Calculated result estimated using standard curves</t>
  </si>
  <si>
    <t>Quantitube ET-039</t>
  </si>
  <si>
    <t>Method</t>
  </si>
  <si>
    <t>Qualitube ET-022</t>
  </si>
  <si>
    <t>Quanative test results</t>
  </si>
  <si>
    <t>Depth  -Ft.</t>
  </si>
  <si>
    <t>Secchi depth - ft</t>
  </si>
  <si>
    <t>Temp. °C</t>
  </si>
  <si>
    <r>
      <t>O</t>
    </r>
    <r>
      <rPr>
        <vertAlign val="subscript"/>
        <sz val="10"/>
        <rFont val="Arial"/>
        <family val="2"/>
      </rPr>
      <t>2 - mg/L</t>
    </r>
  </si>
  <si>
    <t>Cond. - uS/cm</t>
  </si>
  <si>
    <t>Chl-a (ug/L)</t>
  </si>
  <si>
    <t>Turb. (NTU)</t>
  </si>
  <si>
    <r>
      <t>NH</t>
    </r>
    <r>
      <rPr>
        <vertAlign val="subscript"/>
        <sz val="10"/>
        <rFont val="Arial"/>
        <family val="2"/>
      </rPr>
      <t>3 (mg/L)</t>
    </r>
  </si>
  <si>
    <r>
      <t>NO</t>
    </r>
    <r>
      <rPr>
        <vertAlign val="subscript"/>
        <sz val="10"/>
        <rFont val="Arial"/>
        <family val="2"/>
      </rPr>
      <t>2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-N (mg/L)</t>
    </r>
  </si>
  <si>
    <r>
      <t>NO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-N (mg/L)</t>
    </r>
  </si>
  <si>
    <r>
      <t>Cl</t>
    </r>
    <r>
      <rPr>
        <vertAlign val="superscript"/>
        <sz val="10"/>
        <rFont val="Arial"/>
        <family val="2"/>
      </rPr>
      <t>- (mg/L)</t>
    </r>
  </si>
  <si>
    <r>
      <t>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2-(mg/L)</t>
    </r>
  </si>
  <si>
    <r>
      <t>PO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3-</t>
    </r>
    <r>
      <rPr>
        <sz val="10"/>
        <rFont val="Arial"/>
        <family val="2"/>
      </rPr>
      <t>-P (mg/L)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</si>
</sst>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yy"/>
    <numFmt numFmtId="170" formatCode="m/d/yy"/>
    <numFmt numFmtId="171" formatCode="[$-409]dddd\,\ mmmm\ dd\,\ yyyy"/>
    <numFmt numFmtId="172" formatCode="[$-409]mmmmm;@"/>
    <numFmt numFmtId="173" formatCode="[$-409]mmm\-yy;@"/>
  </numFmts>
  <fonts count="8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" fontId="0" fillId="0" borderId="5" xfId="0" applyNumberFormat="1" applyBorder="1" applyAlignment="1">
      <alignment/>
    </xf>
    <xf numFmtId="20" fontId="0" fillId="0" borderId="6" xfId="0" applyNumberFormat="1" applyBorder="1" applyAlignment="1">
      <alignment/>
    </xf>
    <xf numFmtId="165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7" xfId="0" applyBorder="1" applyAlignment="1">
      <alignment/>
    </xf>
    <xf numFmtId="17" fontId="0" fillId="0" borderId="7" xfId="0" applyNumberFormat="1" applyBorder="1" applyAlignment="1">
      <alignment/>
    </xf>
    <xf numFmtId="20" fontId="0" fillId="0" borderId="4" xfId="0" applyNumberFormat="1" applyBorder="1" applyAlignment="1">
      <alignment/>
    </xf>
    <xf numFmtId="165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65" fontId="0" fillId="0" borderId="6" xfId="0" applyNumberFormat="1" applyFill="1" applyBorder="1" applyAlignment="1">
      <alignment/>
    </xf>
    <xf numFmtId="165" fontId="0" fillId="0" borderId="4" xfId="0" applyNumberFormat="1" applyFill="1" applyBorder="1" applyAlignment="1">
      <alignment/>
    </xf>
    <xf numFmtId="0" fontId="0" fillId="0" borderId="8" xfId="0" applyFill="1" applyBorder="1" applyAlignment="1">
      <alignment/>
    </xf>
    <xf numFmtId="17" fontId="0" fillId="0" borderId="9" xfId="0" applyNumberFormat="1" applyBorder="1" applyAlignment="1">
      <alignment/>
    </xf>
    <xf numFmtId="20" fontId="0" fillId="0" borderId="9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9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17" fontId="0" fillId="0" borderId="6" xfId="0" applyNumberFormat="1" applyBorder="1" applyAlignment="1">
      <alignment/>
    </xf>
    <xf numFmtId="1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7" fontId="0" fillId="0" borderId="4" xfId="0" applyNumberFormat="1" applyBorder="1" applyAlignment="1">
      <alignment/>
    </xf>
    <xf numFmtId="2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" fontId="0" fillId="0" borderId="9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165" fontId="0" fillId="0" borderId="11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165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2" xfId="0" applyNumberFormat="1" applyBorder="1" applyAlignment="1">
      <alignment/>
    </xf>
    <xf numFmtId="20" fontId="0" fillId="0" borderId="2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7" fontId="0" fillId="0" borderId="0" xfId="0" applyNumberFormat="1" applyAlignment="1">
      <alignment/>
    </xf>
    <xf numFmtId="2" fontId="0" fillId="0" borderId="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17" fontId="0" fillId="0" borderId="1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0" fontId="0" fillId="0" borderId="13" xfId="0" applyNumberFormat="1" applyBorder="1" applyAlignment="1">
      <alignment/>
    </xf>
    <xf numFmtId="165" fontId="0" fillId="0" borderId="2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" xfId="0" applyFill="1" applyBorder="1" applyAlignment="1">
      <alignment/>
    </xf>
    <xf numFmtId="20" fontId="0" fillId="0" borderId="5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20" fontId="0" fillId="0" borderId="0" xfId="0" applyNumberFormat="1" applyBorder="1" applyAlignment="1">
      <alignment/>
    </xf>
    <xf numFmtId="1" fontId="0" fillId="0" borderId="6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12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5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2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14" fontId="0" fillId="2" borderId="9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1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6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2" borderId="6" xfId="0" applyFill="1" applyBorder="1" applyAlignment="1">
      <alignment/>
    </xf>
    <xf numFmtId="1" fontId="0" fillId="2" borderId="9" xfId="0" applyNumberFormat="1" applyFill="1" applyBorder="1" applyAlignment="1">
      <alignment/>
    </xf>
    <xf numFmtId="0" fontId="0" fillId="0" borderId="9" xfId="0" applyBorder="1" applyAlignment="1">
      <alignment horizontal="center"/>
    </xf>
    <xf numFmtId="165" fontId="0" fillId="0" borderId="8" xfId="0" applyNumberFormat="1" applyFill="1" applyBorder="1" applyAlignment="1">
      <alignment/>
    </xf>
    <xf numFmtId="1" fontId="0" fillId="0" borderId="8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9" xfId="0" applyFill="1" applyBorder="1" applyAlignment="1">
      <alignment/>
    </xf>
    <xf numFmtId="165" fontId="0" fillId="0" borderId="1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9/28/06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Data'!$D$7:$E$7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30135795"/>
        <c:axId val="2786700"/>
      </c:scatterChart>
      <c:val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86700"/>
        <c:crosses val="autoZero"/>
        <c:crossBetween val="midCat"/>
        <c:dispUnits/>
      </c:val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5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10/2/06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Data'!$D$8:$E$8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25080301"/>
        <c:axId val="24396118"/>
      </c:scatterChart>
      <c:valAx>
        <c:axId val="2508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396118"/>
        <c:crosses val="autoZero"/>
        <c:crossBetween val="midCat"/>
        <c:dispUnits/>
      </c:val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80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10/4/06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Data'!$D$9:$E$9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18238471"/>
        <c:axId val="29928512"/>
      </c:scatterChart>
      <c:val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crossBetween val="midCat"/>
        <c:dispUnits/>
      </c:val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10/9/06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Data'!$D$10:$E$10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921153"/>
        <c:axId val="8290378"/>
      </c:scatterChart>
      <c:val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crossBetween val="midCat"/>
        <c:dispUnits/>
      </c:val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10/9/06 test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Data'!$D$11:$E$11</c:f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7504539"/>
        <c:axId val="431988"/>
      </c:scatterChart>
      <c:valAx>
        <c:axId val="75045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988"/>
        <c:crosses val="autoZero"/>
        <c:crossBetween val="midCat"/>
        <c:dispUnits/>
      </c:valAx>
      <c:valAx>
        <c:axId val="431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04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10/18/06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8275"/>
          <c:w val="0.85775"/>
          <c:h val="0.6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Data'!$D$13:$E$13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3887893"/>
        <c:axId val="34991038"/>
      </c:scatterChart>
      <c:valAx>
        <c:axId val="388789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91038"/>
        <c:crosses val="autoZero"/>
        <c:crossBetween val="midCat"/>
        <c:dispUnits/>
      </c:valAx>
      <c:valAx>
        <c:axId val="3499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7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10/25/06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5"/>
          <c:y val="0.18175"/>
          <c:w val="0.8655"/>
          <c:h val="0.6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Data'!$D$16:$E$16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46483887"/>
        <c:axId val="15701800"/>
      </c:scatterChart>
      <c:valAx>
        <c:axId val="4648388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crossBetween val="midCat"/>
        <c:dispUnits/>
      </c:valAx>
      <c:valAx>
        <c:axId val="15701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83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std. curve 11/1/06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181"/>
          <c:w val="0.8605"/>
          <c:h val="0.67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0.1"/>
            <c:backward val="0.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'Microcystin Data'!$D$19:$E$19</c:f>
              <c:numCache/>
            </c:numRef>
          </c:xVal>
          <c:yVal>
            <c:numRef>
              <c:f>'Microcystin Data'!$D$6:$E$6</c:f>
              <c:numCache/>
            </c:numRef>
          </c:yVal>
          <c:smooth val="0"/>
        </c:ser>
        <c:axId val="7098473"/>
        <c:axId val="63886258"/>
      </c:scatterChart>
      <c:valAx>
        <c:axId val="709847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A450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86258"/>
        <c:crosses val="autoZero"/>
        <c:crossBetween val="midCat"/>
        <c:dispUnits/>
      </c:valAx>
      <c:valAx>
        <c:axId val="6388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microcystin (ppb)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27</xdr:row>
      <xdr:rowOff>28575</xdr:rowOff>
    </xdr:from>
    <xdr:to>
      <xdr:col>7</xdr:col>
      <xdr:colOff>371475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295525" y="3267075"/>
        <a:ext cx="29908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27</xdr:row>
      <xdr:rowOff>47625</xdr:rowOff>
    </xdr:from>
    <xdr:to>
      <xdr:col>9</xdr:col>
      <xdr:colOff>485775</xdr:colOff>
      <xdr:row>40</xdr:row>
      <xdr:rowOff>76200</xdr:rowOff>
    </xdr:to>
    <xdr:graphicFrame>
      <xdr:nvGraphicFramePr>
        <xdr:cNvPr id="2" name="Chart 2"/>
        <xdr:cNvGraphicFramePr/>
      </xdr:nvGraphicFramePr>
      <xdr:xfrm>
        <a:off x="5353050" y="3286125"/>
        <a:ext cx="29337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40</xdr:row>
      <xdr:rowOff>104775</xdr:rowOff>
    </xdr:from>
    <xdr:to>
      <xdr:col>7</xdr:col>
      <xdr:colOff>409575</xdr:colOff>
      <xdr:row>53</xdr:row>
      <xdr:rowOff>142875</xdr:rowOff>
    </xdr:to>
    <xdr:graphicFrame>
      <xdr:nvGraphicFramePr>
        <xdr:cNvPr id="3" name="Chart 3"/>
        <xdr:cNvGraphicFramePr/>
      </xdr:nvGraphicFramePr>
      <xdr:xfrm>
        <a:off x="2257425" y="5448300"/>
        <a:ext cx="30670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438150</xdr:colOff>
      <xdr:row>40</xdr:row>
      <xdr:rowOff>95250</xdr:rowOff>
    </xdr:from>
    <xdr:to>
      <xdr:col>9</xdr:col>
      <xdr:colOff>457200</xdr:colOff>
      <xdr:row>53</xdr:row>
      <xdr:rowOff>142875</xdr:rowOff>
    </xdr:to>
    <xdr:graphicFrame>
      <xdr:nvGraphicFramePr>
        <xdr:cNvPr id="4" name="Chart 4"/>
        <xdr:cNvGraphicFramePr/>
      </xdr:nvGraphicFramePr>
      <xdr:xfrm>
        <a:off x="5353050" y="5438775"/>
        <a:ext cx="29051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66675</xdr:colOff>
      <xdr:row>54</xdr:row>
      <xdr:rowOff>85725</xdr:rowOff>
    </xdr:from>
    <xdr:to>
      <xdr:col>7</xdr:col>
      <xdr:colOff>419100</xdr:colOff>
      <xdr:row>67</xdr:row>
      <xdr:rowOff>142875</xdr:rowOff>
    </xdr:to>
    <xdr:graphicFrame>
      <xdr:nvGraphicFramePr>
        <xdr:cNvPr id="5" name="Chart 5"/>
        <xdr:cNvGraphicFramePr/>
      </xdr:nvGraphicFramePr>
      <xdr:xfrm>
        <a:off x="2295525" y="7696200"/>
        <a:ext cx="3038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447675</xdr:colOff>
      <xdr:row>54</xdr:row>
      <xdr:rowOff>85725</xdr:rowOff>
    </xdr:from>
    <xdr:to>
      <xdr:col>9</xdr:col>
      <xdr:colOff>457200</xdr:colOff>
      <xdr:row>67</xdr:row>
      <xdr:rowOff>152400</xdr:rowOff>
    </xdr:to>
    <xdr:graphicFrame>
      <xdr:nvGraphicFramePr>
        <xdr:cNvPr id="6" name="Chart 6"/>
        <xdr:cNvGraphicFramePr/>
      </xdr:nvGraphicFramePr>
      <xdr:xfrm>
        <a:off x="5362575" y="7696200"/>
        <a:ext cx="28956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69</xdr:row>
      <xdr:rowOff>0</xdr:rowOff>
    </xdr:from>
    <xdr:to>
      <xdr:col>7</xdr:col>
      <xdr:colOff>371475</xdr:colOff>
      <xdr:row>82</xdr:row>
      <xdr:rowOff>76200</xdr:rowOff>
    </xdr:to>
    <xdr:graphicFrame>
      <xdr:nvGraphicFramePr>
        <xdr:cNvPr id="7" name="Chart 7"/>
        <xdr:cNvGraphicFramePr/>
      </xdr:nvGraphicFramePr>
      <xdr:xfrm>
        <a:off x="2228850" y="10039350"/>
        <a:ext cx="30575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400050</xdr:colOff>
      <xdr:row>69</xdr:row>
      <xdr:rowOff>19050</xdr:rowOff>
    </xdr:from>
    <xdr:to>
      <xdr:col>9</xdr:col>
      <xdr:colOff>466725</xdr:colOff>
      <xdr:row>82</xdr:row>
      <xdr:rowOff>104775</xdr:rowOff>
    </xdr:to>
    <xdr:graphicFrame>
      <xdr:nvGraphicFramePr>
        <xdr:cNvPr id="8" name="Chart 8"/>
        <xdr:cNvGraphicFramePr/>
      </xdr:nvGraphicFramePr>
      <xdr:xfrm>
        <a:off x="5314950" y="10058400"/>
        <a:ext cx="295275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workbookViewId="0" topLeftCell="A94">
      <selection activeCell="E32" sqref="E32"/>
    </sheetView>
  </sheetViews>
  <sheetFormatPr defaultColWidth="9.140625" defaultRowHeight="12.75"/>
  <cols>
    <col min="2" max="2" width="14.7109375" style="0" customWidth="1"/>
  </cols>
  <sheetData>
    <row r="1" spans="1:21" ht="15.75">
      <c r="A1" t="s">
        <v>94</v>
      </c>
      <c r="B1" s="3" t="s">
        <v>1</v>
      </c>
      <c r="C1" s="4" t="s">
        <v>2</v>
      </c>
      <c r="D1" s="4" t="s">
        <v>3</v>
      </c>
      <c r="E1" s="4" t="s">
        <v>109</v>
      </c>
      <c r="F1" s="4" t="s">
        <v>110</v>
      </c>
      <c r="G1" s="4" t="s">
        <v>111</v>
      </c>
      <c r="H1" s="4" t="s">
        <v>7</v>
      </c>
      <c r="I1" s="4" t="s">
        <v>112</v>
      </c>
      <c r="J1" s="4" t="s">
        <v>113</v>
      </c>
      <c r="K1" s="4" t="s">
        <v>115</v>
      </c>
      <c r="L1" s="4" t="s">
        <v>114</v>
      </c>
      <c r="M1" s="4" t="s">
        <v>11</v>
      </c>
      <c r="N1" s="4" t="s">
        <v>116</v>
      </c>
      <c r="O1" s="4" t="s">
        <v>117</v>
      </c>
      <c r="P1" s="4" t="s">
        <v>118</v>
      </c>
      <c r="Q1" s="4" t="s">
        <v>119</v>
      </c>
      <c r="R1" s="4" t="s">
        <v>120</v>
      </c>
      <c r="S1" s="4" t="s">
        <v>121</v>
      </c>
      <c r="T1" s="4" t="s">
        <v>12</v>
      </c>
      <c r="U1" s="5" t="s">
        <v>13</v>
      </c>
    </row>
    <row r="2" spans="1:21" ht="12.75">
      <c r="A2" t="s">
        <v>97</v>
      </c>
      <c r="B2" s="10" t="s">
        <v>24</v>
      </c>
      <c r="C2" s="11">
        <v>38513</v>
      </c>
      <c r="D2" s="12">
        <v>0.40625</v>
      </c>
      <c r="E2" s="13">
        <v>6</v>
      </c>
      <c r="F2" s="13"/>
      <c r="G2" s="13">
        <v>20.1</v>
      </c>
      <c r="H2" s="13">
        <v>8.28</v>
      </c>
      <c r="I2" s="13">
        <v>3.58</v>
      </c>
      <c r="J2" s="14">
        <v>305</v>
      </c>
      <c r="K2" s="13">
        <v>14</v>
      </c>
      <c r="L2" s="14"/>
      <c r="M2" s="15"/>
      <c r="N2" s="16">
        <v>0.4</v>
      </c>
      <c r="O2" s="16" t="s">
        <v>20</v>
      </c>
      <c r="P2" s="16" t="s">
        <v>20</v>
      </c>
      <c r="Q2" s="13">
        <v>27.5</v>
      </c>
      <c r="R2" s="13">
        <v>13.5</v>
      </c>
      <c r="S2" s="16">
        <v>0.169</v>
      </c>
      <c r="T2" s="10">
        <v>1</v>
      </c>
      <c r="U2" s="10" t="s">
        <v>25</v>
      </c>
    </row>
    <row r="3" spans="1:21" ht="12.75">
      <c r="A3" t="s">
        <v>96</v>
      </c>
      <c r="B3" s="10" t="s">
        <v>22</v>
      </c>
      <c r="C3" s="11">
        <v>38513</v>
      </c>
      <c r="D3" s="12">
        <v>0.3993055555555556</v>
      </c>
      <c r="E3" s="13">
        <v>3</v>
      </c>
      <c r="F3" s="13"/>
      <c r="G3" s="13">
        <v>20.7</v>
      </c>
      <c r="H3" s="13">
        <v>9.18</v>
      </c>
      <c r="I3" s="13">
        <v>13.5</v>
      </c>
      <c r="J3" s="14">
        <v>293</v>
      </c>
      <c r="K3" s="13">
        <v>21.4</v>
      </c>
      <c r="L3" s="14"/>
      <c r="M3" s="15"/>
      <c r="N3" s="16">
        <v>0.084</v>
      </c>
      <c r="O3" s="16" t="s">
        <v>20</v>
      </c>
      <c r="P3" s="16" t="s">
        <v>20</v>
      </c>
      <c r="Q3" s="13">
        <v>29</v>
      </c>
      <c r="R3" s="13">
        <v>14.6</v>
      </c>
      <c r="S3" s="16">
        <v>0.212</v>
      </c>
      <c r="T3" s="10">
        <v>1</v>
      </c>
      <c r="U3" s="10" t="s">
        <v>23</v>
      </c>
    </row>
    <row r="4" spans="1:21" ht="12.75">
      <c r="A4" t="s">
        <v>95</v>
      </c>
      <c r="B4" s="21" t="s">
        <v>18</v>
      </c>
      <c r="C4" s="22">
        <v>38513</v>
      </c>
      <c r="D4" s="23">
        <v>0.4166666666666667</v>
      </c>
      <c r="E4" s="24">
        <v>0</v>
      </c>
      <c r="F4" s="24">
        <v>1.5</v>
      </c>
      <c r="G4" s="24">
        <v>21.3</v>
      </c>
      <c r="H4" s="24">
        <v>9.35</v>
      </c>
      <c r="I4" s="24">
        <v>14</v>
      </c>
      <c r="J4" s="25">
        <v>291</v>
      </c>
      <c r="K4" s="24">
        <v>35.1</v>
      </c>
      <c r="L4" s="105">
        <v>490</v>
      </c>
      <c r="M4" s="106" t="s">
        <v>19</v>
      </c>
      <c r="N4" s="26">
        <v>0.016</v>
      </c>
      <c r="O4" s="26" t="s">
        <v>20</v>
      </c>
      <c r="P4" s="26" t="s">
        <v>20</v>
      </c>
      <c r="Q4" s="24">
        <v>28.8</v>
      </c>
      <c r="R4" s="24">
        <v>14.6</v>
      </c>
      <c r="S4" s="26">
        <v>0.305</v>
      </c>
      <c r="T4" s="21">
        <v>1</v>
      </c>
      <c r="U4" s="21" t="s">
        <v>21</v>
      </c>
    </row>
    <row r="5" spans="1:21" ht="12.75">
      <c r="A5" t="s">
        <v>99</v>
      </c>
      <c r="B5" s="10" t="s">
        <v>28</v>
      </c>
      <c r="C5" s="11">
        <v>38513</v>
      </c>
      <c r="D5" s="12">
        <v>0.43402777777777773</v>
      </c>
      <c r="E5" s="13">
        <v>21</v>
      </c>
      <c r="F5" s="13"/>
      <c r="G5" s="13">
        <v>15.7</v>
      </c>
      <c r="H5" s="13">
        <v>6.69</v>
      </c>
      <c r="I5" s="13">
        <v>0.78</v>
      </c>
      <c r="J5" s="14">
        <v>371</v>
      </c>
      <c r="K5" s="13">
        <v>10.9</v>
      </c>
      <c r="L5" s="14"/>
      <c r="M5" s="15"/>
      <c r="N5" s="16">
        <v>3.55</v>
      </c>
      <c r="O5" s="16" t="s">
        <v>20</v>
      </c>
      <c r="P5" s="16" t="s">
        <v>20</v>
      </c>
      <c r="Q5" s="13">
        <v>25.8</v>
      </c>
      <c r="R5" s="13">
        <v>0.4</v>
      </c>
      <c r="S5" s="16">
        <v>0.883</v>
      </c>
      <c r="T5" s="10">
        <v>2</v>
      </c>
      <c r="U5" s="10" t="s">
        <v>25</v>
      </c>
    </row>
    <row r="6" spans="1:21" ht="12.75">
      <c r="A6" t="s">
        <v>98</v>
      </c>
      <c r="B6" s="10" t="s">
        <v>27</v>
      </c>
      <c r="C6" s="11">
        <v>38513</v>
      </c>
      <c r="D6" s="12">
        <v>0.4444444444444444</v>
      </c>
      <c r="E6" s="13">
        <v>10</v>
      </c>
      <c r="F6" s="13"/>
      <c r="G6" s="13">
        <v>21</v>
      </c>
      <c r="H6" s="13">
        <v>7.96</v>
      </c>
      <c r="I6" s="13">
        <v>5.2</v>
      </c>
      <c r="J6" s="14">
        <v>302</v>
      </c>
      <c r="K6" s="13">
        <v>3.32</v>
      </c>
      <c r="L6" s="14"/>
      <c r="M6" s="15"/>
      <c r="N6" s="16">
        <v>0.314</v>
      </c>
      <c r="O6" s="16" t="s">
        <v>20</v>
      </c>
      <c r="P6" s="16" t="s">
        <v>20</v>
      </c>
      <c r="Q6" s="13">
        <v>27.6</v>
      </c>
      <c r="R6" s="13">
        <v>13.7</v>
      </c>
      <c r="S6" s="16">
        <v>0.117</v>
      </c>
      <c r="T6" s="10">
        <v>2</v>
      </c>
      <c r="U6" s="10" t="s">
        <v>23</v>
      </c>
    </row>
    <row r="7" spans="1:21" ht="12.75">
      <c r="A7" t="s">
        <v>100</v>
      </c>
      <c r="B7" s="21" t="s">
        <v>26</v>
      </c>
      <c r="C7" s="22">
        <v>38513</v>
      </c>
      <c r="D7" s="23">
        <v>0.4548611111111111</v>
      </c>
      <c r="E7" s="24">
        <v>0</v>
      </c>
      <c r="F7" s="24">
        <v>1.5</v>
      </c>
      <c r="G7" s="24">
        <v>21.1</v>
      </c>
      <c r="H7" s="24">
        <v>9.61</v>
      </c>
      <c r="I7" s="24">
        <v>19.2</v>
      </c>
      <c r="J7" s="25">
        <v>296</v>
      </c>
      <c r="K7" s="24">
        <v>32.4</v>
      </c>
      <c r="L7" s="105">
        <v>604</v>
      </c>
      <c r="M7" s="106" t="s">
        <v>19</v>
      </c>
      <c r="N7" s="26">
        <v>0.01</v>
      </c>
      <c r="O7" s="26" t="s">
        <v>20</v>
      </c>
      <c r="P7" s="26" t="s">
        <v>20</v>
      </c>
      <c r="Q7" s="24">
        <v>28</v>
      </c>
      <c r="R7" s="24">
        <v>14.4</v>
      </c>
      <c r="S7" s="26">
        <v>0.104</v>
      </c>
      <c r="T7" s="21">
        <v>2</v>
      </c>
      <c r="U7" s="21" t="s">
        <v>21</v>
      </c>
    </row>
    <row r="8" spans="1:21" ht="12.75">
      <c r="A8" t="s">
        <v>102</v>
      </c>
      <c r="B8" s="10" t="s">
        <v>31</v>
      </c>
      <c r="C8" s="11">
        <v>38513</v>
      </c>
      <c r="D8" s="12">
        <v>0.4861111111111111</v>
      </c>
      <c r="E8" s="13">
        <v>8</v>
      </c>
      <c r="F8" s="13"/>
      <c r="G8" s="13">
        <v>21.7</v>
      </c>
      <c r="H8" s="13">
        <v>9.2</v>
      </c>
      <c r="I8" s="13">
        <v>9.22</v>
      </c>
      <c r="J8" s="14">
        <v>299</v>
      </c>
      <c r="K8" s="13">
        <v>21.5</v>
      </c>
      <c r="L8" s="14"/>
      <c r="M8" s="15"/>
      <c r="N8" s="16">
        <v>0.028</v>
      </c>
      <c r="O8" s="16" t="s">
        <v>20</v>
      </c>
      <c r="P8" s="16" t="s">
        <v>20</v>
      </c>
      <c r="Q8" s="13">
        <v>27.8</v>
      </c>
      <c r="R8" s="13">
        <v>14.2</v>
      </c>
      <c r="S8" s="16">
        <v>0.134</v>
      </c>
      <c r="T8" s="10">
        <v>3</v>
      </c>
      <c r="U8" s="10" t="s">
        <v>25</v>
      </c>
    </row>
    <row r="9" spans="1:21" ht="12.75">
      <c r="A9" t="s">
        <v>101</v>
      </c>
      <c r="B9" s="10" t="s">
        <v>30</v>
      </c>
      <c r="C9" s="11">
        <v>38513</v>
      </c>
      <c r="D9" s="12">
        <v>0.4756944444444444</v>
      </c>
      <c r="E9" s="13">
        <v>4</v>
      </c>
      <c r="F9" s="13"/>
      <c r="G9" s="13">
        <v>22.2</v>
      </c>
      <c r="H9" s="13">
        <v>9.48</v>
      </c>
      <c r="I9" s="13">
        <v>15.3</v>
      </c>
      <c r="J9" s="14">
        <v>298</v>
      </c>
      <c r="K9" s="13">
        <v>22.8</v>
      </c>
      <c r="L9" s="14"/>
      <c r="M9" s="15"/>
      <c r="N9" s="16">
        <v>0.024</v>
      </c>
      <c r="O9" s="16" t="s">
        <v>20</v>
      </c>
      <c r="P9" s="16" t="s">
        <v>20</v>
      </c>
      <c r="Q9" s="13">
        <v>28.1</v>
      </c>
      <c r="R9" s="13">
        <v>14.2</v>
      </c>
      <c r="S9" s="16">
        <v>0.133</v>
      </c>
      <c r="T9" s="10">
        <v>3</v>
      </c>
      <c r="U9" s="10" t="s">
        <v>23</v>
      </c>
    </row>
    <row r="10" spans="1:21" ht="12.75">
      <c r="A10" t="s">
        <v>103</v>
      </c>
      <c r="B10" s="21" t="s">
        <v>29</v>
      </c>
      <c r="C10" s="22">
        <v>38513</v>
      </c>
      <c r="D10" s="23">
        <v>0.46527777777777773</v>
      </c>
      <c r="E10" s="24">
        <v>0</v>
      </c>
      <c r="F10" s="24">
        <v>2</v>
      </c>
      <c r="G10" s="24">
        <v>22.1</v>
      </c>
      <c r="H10" s="24">
        <v>9.45</v>
      </c>
      <c r="I10" s="24">
        <v>16.7</v>
      </c>
      <c r="J10" s="25">
        <v>296</v>
      </c>
      <c r="K10" s="24">
        <v>19.8</v>
      </c>
      <c r="L10" s="105">
        <v>399</v>
      </c>
      <c r="M10" s="106" t="s">
        <v>19</v>
      </c>
      <c r="N10" s="26">
        <v>0.018</v>
      </c>
      <c r="O10" s="26" t="s">
        <v>20</v>
      </c>
      <c r="P10" s="26" t="s">
        <v>20</v>
      </c>
      <c r="Q10" s="24">
        <v>27.9</v>
      </c>
      <c r="R10" s="24">
        <v>14.4</v>
      </c>
      <c r="S10" s="26">
        <v>0.084</v>
      </c>
      <c r="T10" s="21">
        <v>3</v>
      </c>
      <c r="U10" s="21" t="s">
        <v>21</v>
      </c>
    </row>
    <row r="11" spans="1:21" ht="12.75">
      <c r="A11" t="s">
        <v>97</v>
      </c>
      <c r="B11" s="10" t="s">
        <v>24</v>
      </c>
      <c r="C11" s="11">
        <v>38538</v>
      </c>
      <c r="D11" s="12">
        <v>0.4284722222222222</v>
      </c>
      <c r="E11" s="13">
        <v>7</v>
      </c>
      <c r="F11" s="13"/>
      <c r="G11" s="13">
        <v>21.8</v>
      </c>
      <c r="H11" s="13">
        <v>7.2</v>
      </c>
      <c r="I11" s="13">
        <v>4.3</v>
      </c>
      <c r="J11" s="14">
        <v>324</v>
      </c>
      <c r="K11" s="13">
        <v>4.4</v>
      </c>
      <c r="L11" s="14"/>
      <c r="M11" s="15"/>
      <c r="N11" s="16">
        <v>0.6</v>
      </c>
      <c r="O11" s="16">
        <v>0.05</v>
      </c>
      <c r="P11" s="16">
        <v>0.058</v>
      </c>
      <c r="Q11" s="13">
        <v>29.7</v>
      </c>
      <c r="R11" s="13">
        <v>11.4</v>
      </c>
      <c r="S11" s="16">
        <v>0.117</v>
      </c>
      <c r="T11" s="10">
        <v>1</v>
      </c>
      <c r="U11" s="10" t="s">
        <v>25</v>
      </c>
    </row>
    <row r="12" spans="1:21" ht="12.75">
      <c r="A12" t="s">
        <v>96</v>
      </c>
      <c r="B12" s="10" t="s">
        <v>22</v>
      </c>
      <c r="C12" s="11">
        <v>38538</v>
      </c>
      <c r="D12" s="12">
        <v>0.4236111111111111</v>
      </c>
      <c r="E12" s="13">
        <v>4</v>
      </c>
      <c r="F12" s="13"/>
      <c r="G12" s="13">
        <v>21.6</v>
      </c>
      <c r="H12" s="13">
        <v>7.1</v>
      </c>
      <c r="I12" s="13">
        <v>4.6</v>
      </c>
      <c r="J12" s="14">
        <v>320</v>
      </c>
      <c r="K12" s="13">
        <v>4.04</v>
      </c>
      <c r="L12" s="14"/>
      <c r="M12" s="15" t="s">
        <v>33</v>
      </c>
      <c r="N12" s="16">
        <v>0.58</v>
      </c>
      <c r="O12" s="16">
        <v>0.048</v>
      </c>
      <c r="P12" s="16">
        <v>0.062</v>
      </c>
      <c r="Q12" s="13">
        <v>29.6</v>
      </c>
      <c r="R12" s="13">
        <v>11.4</v>
      </c>
      <c r="S12" s="16">
        <v>0.105</v>
      </c>
      <c r="T12" s="10">
        <v>1</v>
      </c>
      <c r="U12" s="10" t="s">
        <v>23</v>
      </c>
    </row>
    <row r="13" spans="1:21" ht="12.75">
      <c r="A13" t="s">
        <v>95</v>
      </c>
      <c r="B13" s="21" t="s">
        <v>18</v>
      </c>
      <c r="C13" s="22">
        <v>38538</v>
      </c>
      <c r="D13" s="23">
        <v>0.41180555555555554</v>
      </c>
      <c r="E13" s="24">
        <v>0</v>
      </c>
      <c r="F13" s="24">
        <v>5.5</v>
      </c>
      <c r="G13" s="24">
        <v>21.4</v>
      </c>
      <c r="H13" s="24">
        <v>6.9</v>
      </c>
      <c r="I13" s="24">
        <v>4.2</v>
      </c>
      <c r="J13" s="25">
        <v>325</v>
      </c>
      <c r="K13" s="24">
        <v>5.07</v>
      </c>
      <c r="L13" s="25">
        <v>9</v>
      </c>
      <c r="M13" s="9" t="s">
        <v>32</v>
      </c>
      <c r="N13" s="26">
        <v>0.57</v>
      </c>
      <c r="O13" s="26">
        <v>0.046</v>
      </c>
      <c r="P13" s="26">
        <v>0.06</v>
      </c>
      <c r="Q13" s="24">
        <v>29.6</v>
      </c>
      <c r="R13" s="24">
        <v>11.4</v>
      </c>
      <c r="S13" s="26">
        <v>0.088</v>
      </c>
      <c r="T13" s="21">
        <v>1</v>
      </c>
      <c r="U13" s="21" t="s">
        <v>21</v>
      </c>
    </row>
    <row r="14" spans="1:21" ht="12.75">
      <c r="A14" t="s">
        <v>99</v>
      </c>
      <c r="B14" s="10" t="s">
        <v>28</v>
      </c>
      <c r="C14" s="11">
        <v>38538</v>
      </c>
      <c r="D14" s="12">
        <v>0.44930555555555557</v>
      </c>
      <c r="E14" s="13">
        <v>21</v>
      </c>
      <c r="F14" s="13"/>
      <c r="G14" s="13">
        <v>15.3</v>
      </c>
      <c r="H14" s="13">
        <v>6.7</v>
      </c>
      <c r="I14" s="13">
        <v>0.96</v>
      </c>
      <c r="J14" s="14">
        <v>400</v>
      </c>
      <c r="K14" s="13">
        <v>5.81</v>
      </c>
      <c r="L14" s="14"/>
      <c r="M14" s="15"/>
      <c r="N14" s="16">
        <v>4.42</v>
      </c>
      <c r="O14" s="16" t="s">
        <v>20</v>
      </c>
      <c r="P14" s="16" t="s">
        <v>20</v>
      </c>
      <c r="Q14" s="13">
        <v>26.6</v>
      </c>
      <c r="R14" s="13">
        <v>0.4</v>
      </c>
      <c r="S14" s="16">
        <v>1.335</v>
      </c>
      <c r="T14" s="10">
        <v>2</v>
      </c>
      <c r="U14" s="10" t="s">
        <v>25</v>
      </c>
    </row>
    <row r="15" spans="1:21" ht="12.75">
      <c r="A15" t="s">
        <v>98</v>
      </c>
      <c r="B15" s="10" t="s">
        <v>27</v>
      </c>
      <c r="C15" s="11">
        <v>38538</v>
      </c>
      <c r="D15" s="12">
        <v>0.4451388888888889</v>
      </c>
      <c r="E15" s="13">
        <v>11</v>
      </c>
      <c r="F15" s="13"/>
      <c r="G15" s="13">
        <v>21.9</v>
      </c>
      <c r="H15" s="13">
        <v>7.2</v>
      </c>
      <c r="I15" s="13">
        <v>4.6</v>
      </c>
      <c r="J15" s="14">
        <v>323</v>
      </c>
      <c r="K15" s="13">
        <v>1.6</v>
      </c>
      <c r="L15" s="14"/>
      <c r="M15" s="15" t="s">
        <v>33</v>
      </c>
      <c r="N15" s="16">
        <v>0.56</v>
      </c>
      <c r="O15" s="16">
        <v>0.045</v>
      </c>
      <c r="P15" s="16">
        <v>0.058</v>
      </c>
      <c r="Q15" s="13">
        <v>29.6</v>
      </c>
      <c r="R15" s="13">
        <v>11.5</v>
      </c>
      <c r="S15" s="16">
        <v>0.14</v>
      </c>
      <c r="T15" s="10">
        <v>2</v>
      </c>
      <c r="U15" s="10" t="s">
        <v>23</v>
      </c>
    </row>
    <row r="16" spans="1:21" ht="12.75">
      <c r="A16" t="s">
        <v>100</v>
      </c>
      <c r="B16" s="21" t="s">
        <v>26</v>
      </c>
      <c r="C16" s="22">
        <v>38538</v>
      </c>
      <c r="D16" s="23">
        <v>0.4388888888888889</v>
      </c>
      <c r="E16" s="24">
        <v>0</v>
      </c>
      <c r="F16" s="24">
        <v>9</v>
      </c>
      <c r="G16" s="24">
        <v>21.8</v>
      </c>
      <c r="H16" s="24">
        <v>7</v>
      </c>
      <c r="I16" s="24">
        <v>4.8</v>
      </c>
      <c r="J16" s="25">
        <v>322</v>
      </c>
      <c r="K16" s="24">
        <v>1.7</v>
      </c>
      <c r="L16" s="25">
        <v>9</v>
      </c>
      <c r="M16" s="9" t="s">
        <v>34</v>
      </c>
      <c r="N16" s="26">
        <v>0.49</v>
      </c>
      <c r="O16" s="26">
        <v>0.046</v>
      </c>
      <c r="P16" s="26">
        <v>0.062</v>
      </c>
      <c r="Q16" s="24">
        <v>29.5</v>
      </c>
      <c r="R16" s="24">
        <v>11.5</v>
      </c>
      <c r="S16" s="26">
        <v>0.14</v>
      </c>
      <c r="T16" s="21">
        <v>2</v>
      </c>
      <c r="U16" s="21" t="s">
        <v>21</v>
      </c>
    </row>
    <row r="17" spans="1:21" ht="12.75">
      <c r="A17" t="s">
        <v>102</v>
      </c>
      <c r="B17" s="10" t="s">
        <v>31</v>
      </c>
      <c r="C17" s="11">
        <v>38538</v>
      </c>
      <c r="D17" s="12">
        <v>0.4694444444444445</v>
      </c>
      <c r="E17" s="13">
        <v>8</v>
      </c>
      <c r="F17" s="13"/>
      <c r="G17" s="27">
        <v>21.9</v>
      </c>
      <c r="H17" s="13">
        <v>7.3</v>
      </c>
      <c r="I17" s="13">
        <v>5.4</v>
      </c>
      <c r="J17" s="14">
        <v>323</v>
      </c>
      <c r="K17" s="13">
        <v>1.88</v>
      </c>
      <c r="L17" s="14"/>
      <c r="M17" s="15"/>
      <c r="N17" s="16">
        <v>0.55</v>
      </c>
      <c r="O17" s="16">
        <v>0.055</v>
      </c>
      <c r="P17" s="16">
        <v>0.074</v>
      </c>
      <c r="Q17" s="13">
        <v>29.8</v>
      </c>
      <c r="R17" s="13">
        <v>11.5</v>
      </c>
      <c r="S17" s="16">
        <v>0.095</v>
      </c>
      <c r="T17" s="10">
        <v>3</v>
      </c>
      <c r="U17" s="10" t="s">
        <v>25</v>
      </c>
    </row>
    <row r="18" spans="1:21" ht="12.75">
      <c r="A18" t="s">
        <v>101</v>
      </c>
      <c r="B18" s="10" t="s">
        <v>30</v>
      </c>
      <c r="C18" s="11">
        <v>38538</v>
      </c>
      <c r="D18" s="12">
        <v>0.46527777777777773</v>
      </c>
      <c r="E18" s="13">
        <v>4.5</v>
      </c>
      <c r="F18" s="13"/>
      <c r="G18" s="27">
        <v>21.7</v>
      </c>
      <c r="H18" s="13">
        <v>7.3</v>
      </c>
      <c r="I18" s="13">
        <v>5.1</v>
      </c>
      <c r="J18" s="14">
        <v>324</v>
      </c>
      <c r="K18" s="13">
        <v>1.65</v>
      </c>
      <c r="L18" s="14"/>
      <c r="M18" s="15"/>
      <c r="N18" s="16">
        <v>0.54</v>
      </c>
      <c r="O18" s="16">
        <v>0.057</v>
      </c>
      <c r="P18" s="16">
        <v>0.076</v>
      </c>
      <c r="Q18" s="13">
        <v>29.7</v>
      </c>
      <c r="R18" s="13">
        <v>11.6</v>
      </c>
      <c r="S18" s="16">
        <v>0.129</v>
      </c>
      <c r="T18" s="10">
        <v>3</v>
      </c>
      <c r="U18" s="10" t="s">
        <v>23</v>
      </c>
    </row>
    <row r="19" spans="1:21" ht="12.75">
      <c r="A19" t="s">
        <v>103</v>
      </c>
      <c r="B19" s="21" t="s">
        <v>29</v>
      </c>
      <c r="C19" s="22">
        <v>38538</v>
      </c>
      <c r="D19" s="23">
        <v>0.4618055555555556</v>
      </c>
      <c r="E19" s="24">
        <v>0</v>
      </c>
      <c r="F19" s="24">
        <v>7.5</v>
      </c>
      <c r="G19" s="28">
        <v>22</v>
      </c>
      <c r="H19" s="24">
        <v>7.2</v>
      </c>
      <c r="I19" s="24">
        <v>4.8</v>
      </c>
      <c r="J19" s="25">
        <v>324</v>
      </c>
      <c r="K19" s="24">
        <v>2.12</v>
      </c>
      <c r="L19" s="25">
        <v>9</v>
      </c>
      <c r="M19" s="9" t="s">
        <v>35</v>
      </c>
      <c r="N19" s="26">
        <v>0.55</v>
      </c>
      <c r="O19" s="26">
        <v>0.055</v>
      </c>
      <c r="P19" s="26">
        <v>0.059</v>
      </c>
      <c r="Q19" s="24">
        <v>29.7</v>
      </c>
      <c r="R19" s="24">
        <v>12.1</v>
      </c>
      <c r="S19" s="26">
        <v>0.115</v>
      </c>
      <c r="T19" s="21">
        <v>3</v>
      </c>
      <c r="U19" s="21" t="s">
        <v>21</v>
      </c>
    </row>
    <row r="20" spans="1:21" ht="12.75">
      <c r="A20" t="s">
        <v>103</v>
      </c>
      <c r="B20" s="29" t="s">
        <v>29</v>
      </c>
      <c r="C20" s="30">
        <v>38560</v>
      </c>
      <c r="D20" s="31">
        <v>0.3958333333333333</v>
      </c>
      <c r="E20" s="32">
        <v>0</v>
      </c>
      <c r="F20" s="32"/>
      <c r="G20" s="33">
        <v>23.3</v>
      </c>
      <c r="H20" s="33">
        <v>7.3</v>
      </c>
      <c r="I20" s="33">
        <v>7.96</v>
      </c>
      <c r="J20" s="114">
        <v>331</v>
      </c>
      <c r="K20" s="33">
        <v>5.91</v>
      </c>
      <c r="L20" s="34">
        <v>23</v>
      </c>
      <c r="M20" s="35" t="s">
        <v>36</v>
      </c>
      <c r="N20" s="36">
        <v>0.089</v>
      </c>
      <c r="O20" s="16" t="s">
        <v>20</v>
      </c>
      <c r="P20" s="16" t="s">
        <v>20</v>
      </c>
      <c r="Q20" s="32">
        <v>31.3</v>
      </c>
      <c r="R20" s="32">
        <v>10.4</v>
      </c>
      <c r="S20" s="36">
        <v>0.08</v>
      </c>
      <c r="T20" s="29">
        <v>3</v>
      </c>
      <c r="U20" s="35" t="s">
        <v>21</v>
      </c>
    </row>
    <row r="21" spans="1:21" ht="12.75">
      <c r="A21" t="s">
        <v>97</v>
      </c>
      <c r="B21" s="10" t="s">
        <v>24</v>
      </c>
      <c r="C21" s="37">
        <v>38565</v>
      </c>
      <c r="D21" s="12">
        <v>0.4201388888888889</v>
      </c>
      <c r="E21" s="13">
        <v>6</v>
      </c>
      <c r="F21" s="13"/>
      <c r="G21" s="13">
        <v>24.4</v>
      </c>
      <c r="H21" s="13">
        <v>7.67</v>
      </c>
      <c r="I21" s="13">
        <v>6.7</v>
      </c>
      <c r="J21" s="38">
        <v>328</v>
      </c>
      <c r="K21" s="39">
        <v>18</v>
      </c>
      <c r="L21" s="38"/>
      <c r="M21" s="15"/>
      <c r="N21" s="16">
        <v>0.113</v>
      </c>
      <c r="O21" s="16" t="s">
        <v>20</v>
      </c>
      <c r="P21" s="16" t="s">
        <v>20</v>
      </c>
      <c r="Q21" s="13">
        <v>30.9</v>
      </c>
      <c r="R21" s="13">
        <v>10.3</v>
      </c>
      <c r="S21" s="16" t="s">
        <v>20</v>
      </c>
      <c r="T21" s="10">
        <v>1</v>
      </c>
      <c r="U21" s="10" t="s">
        <v>25</v>
      </c>
    </row>
    <row r="22" spans="1:21" ht="12.75">
      <c r="A22" t="s">
        <v>96</v>
      </c>
      <c r="B22" s="10" t="s">
        <v>22</v>
      </c>
      <c r="C22" s="37">
        <v>38565</v>
      </c>
      <c r="D22" s="12">
        <v>0.4236111111111111</v>
      </c>
      <c r="E22" s="13">
        <v>3</v>
      </c>
      <c r="F22" s="13"/>
      <c r="G22" s="13">
        <v>24.6</v>
      </c>
      <c r="H22" s="13">
        <v>7.74</v>
      </c>
      <c r="I22" s="13">
        <v>9.63</v>
      </c>
      <c r="J22" s="14">
        <v>329</v>
      </c>
      <c r="K22" s="13">
        <v>25.6</v>
      </c>
      <c r="L22" s="14"/>
      <c r="M22" s="15" t="s">
        <v>33</v>
      </c>
      <c r="N22" s="16">
        <v>0.05</v>
      </c>
      <c r="O22" s="16" t="s">
        <v>20</v>
      </c>
      <c r="P22" s="16" t="s">
        <v>20</v>
      </c>
      <c r="Q22" s="13">
        <v>30.9</v>
      </c>
      <c r="R22" s="13">
        <v>10.4</v>
      </c>
      <c r="S22" s="16">
        <v>0.05</v>
      </c>
      <c r="T22" s="10">
        <v>1</v>
      </c>
      <c r="U22" s="10" t="s">
        <v>23</v>
      </c>
    </row>
    <row r="23" spans="1:21" ht="12.75">
      <c r="A23" t="s">
        <v>95</v>
      </c>
      <c r="B23" s="21" t="s">
        <v>18</v>
      </c>
      <c r="C23" s="40">
        <v>38565</v>
      </c>
      <c r="D23" s="23">
        <v>0.4166666666666667</v>
      </c>
      <c r="E23" s="24">
        <v>0</v>
      </c>
      <c r="F23" s="24">
        <v>4</v>
      </c>
      <c r="G23" s="24">
        <v>24.7</v>
      </c>
      <c r="H23" s="24">
        <v>7.57</v>
      </c>
      <c r="I23" s="24">
        <v>9.57</v>
      </c>
      <c r="J23" s="25">
        <v>329</v>
      </c>
      <c r="K23" s="24">
        <v>29.5</v>
      </c>
      <c r="L23" s="25">
        <v>39</v>
      </c>
      <c r="M23" s="9" t="s">
        <v>32</v>
      </c>
      <c r="N23" s="26" t="s">
        <v>20</v>
      </c>
      <c r="O23" s="26" t="s">
        <v>20</v>
      </c>
      <c r="P23" s="26" t="s">
        <v>20</v>
      </c>
      <c r="Q23" s="24">
        <v>30.9</v>
      </c>
      <c r="R23" s="24">
        <v>10.4</v>
      </c>
      <c r="S23" s="26">
        <v>0.06</v>
      </c>
      <c r="T23" s="21">
        <v>1</v>
      </c>
      <c r="U23" s="21" t="s">
        <v>21</v>
      </c>
    </row>
    <row r="24" spans="1:21" ht="12.75">
      <c r="A24" t="s">
        <v>99</v>
      </c>
      <c r="B24" s="10" t="s">
        <v>28</v>
      </c>
      <c r="C24" s="37">
        <v>38565</v>
      </c>
      <c r="D24" s="12">
        <v>0.4479166666666667</v>
      </c>
      <c r="E24" s="13">
        <v>21</v>
      </c>
      <c r="F24" s="13"/>
      <c r="G24" s="13">
        <v>15.4</v>
      </c>
      <c r="H24" s="13">
        <v>7.03</v>
      </c>
      <c r="I24" s="13">
        <v>0.08</v>
      </c>
      <c r="J24" s="14">
        <v>385</v>
      </c>
      <c r="K24" s="13">
        <v>6.12</v>
      </c>
      <c r="L24" s="14"/>
      <c r="M24" s="15"/>
      <c r="N24" s="16">
        <v>5.06</v>
      </c>
      <c r="O24" s="16" t="s">
        <v>20</v>
      </c>
      <c r="P24" s="16" t="s">
        <v>20</v>
      </c>
      <c r="Q24" s="13">
        <v>27.5</v>
      </c>
      <c r="R24" s="13">
        <v>1.8</v>
      </c>
      <c r="S24" s="16">
        <v>1.1</v>
      </c>
      <c r="T24" s="10">
        <v>2</v>
      </c>
      <c r="U24" s="10" t="s">
        <v>25</v>
      </c>
    </row>
    <row r="25" spans="1:21" ht="12.75">
      <c r="A25" t="s">
        <v>98</v>
      </c>
      <c r="B25" s="10" t="s">
        <v>27</v>
      </c>
      <c r="C25" s="37">
        <v>38565</v>
      </c>
      <c r="D25" s="12">
        <v>0.4513888888888889</v>
      </c>
      <c r="E25" s="13">
        <v>11</v>
      </c>
      <c r="F25" s="13"/>
      <c r="G25" s="13">
        <v>23.5</v>
      </c>
      <c r="H25" s="13">
        <v>7.11</v>
      </c>
      <c r="I25" s="13">
        <v>0.84</v>
      </c>
      <c r="J25" s="14">
        <v>332</v>
      </c>
      <c r="K25" s="13">
        <v>3.09</v>
      </c>
      <c r="L25" s="14"/>
      <c r="M25" s="15" t="s">
        <v>33</v>
      </c>
      <c r="N25" s="16">
        <v>0.29</v>
      </c>
      <c r="O25" s="16" t="s">
        <v>20</v>
      </c>
      <c r="P25" s="16" t="s">
        <v>20</v>
      </c>
      <c r="Q25" s="13">
        <v>30.8</v>
      </c>
      <c r="R25" s="13">
        <v>10.1</v>
      </c>
      <c r="S25" s="16">
        <v>0.06</v>
      </c>
      <c r="T25" s="10">
        <v>2</v>
      </c>
      <c r="U25" s="10" t="s">
        <v>23</v>
      </c>
    </row>
    <row r="26" spans="1:21" ht="12.75">
      <c r="A26" t="s">
        <v>100</v>
      </c>
      <c r="B26" s="21" t="s">
        <v>26</v>
      </c>
      <c r="C26" s="40">
        <v>38565</v>
      </c>
      <c r="D26" s="23">
        <v>0.44097222222222227</v>
      </c>
      <c r="E26" s="24">
        <v>0</v>
      </c>
      <c r="F26" s="24">
        <v>4.5</v>
      </c>
      <c r="G26" s="24">
        <v>25</v>
      </c>
      <c r="H26" s="24">
        <v>7.32</v>
      </c>
      <c r="I26" s="24">
        <v>9.83</v>
      </c>
      <c r="J26" s="25">
        <v>318</v>
      </c>
      <c r="K26" s="24">
        <v>11.2</v>
      </c>
      <c r="L26" s="25">
        <v>42</v>
      </c>
      <c r="M26" s="9" t="s">
        <v>32</v>
      </c>
      <c r="N26" s="26">
        <v>0.023</v>
      </c>
      <c r="O26" s="26" t="s">
        <v>20</v>
      </c>
      <c r="P26" s="26" t="s">
        <v>20</v>
      </c>
      <c r="Q26" s="24">
        <v>31</v>
      </c>
      <c r="R26" s="24">
        <v>10.2</v>
      </c>
      <c r="S26" s="26">
        <v>0.04</v>
      </c>
      <c r="T26" s="21">
        <v>2</v>
      </c>
      <c r="U26" s="21" t="s">
        <v>21</v>
      </c>
    </row>
    <row r="27" spans="1:21" ht="12.75">
      <c r="A27" t="s">
        <v>102</v>
      </c>
      <c r="B27" s="10" t="s">
        <v>31</v>
      </c>
      <c r="C27" s="37">
        <v>38565</v>
      </c>
      <c r="D27" s="12">
        <v>0.46527777777777773</v>
      </c>
      <c r="E27" s="13">
        <v>6</v>
      </c>
      <c r="F27" s="13"/>
      <c r="G27" s="13">
        <v>24.3</v>
      </c>
      <c r="H27" s="13">
        <v>7.99</v>
      </c>
      <c r="I27" s="13">
        <v>8.87</v>
      </c>
      <c r="J27" s="14">
        <v>328</v>
      </c>
      <c r="K27" s="13">
        <v>14.9</v>
      </c>
      <c r="L27" s="14"/>
      <c r="M27" s="15"/>
      <c r="N27" s="16">
        <v>0.02</v>
      </c>
      <c r="O27" s="16" t="s">
        <v>20</v>
      </c>
      <c r="P27" s="16" t="s">
        <v>20</v>
      </c>
      <c r="Q27" s="13">
        <v>31.1</v>
      </c>
      <c r="R27" s="13">
        <v>10.3</v>
      </c>
      <c r="S27" s="16">
        <v>0.03</v>
      </c>
      <c r="T27" s="10">
        <v>3</v>
      </c>
      <c r="U27" s="10" t="s">
        <v>25</v>
      </c>
    </row>
    <row r="28" spans="1:21" ht="12.75">
      <c r="A28" t="s">
        <v>101</v>
      </c>
      <c r="B28" s="10" t="s">
        <v>30</v>
      </c>
      <c r="C28" s="37">
        <v>38565</v>
      </c>
      <c r="D28" s="12">
        <v>0.46875</v>
      </c>
      <c r="E28" s="13">
        <v>3</v>
      </c>
      <c r="F28" s="13"/>
      <c r="G28" s="13">
        <v>24.5</v>
      </c>
      <c r="H28" s="13">
        <v>8.1</v>
      </c>
      <c r="I28" s="13">
        <v>9.47</v>
      </c>
      <c r="J28" s="14">
        <v>327</v>
      </c>
      <c r="K28" s="13">
        <v>13.9</v>
      </c>
      <c r="L28" s="14"/>
      <c r="M28" s="15" t="s">
        <v>33</v>
      </c>
      <c r="N28" s="16">
        <v>0.03</v>
      </c>
      <c r="O28" s="16" t="s">
        <v>20</v>
      </c>
      <c r="P28" s="16" t="s">
        <v>20</v>
      </c>
      <c r="Q28" s="13">
        <v>31.1</v>
      </c>
      <c r="R28" s="13">
        <v>10.3</v>
      </c>
      <c r="S28" s="16">
        <v>0.04</v>
      </c>
      <c r="T28" s="10">
        <v>3</v>
      </c>
      <c r="U28" s="10" t="s">
        <v>23</v>
      </c>
    </row>
    <row r="29" spans="1:21" ht="12.75">
      <c r="A29" t="s">
        <v>103</v>
      </c>
      <c r="B29" s="21" t="s">
        <v>29</v>
      </c>
      <c r="C29" s="40">
        <v>38565</v>
      </c>
      <c r="D29" s="23">
        <v>0.4618055555555556</v>
      </c>
      <c r="E29" s="24">
        <v>0</v>
      </c>
      <c r="F29" s="24">
        <v>3</v>
      </c>
      <c r="G29" s="24">
        <v>25.1</v>
      </c>
      <c r="H29" s="24">
        <v>7.63</v>
      </c>
      <c r="I29" s="24">
        <v>9.72</v>
      </c>
      <c r="J29" s="25">
        <v>327</v>
      </c>
      <c r="K29" s="24">
        <v>14.9</v>
      </c>
      <c r="L29" s="105">
        <v>66</v>
      </c>
      <c r="M29" s="106" t="s">
        <v>32</v>
      </c>
      <c r="N29" s="26">
        <v>0.029</v>
      </c>
      <c r="O29" s="26" t="s">
        <v>20</v>
      </c>
      <c r="P29" s="26" t="s">
        <v>20</v>
      </c>
      <c r="Q29" s="24">
        <v>31.1</v>
      </c>
      <c r="R29" s="24">
        <v>10.3</v>
      </c>
      <c r="S29" s="26">
        <v>0.03</v>
      </c>
      <c r="T29" s="21">
        <v>3</v>
      </c>
      <c r="U29" s="21" t="s">
        <v>21</v>
      </c>
    </row>
    <row r="30" spans="1:21" ht="12.75">
      <c r="A30" t="s">
        <v>103</v>
      </c>
      <c r="B30" s="29" t="s">
        <v>29</v>
      </c>
      <c r="C30" s="30">
        <v>38576</v>
      </c>
      <c r="D30" s="41">
        <v>0.4583333333333333</v>
      </c>
      <c r="E30" s="33">
        <v>0</v>
      </c>
      <c r="F30" s="42">
        <v>2</v>
      </c>
      <c r="G30" s="33">
        <v>24</v>
      </c>
      <c r="H30" s="33">
        <v>8.7</v>
      </c>
      <c r="I30" s="33">
        <v>13.6</v>
      </c>
      <c r="J30" s="43">
        <v>328</v>
      </c>
      <c r="K30" s="33">
        <v>30.2</v>
      </c>
      <c r="L30" s="34">
        <v>146</v>
      </c>
      <c r="M30" s="35" t="s">
        <v>36</v>
      </c>
      <c r="N30" s="44">
        <v>0.02</v>
      </c>
      <c r="O30" s="26" t="s">
        <v>20</v>
      </c>
      <c r="P30" s="26" t="s">
        <v>20</v>
      </c>
      <c r="Q30" s="32">
        <v>31.2</v>
      </c>
      <c r="R30" s="32">
        <v>10.1</v>
      </c>
      <c r="S30" s="36">
        <v>0.07</v>
      </c>
      <c r="T30" s="29">
        <v>3</v>
      </c>
      <c r="U30" s="35" t="s">
        <v>21</v>
      </c>
    </row>
    <row r="31" spans="1:21" ht="12.75">
      <c r="A31" t="s">
        <v>103</v>
      </c>
      <c r="B31" s="45" t="s">
        <v>29</v>
      </c>
      <c r="C31" s="40">
        <v>38595</v>
      </c>
      <c r="D31" s="46">
        <v>0.4131944444444444</v>
      </c>
      <c r="E31" s="24">
        <v>0</v>
      </c>
      <c r="F31" s="47">
        <v>1.5</v>
      </c>
      <c r="G31" s="28">
        <v>23.5</v>
      </c>
      <c r="H31" s="28">
        <v>8.79</v>
      </c>
      <c r="I31" s="28">
        <v>13.6</v>
      </c>
      <c r="J31" s="48">
        <v>329</v>
      </c>
      <c r="K31" s="28">
        <v>139</v>
      </c>
      <c r="L31" s="49">
        <v>322</v>
      </c>
      <c r="M31" s="117" t="s">
        <v>37</v>
      </c>
      <c r="N31" s="36">
        <v>0.03</v>
      </c>
      <c r="O31" s="50" t="s">
        <v>20</v>
      </c>
      <c r="P31" s="50" t="s">
        <v>20</v>
      </c>
      <c r="Q31" s="51">
        <v>28.5</v>
      </c>
      <c r="R31" s="51">
        <v>8.5</v>
      </c>
      <c r="S31" s="50">
        <v>0.8</v>
      </c>
      <c r="T31" s="45">
        <v>3</v>
      </c>
      <c r="U31" s="35" t="s">
        <v>21</v>
      </c>
    </row>
    <row r="32" spans="1:21" ht="12.75">
      <c r="A32" t="s">
        <v>97</v>
      </c>
      <c r="B32" s="10" t="s">
        <v>24</v>
      </c>
      <c r="C32" s="37">
        <v>38601</v>
      </c>
      <c r="D32" s="12">
        <v>0.41805555555555557</v>
      </c>
      <c r="E32" s="13">
        <v>5.5</v>
      </c>
      <c r="F32" s="13"/>
      <c r="G32" s="13">
        <v>20.9</v>
      </c>
      <c r="H32" s="13">
        <v>7.46</v>
      </c>
      <c r="I32" s="13">
        <v>4.81</v>
      </c>
      <c r="J32" s="14">
        <v>340</v>
      </c>
      <c r="K32" s="13">
        <v>22.2</v>
      </c>
      <c r="L32" s="14"/>
      <c r="M32" s="15"/>
      <c r="N32" s="16">
        <v>0.03</v>
      </c>
      <c r="O32" s="16" t="s">
        <v>20</v>
      </c>
      <c r="P32" s="16" t="s">
        <v>20</v>
      </c>
      <c r="Q32" s="13">
        <v>32.8</v>
      </c>
      <c r="R32" s="13">
        <v>9.3</v>
      </c>
      <c r="S32" s="16">
        <v>0.06</v>
      </c>
      <c r="T32" s="10">
        <v>1</v>
      </c>
      <c r="U32" s="10" t="s">
        <v>25</v>
      </c>
    </row>
    <row r="33" spans="1:21" ht="12.75">
      <c r="A33" t="s">
        <v>96</v>
      </c>
      <c r="B33" s="10" t="s">
        <v>22</v>
      </c>
      <c r="C33" s="37">
        <v>38601</v>
      </c>
      <c r="D33" s="12">
        <v>0.4215277777777778</v>
      </c>
      <c r="E33" s="13">
        <v>2.5</v>
      </c>
      <c r="F33" s="13"/>
      <c r="G33" s="13">
        <v>21</v>
      </c>
      <c r="H33" s="13">
        <v>8.22</v>
      </c>
      <c r="I33" s="13">
        <v>5.96</v>
      </c>
      <c r="J33" s="14">
        <v>337</v>
      </c>
      <c r="K33" s="13">
        <v>22.1</v>
      </c>
      <c r="L33" s="14"/>
      <c r="N33" s="16">
        <v>0.03</v>
      </c>
      <c r="O33" s="16" t="s">
        <v>20</v>
      </c>
      <c r="P33" s="16" t="s">
        <v>20</v>
      </c>
      <c r="Q33" s="13">
        <v>32.8</v>
      </c>
      <c r="R33" s="13">
        <v>9.3</v>
      </c>
      <c r="S33" s="16">
        <v>0.07</v>
      </c>
      <c r="T33" s="10">
        <v>1</v>
      </c>
      <c r="U33" s="10" t="s">
        <v>23</v>
      </c>
    </row>
    <row r="34" spans="1:21" ht="12.75">
      <c r="A34" t="s">
        <v>95</v>
      </c>
      <c r="B34" s="21" t="s">
        <v>18</v>
      </c>
      <c r="C34" s="40">
        <v>38601</v>
      </c>
      <c r="D34" s="23">
        <v>0.425</v>
      </c>
      <c r="E34" s="24">
        <v>0</v>
      </c>
      <c r="F34" s="24">
        <v>1.75</v>
      </c>
      <c r="G34" s="24">
        <v>20.9</v>
      </c>
      <c r="H34" s="24">
        <v>8.33</v>
      </c>
      <c r="I34" s="24">
        <v>6.1</v>
      </c>
      <c r="J34" s="25">
        <v>338</v>
      </c>
      <c r="K34" s="24">
        <v>19</v>
      </c>
      <c r="L34" s="25">
        <v>31</v>
      </c>
      <c r="M34" s="9" t="s">
        <v>38</v>
      </c>
      <c r="N34" s="26">
        <v>0.02</v>
      </c>
      <c r="O34" s="26" t="s">
        <v>20</v>
      </c>
      <c r="P34" s="26" t="s">
        <v>20</v>
      </c>
      <c r="Q34" s="24">
        <v>32.8</v>
      </c>
      <c r="R34" s="24">
        <v>9.2</v>
      </c>
      <c r="S34" s="26">
        <v>0.06</v>
      </c>
      <c r="T34" s="21">
        <v>1</v>
      </c>
      <c r="U34" s="21" t="s">
        <v>21</v>
      </c>
    </row>
    <row r="35" spans="1:21" ht="12.75">
      <c r="A35" t="s">
        <v>99</v>
      </c>
      <c r="B35" s="10" t="s">
        <v>28</v>
      </c>
      <c r="C35" s="37">
        <v>38601</v>
      </c>
      <c r="D35" s="12">
        <v>0.4479166666666667</v>
      </c>
      <c r="E35" s="13">
        <v>20</v>
      </c>
      <c r="F35" s="13"/>
      <c r="G35" s="13">
        <v>18</v>
      </c>
      <c r="H35" s="13">
        <v>6.66</v>
      </c>
      <c r="I35" s="13">
        <v>0.1</v>
      </c>
      <c r="J35" s="14">
        <v>447</v>
      </c>
      <c r="K35" s="13">
        <v>19</v>
      </c>
      <c r="L35" s="14"/>
      <c r="M35" s="15"/>
      <c r="N35" s="16">
        <v>9.57</v>
      </c>
      <c r="O35" s="16" t="s">
        <v>20</v>
      </c>
      <c r="P35" s="16" t="s">
        <v>20</v>
      </c>
      <c r="Q35" s="13">
        <v>28.7</v>
      </c>
      <c r="R35" s="13">
        <v>1.9</v>
      </c>
      <c r="S35" s="16">
        <v>0.85</v>
      </c>
      <c r="T35" s="10">
        <v>2</v>
      </c>
      <c r="U35" s="10" t="s">
        <v>25</v>
      </c>
    </row>
    <row r="36" spans="1:21" ht="12.75">
      <c r="A36" t="s">
        <v>98</v>
      </c>
      <c r="B36" s="10" t="s">
        <v>27</v>
      </c>
      <c r="C36" s="37">
        <v>38601</v>
      </c>
      <c r="D36" s="12">
        <v>0.44930555555555557</v>
      </c>
      <c r="E36" s="13">
        <v>11</v>
      </c>
      <c r="F36" s="13"/>
      <c r="G36" s="13">
        <v>20.7</v>
      </c>
      <c r="H36" s="13">
        <v>7.18</v>
      </c>
      <c r="I36" s="13">
        <v>0.72</v>
      </c>
      <c r="J36" s="14">
        <v>342</v>
      </c>
      <c r="K36" s="13">
        <v>10.5</v>
      </c>
      <c r="L36" s="14"/>
      <c r="M36" s="15"/>
      <c r="N36" s="16">
        <v>0.2</v>
      </c>
      <c r="O36" s="16" t="s">
        <v>20</v>
      </c>
      <c r="P36" s="16" t="s">
        <v>20</v>
      </c>
      <c r="Q36" s="13">
        <v>32.6</v>
      </c>
      <c r="R36" s="13">
        <v>8.9</v>
      </c>
      <c r="S36" s="16">
        <v>0.11</v>
      </c>
      <c r="T36" s="10">
        <v>2</v>
      </c>
      <c r="U36" s="10" t="s">
        <v>23</v>
      </c>
    </row>
    <row r="37" spans="1:21" ht="12.75">
      <c r="A37" t="s">
        <v>100</v>
      </c>
      <c r="B37" s="21" t="s">
        <v>26</v>
      </c>
      <c r="C37" s="40">
        <v>38601</v>
      </c>
      <c r="D37" s="23">
        <v>0.4527777777777778</v>
      </c>
      <c r="E37" s="24">
        <v>0</v>
      </c>
      <c r="F37" s="24">
        <v>2.25</v>
      </c>
      <c r="G37" s="24">
        <v>21.5</v>
      </c>
      <c r="H37" s="24">
        <v>8.65</v>
      </c>
      <c r="I37" s="24">
        <v>9.15</v>
      </c>
      <c r="J37" s="25">
        <v>334</v>
      </c>
      <c r="K37" s="24">
        <v>24.9</v>
      </c>
      <c r="L37" s="105">
        <v>78</v>
      </c>
      <c r="M37" s="106" t="s">
        <v>39</v>
      </c>
      <c r="N37" s="26" t="s">
        <v>20</v>
      </c>
      <c r="O37" s="26" t="s">
        <v>20</v>
      </c>
      <c r="P37" s="26" t="s">
        <v>20</v>
      </c>
      <c r="Q37" s="24">
        <v>32.9</v>
      </c>
      <c r="R37" s="24">
        <v>9.3</v>
      </c>
      <c r="S37" s="26">
        <v>0.05</v>
      </c>
      <c r="T37" s="21">
        <v>2</v>
      </c>
      <c r="U37" s="21" t="s">
        <v>21</v>
      </c>
    </row>
    <row r="38" spans="1:21" ht="12.75">
      <c r="A38" t="s">
        <v>102</v>
      </c>
      <c r="B38" s="10" t="s">
        <v>31</v>
      </c>
      <c r="C38" s="37">
        <v>38601</v>
      </c>
      <c r="D38" s="12">
        <v>0.46875</v>
      </c>
      <c r="E38" s="13">
        <v>7</v>
      </c>
      <c r="F38" s="13"/>
      <c r="G38" s="13">
        <v>21.4</v>
      </c>
      <c r="H38" s="13">
        <v>8.86</v>
      </c>
      <c r="I38" s="13">
        <v>9.61</v>
      </c>
      <c r="J38" s="14">
        <v>333</v>
      </c>
      <c r="K38" s="13">
        <v>29.7</v>
      </c>
      <c r="L38" s="14"/>
      <c r="M38" s="15"/>
      <c r="N38" s="16">
        <v>0.02</v>
      </c>
      <c r="O38" s="16" t="s">
        <v>20</v>
      </c>
      <c r="P38" s="16" t="s">
        <v>20</v>
      </c>
      <c r="Q38" s="13">
        <v>33.3</v>
      </c>
      <c r="R38" s="13">
        <v>9.4</v>
      </c>
      <c r="S38" s="16">
        <v>0.07</v>
      </c>
      <c r="T38" s="10">
        <v>3</v>
      </c>
      <c r="U38" s="10" t="s">
        <v>25</v>
      </c>
    </row>
    <row r="39" spans="1:21" ht="12.75">
      <c r="A39" t="s">
        <v>101</v>
      </c>
      <c r="B39" s="10" t="s">
        <v>30</v>
      </c>
      <c r="C39" s="37">
        <v>38601</v>
      </c>
      <c r="D39" s="12">
        <v>0.47222222222222227</v>
      </c>
      <c r="E39" s="13">
        <v>3.5</v>
      </c>
      <c r="F39" s="13"/>
      <c r="G39" s="13">
        <v>21.5</v>
      </c>
      <c r="H39" s="13">
        <v>8.92</v>
      </c>
      <c r="I39" s="13">
        <v>9.26</v>
      </c>
      <c r="J39" s="14">
        <v>333</v>
      </c>
      <c r="K39" s="13">
        <v>29.5</v>
      </c>
      <c r="L39" s="14"/>
      <c r="M39" s="15"/>
      <c r="N39" s="16" t="s">
        <v>20</v>
      </c>
      <c r="O39" s="16" t="s">
        <v>20</v>
      </c>
      <c r="P39" s="16" t="s">
        <v>20</v>
      </c>
      <c r="Q39" s="13">
        <v>33.1</v>
      </c>
      <c r="R39" s="13">
        <v>9.5</v>
      </c>
      <c r="S39" s="16">
        <v>0.07</v>
      </c>
      <c r="T39" s="10">
        <v>3</v>
      </c>
      <c r="U39" s="10" t="s">
        <v>23</v>
      </c>
    </row>
    <row r="40" spans="1:21" ht="12.75">
      <c r="A40" t="s">
        <v>103</v>
      </c>
      <c r="B40" s="21" t="s">
        <v>29</v>
      </c>
      <c r="C40" s="40">
        <v>38601</v>
      </c>
      <c r="D40" s="23">
        <v>0.475</v>
      </c>
      <c r="E40" s="24">
        <v>0</v>
      </c>
      <c r="F40" s="24">
        <v>1.75</v>
      </c>
      <c r="G40" s="24">
        <v>21.6</v>
      </c>
      <c r="H40" s="24">
        <v>8.95</v>
      </c>
      <c r="I40" s="24">
        <v>10.5</v>
      </c>
      <c r="J40" s="25">
        <v>334</v>
      </c>
      <c r="K40" s="24">
        <v>33</v>
      </c>
      <c r="L40" s="25">
        <v>71</v>
      </c>
      <c r="M40" s="9" t="s">
        <v>39</v>
      </c>
      <c r="N40" s="26" t="s">
        <v>20</v>
      </c>
      <c r="O40" s="26" t="s">
        <v>20</v>
      </c>
      <c r="P40" s="26" t="s">
        <v>20</v>
      </c>
      <c r="Q40" s="24">
        <v>33.1</v>
      </c>
      <c r="R40" s="24">
        <v>9.4</v>
      </c>
      <c r="S40" s="26">
        <v>0.11</v>
      </c>
      <c r="T40" s="21">
        <v>3</v>
      </c>
      <c r="U40" s="21" t="s">
        <v>21</v>
      </c>
    </row>
    <row r="41" spans="1:21" ht="12.75">
      <c r="A41" t="s">
        <v>103</v>
      </c>
      <c r="B41" s="29" t="s">
        <v>29</v>
      </c>
      <c r="C41" s="30">
        <v>38609</v>
      </c>
      <c r="D41" s="41">
        <v>0.40972222222222227</v>
      </c>
      <c r="E41" s="33">
        <v>0</v>
      </c>
      <c r="F41" s="42">
        <v>3.75</v>
      </c>
      <c r="G41" s="33">
        <v>19.9</v>
      </c>
      <c r="H41" s="33">
        <v>7.05</v>
      </c>
      <c r="I41" s="33">
        <v>5.58</v>
      </c>
      <c r="J41" s="43">
        <v>358</v>
      </c>
      <c r="K41" s="33">
        <v>8.29</v>
      </c>
      <c r="L41" s="34">
        <v>64</v>
      </c>
      <c r="M41" s="35" t="s">
        <v>40</v>
      </c>
      <c r="N41" s="44">
        <v>0.04</v>
      </c>
      <c r="O41" s="26" t="s">
        <v>20</v>
      </c>
      <c r="P41" s="26" t="s">
        <v>20</v>
      </c>
      <c r="Q41" s="32">
        <v>31</v>
      </c>
      <c r="R41" s="32">
        <v>8.9</v>
      </c>
      <c r="S41" s="36">
        <v>0.09</v>
      </c>
      <c r="T41" s="29">
        <v>3</v>
      </c>
      <c r="U41" s="35" t="s">
        <v>21</v>
      </c>
    </row>
    <row r="42" spans="1:21" ht="12.75">
      <c r="A42" t="s">
        <v>103</v>
      </c>
      <c r="B42" s="29" t="s">
        <v>29</v>
      </c>
      <c r="C42" s="30">
        <v>38617</v>
      </c>
      <c r="D42" s="41">
        <v>0.5659722222222222</v>
      </c>
      <c r="E42" s="33">
        <v>0</v>
      </c>
      <c r="F42" s="42">
        <v>3.5</v>
      </c>
      <c r="G42" s="33">
        <v>21.5</v>
      </c>
      <c r="H42" s="33">
        <v>9.19</v>
      </c>
      <c r="I42" s="33">
        <v>16.1</v>
      </c>
      <c r="J42" s="43">
        <v>333</v>
      </c>
      <c r="K42" s="33">
        <v>4.26</v>
      </c>
      <c r="L42" s="34">
        <v>32</v>
      </c>
      <c r="M42" s="35" t="s">
        <v>41</v>
      </c>
      <c r="N42" s="44">
        <v>0.04</v>
      </c>
      <c r="O42" s="26" t="s">
        <v>20</v>
      </c>
      <c r="P42" s="26" t="s">
        <v>20</v>
      </c>
      <c r="Q42" s="32">
        <v>31.2</v>
      </c>
      <c r="R42" s="32">
        <v>8.3</v>
      </c>
      <c r="S42" s="36">
        <v>0.06</v>
      </c>
      <c r="T42" s="29">
        <v>3</v>
      </c>
      <c r="U42" s="10" t="s">
        <v>21</v>
      </c>
    </row>
    <row r="43" spans="1:21" ht="12.75">
      <c r="A43" t="s">
        <v>103</v>
      </c>
      <c r="B43" s="29" t="s">
        <v>29</v>
      </c>
      <c r="C43" s="30">
        <v>38623</v>
      </c>
      <c r="D43" s="41">
        <v>0.40625</v>
      </c>
      <c r="E43" s="33">
        <v>0</v>
      </c>
      <c r="F43" s="42">
        <v>7</v>
      </c>
      <c r="G43" s="33">
        <v>20.4</v>
      </c>
      <c r="H43" s="33">
        <v>7.4</v>
      </c>
      <c r="I43" s="33">
        <v>7.09</v>
      </c>
      <c r="J43" s="43">
        <v>355</v>
      </c>
      <c r="K43" s="33">
        <v>3.5</v>
      </c>
      <c r="L43" s="34">
        <v>14</v>
      </c>
      <c r="M43" s="35" t="s">
        <v>40</v>
      </c>
      <c r="N43" s="44">
        <v>0.12</v>
      </c>
      <c r="O43" s="26" t="s">
        <v>20</v>
      </c>
      <c r="P43" s="26" t="s">
        <v>20</v>
      </c>
      <c r="Q43" s="32">
        <v>30.8</v>
      </c>
      <c r="R43" s="32">
        <v>8.4</v>
      </c>
      <c r="S43" s="36">
        <v>0.09</v>
      </c>
      <c r="T43" s="29">
        <v>3</v>
      </c>
      <c r="U43" s="35" t="s">
        <v>21</v>
      </c>
    </row>
    <row r="44" spans="1:21" ht="12.75">
      <c r="A44" t="s">
        <v>97</v>
      </c>
      <c r="B44" s="10" t="s">
        <v>24</v>
      </c>
      <c r="C44" s="37">
        <v>38632</v>
      </c>
      <c r="D44" s="12">
        <v>0.40972222222222227</v>
      </c>
      <c r="E44" s="13">
        <v>6</v>
      </c>
      <c r="F44" s="13"/>
      <c r="G44" s="13">
        <v>19.7</v>
      </c>
      <c r="H44" s="13">
        <v>7.21</v>
      </c>
      <c r="I44" s="13">
        <v>3.95</v>
      </c>
      <c r="J44" s="14">
        <v>342</v>
      </c>
      <c r="K44" s="13">
        <v>7.51</v>
      </c>
      <c r="L44" s="14"/>
      <c r="M44" s="15"/>
      <c r="N44" s="16">
        <v>0.24</v>
      </c>
      <c r="O44" s="16" t="s">
        <v>20</v>
      </c>
      <c r="P44" s="16" t="s">
        <v>20</v>
      </c>
      <c r="Q44" s="13">
        <v>31.1</v>
      </c>
      <c r="R44" s="13">
        <v>7.9</v>
      </c>
      <c r="S44" s="16">
        <v>0.11</v>
      </c>
      <c r="T44" s="10">
        <v>1</v>
      </c>
      <c r="U44" s="10" t="s">
        <v>25</v>
      </c>
    </row>
    <row r="45" spans="1:21" ht="12.75">
      <c r="A45" t="s">
        <v>96</v>
      </c>
      <c r="B45" s="10" t="s">
        <v>22</v>
      </c>
      <c r="C45" s="37">
        <v>38632</v>
      </c>
      <c r="D45" s="12">
        <v>0.4152777777777778</v>
      </c>
      <c r="E45" s="13">
        <v>3</v>
      </c>
      <c r="F45" s="13"/>
      <c r="G45" s="13">
        <v>19.8</v>
      </c>
      <c r="H45" s="13">
        <v>7.54</v>
      </c>
      <c r="I45" s="13">
        <v>4.69</v>
      </c>
      <c r="J45" s="14">
        <v>349</v>
      </c>
      <c r="K45" s="13">
        <v>4.81</v>
      </c>
      <c r="L45" s="14"/>
      <c r="N45" s="16">
        <v>0.2</v>
      </c>
      <c r="O45" s="16" t="s">
        <v>20</v>
      </c>
      <c r="P45" s="16" t="s">
        <v>20</v>
      </c>
      <c r="Q45" s="13">
        <v>31.1</v>
      </c>
      <c r="R45" s="13">
        <v>7.9</v>
      </c>
      <c r="S45" s="16">
        <v>0.13</v>
      </c>
      <c r="T45" s="10">
        <v>1</v>
      </c>
      <c r="U45" s="10" t="s">
        <v>23</v>
      </c>
    </row>
    <row r="46" spans="1:21" ht="12.75">
      <c r="A46" t="s">
        <v>95</v>
      </c>
      <c r="B46" s="21" t="s">
        <v>18</v>
      </c>
      <c r="C46" s="40">
        <v>38632</v>
      </c>
      <c r="D46" s="23">
        <v>0.41805555555555557</v>
      </c>
      <c r="E46" s="24">
        <v>0</v>
      </c>
      <c r="F46" s="24">
        <v>5</v>
      </c>
      <c r="G46" s="24">
        <v>19.9</v>
      </c>
      <c r="H46" s="24">
        <v>7.62</v>
      </c>
      <c r="I46" s="24">
        <v>5.5</v>
      </c>
      <c r="J46" s="25">
        <v>351</v>
      </c>
      <c r="K46" s="24">
        <v>4.14</v>
      </c>
      <c r="L46" s="25">
        <v>40</v>
      </c>
      <c r="M46" s="9" t="s">
        <v>42</v>
      </c>
      <c r="N46" s="26">
        <v>0.24</v>
      </c>
      <c r="O46" s="26" t="s">
        <v>20</v>
      </c>
      <c r="P46" s="26" t="s">
        <v>20</v>
      </c>
      <c r="Q46" s="24">
        <v>31</v>
      </c>
      <c r="R46" s="24">
        <v>7.8</v>
      </c>
      <c r="S46" s="26">
        <v>0.11</v>
      </c>
      <c r="T46" s="21">
        <v>1</v>
      </c>
      <c r="U46" s="21" t="s">
        <v>21</v>
      </c>
    </row>
    <row r="47" spans="1:21" ht="12.75">
      <c r="A47" t="s">
        <v>99</v>
      </c>
      <c r="B47" s="10" t="s">
        <v>28</v>
      </c>
      <c r="C47" s="37">
        <v>38632</v>
      </c>
      <c r="D47" s="12">
        <v>0.4618055555555556</v>
      </c>
      <c r="E47" s="13">
        <v>20</v>
      </c>
      <c r="F47" s="13"/>
      <c r="G47" s="13">
        <v>18.4</v>
      </c>
      <c r="H47" s="13">
        <v>6.91</v>
      </c>
      <c r="I47" s="13">
        <v>0.06</v>
      </c>
      <c r="J47" s="14">
        <v>444</v>
      </c>
      <c r="K47" s="13">
        <v>6.21</v>
      </c>
      <c r="L47" s="14"/>
      <c r="M47" s="15"/>
      <c r="N47" s="16">
        <v>7.35</v>
      </c>
      <c r="O47" s="16" t="s">
        <v>20</v>
      </c>
      <c r="P47" s="16" t="s">
        <v>20</v>
      </c>
      <c r="Q47" s="13">
        <v>28.8</v>
      </c>
      <c r="R47" s="13">
        <v>2.3</v>
      </c>
      <c r="S47" s="16">
        <v>0.55</v>
      </c>
      <c r="T47" s="10">
        <v>2</v>
      </c>
      <c r="U47" s="10" t="s">
        <v>25</v>
      </c>
    </row>
    <row r="48" spans="1:21" ht="12.75">
      <c r="A48" t="s">
        <v>98</v>
      </c>
      <c r="B48" s="10" t="s">
        <v>27</v>
      </c>
      <c r="C48" s="37">
        <v>38632</v>
      </c>
      <c r="D48" s="12">
        <v>0.46388888888888885</v>
      </c>
      <c r="E48" s="13">
        <v>10</v>
      </c>
      <c r="F48" s="13"/>
      <c r="G48" s="13">
        <v>19.9</v>
      </c>
      <c r="H48" s="13">
        <v>7.22</v>
      </c>
      <c r="I48" s="13">
        <v>1.33</v>
      </c>
      <c r="J48" s="14">
        <v>359</v>
      </c>
      <c r="K48" s="13">
        <v>2.61</v>
      </c>
      <c r="L48" s="14"/>
      <c r="M48" s="15"/>
      <c r="N48" s="16">
        <v>0.33</v>
      </c>
      <c r="O48" s="16" t="s">
        <v>20</v>
      </c>
      <c r="P48" s="16" t="s">
        <v>20</v>
      </c>
      <c r="Q48" s="13">
        <v>31.1</v>
      </c>
      <c r="R48" s="13">
        <v>7.9</v>
      </c>
      <c r="S48" s="16">
        <v>0.14</v>
      </c>
      <c r="T48" s="10">
        <v>2</v>
      </c>
      <c r="U48" s="10" t="s">
        <v>23</v>
      </c>
    </row>
    <row r="49" spans="1:21" ht="12.75">
      <c r="A49" t="s">
        <v>100</v>
      </c>
      <c r="B49" s="21" t="s">
        <v>26</v>
      </c>
      <c r="C49" s="40">
        <v>38632</v>
      </c>
      <c r="D49" s="23">
        <v>0.4479166666666667</v>
      </c>
      <c r="E49" s="24">
        <v>0</v>
      </c>
      <c r="F49" s="24">
        <v>6.5</v>
      </c>
      <c r="G49" s="24">
        <v>20.2</v>
      </c>
      <c r="H49" s="24">
        <v>7.49</v>
      </c>
      <c r="I49" s="24">
        <v>6.33</v>
      </c>
      <c r="J49" s="25">
        <v>353</v>
      </c>
      <c r="K49" s="24">
        <v>3.57</v>
      </c>
      <c r="L49" s="105">
        <v>67</v>
      </c>
      <c r="M49" s="106" t="s">
        <v>42</v>
      </c>
      <c r="N49" s="26">
        <v>0.21</v>
      </c>
      <c r="O49" s="26" t="s">
        <v>20</v>
      </c>
      <c r="P49" s="26" t="s">
        <v>20</v>
      </c>
      <c r="Q49" s="24">
        <v>31.1</v>
      </c>
      <c r="R49" s="24">
        <v>7.9</v>
      </c>
      <c r="S49" s="26">
        <v>0.11</v>
      </c>
      <c r="T49" s="21">
        <v>2</v>
      </c>
      <c r="U49" s="21" t="s">
        <v>21</v>
      </c>
    </row>
    <row r="50" spans="1:21" ht="12.75">
      <c r="A50" t="s">
        <v>102</v>
      </c>
      <c r="B50" s="10" t="s">
        <v>31</v>
      </c>
      <c r="C50" s="37">
        <v>38632</v>
      </c>
      <c r="D50" s="12">
        <v>0.4791666666666667</v>
      </c>
      <c r="E50" s="13">
        <v>7</v>
      </c>
      <c r="F50" s="13"/>
      <c r="G50" s="13">
        <v>19.9</v>
      </c>
      <c r="H50" s="13">
        <v>7.93</v>
      </c>
      <c r="I50" s="13">
        <v>6.9</v>
      </c>
      <c r="J50" s="14">
        <v>352</v>
      </c>
      <c r="K50" s="13">
        <v>12.5</v>
      </c>
      <c r="L50" s="14"/>
      <c r="M50" s="15"/>
      <c r="N50" s="16">
        <v>0.14</v>
      </c>
      <c r="O50" s="16" t="s">
        <v>20</v>
      </c>
      <c r="P50" s="16" t="s">
        <v>20</v>
      </c>
      <c r="Q50" s="13">
        <v>31.2</v>
      </c>
      <c r="R50" s="13">
        <v>8.3</v>
      </c>
      <c r="S50" s="16">
        <v>0.1</v>
      </c>
      <c r="T50" s="10">
        <v>3</v>
      </c>
      <c r="U50" s="10" t="s">
        <v>25</v>
      </c>
    </row>
    <row r="51" spans="1:21" ht="12.75">
      <c r="A51" t="s">
        <v>101</v>
      </c>
      <c r="B51" s="10" t="s">
        <v>30</v>
      </c>
      <c r="C51" s="37">
        <v>38632</v>
      </c>
      <c r="D51" s="12">
        <v>0.4826388888888889</v>
      </c>
      <c r="E51" s="13">
        <v>3</v>
      </c>
      <c r="F51" s="13"/>
      <c r="G51" s="13">
        <v>20.2</v>
      </c>
      <c r="H51" s="13">
        <v>8.02</v>
      </c>
      <c r="I51" s="13">
        <v>7.48</v>
      </c>
      <c r="J51" s="14">
        <v>351</v>
      </c>
      <c r="K51" s="13">
        <v>8.26</v>
      </c>
      <c r="L51" s="14"/>
      <c r="M51" s="15"/>
      <c r="N51" s="16">
        <v>0.15</v>
      </c>
      <c r="O51" s="16" t="s">
        <v>20</v>
      </c>
      <c r="P51" s="16" t="s">
        <v>20</v>
      </c>
      <c r="Q51" s="13">
        <v>31.2</v>
      </c>
      <c r="R51" s="13">
        <v>8.1</v>
      </c>
      <c r="S51" s="16">
        <v>0.13</v>
      </c>
      <c r="T51" s="10">
        <v>3</v>
      </c>
      <c r="U51" s="10" t="s">
        <v>23</v>
      </c>
    </row>
    <row r="52" spans="1:21" ht="12.75">
      <c r="A52" t="s">
        <v>103</v>
      </c>
      <c r="B52" s="21" t="s">
        <v>29</v>
      </c>
      <c r="C52" s="40">
        <v>38632</v>
      </c>
      <c r="D52" s="23">
        <v>0.4861111111111111</v>
      </c>
      <c r="E52" s="24">
        <v>0</v>
      </c>
      <c r="F52" s="24">
        <v>3.25</v>
      </c>
      <c r="G52" s="24">
        <v>20.7</v>
      </c>
      <c r="H52" s="24">
        <v>6.69</v>
      </c>
      <c r="I52" s="24">
        <v>9.33</v>
      </c>
      <c r="J52" s="25">
        <v>359</v>
      </c>
      <c r="K52" s="24">
        <v>19.9</v>
      </c>
      <c r="L52" s="25">
        <v>82</v>
      </c>
      <c r="M52" s="9" t="s">
        <v>42</v>
      </c>
      <c r="N52" s="26">
        <v>0.12</v>
      </c>
      <c r="O52" s="26" t="s">
        <v>20</v>
      </c>
      <c r="P52" s="26" t="s">
        <v>20</v>
      </c>
      <c r="Q52" s="24">
        <v>31.2</v>
      </c>
      <c r="R52" s="24">
        <v>7.9</v>
      </c>
      <c r="S52" s="26">
        <v>0.13</v>
      </c>
      <c r="T52" s="21">
        <v>3</v>
      </c>
      <c r="U52" s="21" t="s">
        <v>21</v>
      </c>
    </row>
    <row r="53" spans="1:21" ht="12.75">
      <c r="A53" t="s">
        <v>103</v>
      </c>
      <c r="B53" s="29" t="s">
        <v>29</v>
      </c>
      <c r="C53" s="30">
        <v>38644</v>
      </c>
      <c r="D53" s="31">
        <v>0.3854166666666667</v>
      </c>
      <c r="E53" s="42">
        <v>0</v>
      </c>
      <c r="F53" s="32">
        <v>0.5</v>
      </c>
      <c r="G53" s="42">
        <v>18</v>
      </c>
      <c r="H53" s="32">
        <v>6.82</v>
      </c>
      <c r="I53" s="42">
        <v>5.8</v>
      </c>
      <c r="J53" s="52">
        <v>355</v>
      </c>
      <c r="K53" s="42">
        <v>307</v>
      </c>
      <c r="L53" s="52">
        <v>1172</v>
      </c>
      <c r="M53" s="53" t="s">
        <v>42</v>
      </c>
      <c r="N53" s="44">
        <v>0.45</v>
      </c>
      <c r="O53" s="26" t="s">
        <v>20</v>
      </c>
      <c r="P53" s="26" t="s">
        <v>20</v>
      </c>
      <c r="Q53" s="42">
        <v>30.9</v>
      </c>
      <c r="R53" s="32">
        <v>8.4</v>
      </c>
      <c r="S53" s="36">
        <v>1.4</v>
      </c>
      <c r="T53" s="29">
        <v>3</v>
      </c>
      <c r="U53" s="35" t="s">
        <v>21</v>
      </c>
    </row>
    <row r="54" spans="1:21" ht="12.75">
      <c r="A54" t="s">
        <v>103</v>
      </c>
      <c r="B54" s="45" t="s">
        <v>29</v>
      </c>
      <c r="C54" s="30">
        <v>38651</v>
      </c>
      <c r="D54" s="31">
        <v>0.43402777777777773</v>
      </c>
      <c r="E54" s="42">
        <v>0</v>
      </c>
      <c r="F54" s="32">
        <v>3</v>
      </c>
      <c r="G54" s="113">
        <v>17.4</v>
      </c>
      <c r="H54" s="32">
        <v>6.61</v>
      </c>
      <c r="I54" s="33">
        <v>3.99</v>
      </c>
      <c r="J54" s="52">
        <v>373</v>
      </c>
      <c r="K54" s="33">
        <v>157</v>
      </c>
      <c r="L54" s="52">
        <v>889</v>
      </c>
      <c r="M54" s="53" t="s">
        <v>43</v>
      </c>
      <c r="N54" s="44">
        <v>0.74</v>
      </c>
      <c r="O54" s="36" t="s">
        <v>20</v>
      </c>
      <c r="P54" s="36" t="s">
        <v>20</v>
      </c>
      <c r="Q54" s="118">
        <v>31.7</v>
      </c>
      <c r="R54" s="32">
        <v>7.5</v>
      </c>
      <c r="S54" s="36">
        <v>0.4</v>
      </c>
      <c r="T54" s="117">
        <v>3</v>
      </c>
      <c r="U54" s="35" t="s">
        <v>21</v>
      </c>
    </row>
    <row r="55" spans="1:21" ht="12.75">
      <c r="A55" t="s">
        <v>97</v>
      </c>
      <c r="B55" s="10" t="s">
        <v>24</v>
      </c>
      <c r="C55" s="37">
        <v>38657</v>
      </c>
      <c r="D55" s="12">
        <v>0.41944444444444445</v>
      </c>
      <c r="E55" s="13">
        <v>5</v>
      </c>
      <c r="F55" s="13"/>
      <c r="G55" s="13">
        <v>16.8</v>
      </c>
      <c r="H55" s="13">
        <v>7.37</v>
      </c>
      <c r="I55" s="13">
        <v>1.87</v>
      </c>
      <c r="J55" s="14">
        <v>364</v>
      </c>
      <c r="K55" s="13">
        <v>8.79</v>
      </c>
      <c r="L55" s="14"/>
      <c r="M55" s="15"/>
      <c r="N55" s="16">
        <v>0.95</v>
      </c>
      <c r="O55" s="16" t="s">
        <v>20</v>
      </c>
      <c r="P55" s="16" t="s">
        <v>20</v>
      </c>
      <c r="Q55" s="13">
        <v>31.2</v>
      </c>
      <c r="R55" s="13">
        <v>6.6</v>
      </c>
      <c r="S55" s="16">
        <v>0.19</v>
      </c>
      <c r="T55" s="10">
        <v>1</v>
      </c>
      <c r="U55" s="10" t="s">
        <v>25</v>
      </c>
    </row>
    <row r="56" spans="1:21" ht="12.75">
      <c r="A56" t="s">
        <v>96</v>
      </c>
      <c r="B56" s="10" t="s">
        <v>22</v>
      </c>
      <c r="C56" s="37">
        <v>38657</v>
      </c>
      <c r="D56" s="12">
        <v>0.4236111111111111</v>
      </c>
      <c r="E56" s="13">
        <v>3</v>
      </c>
      <c r="F56" s="13"/>
      <c r="G56" s="13">
        <v>17.1</v>
      </c>
      <c r="H56" s="13">
        <v>7.46</v>
      </c>
      <c r="I56" s="13">
        <v>2.57</v>
      </c>
      <c r="J56" s="14">
        <v>340</v>
      </c>
      <c r="K56" s="13">
        <v>9.37</v>
      </c>
      <c r="L56" s="14"/>
      <c r="M56" s="15"/>
      <c r="N56" s="16">
        <v>0.98</v>
      </c>
      <c r="O56" s="16" t="s">
        <v>20</v>
      </c>
      <c r="P56" s="16" t="s">
        <v>20</v>
      </c>
      <c r="Q56" s="13">
        <v>31.4</v>
      </c>
      <c r="R56" s="13">
        <v>7</v>
      </c>
      <c r="S56" s="16">
        <v>0.21</v>
      </c>
      <c r="T56" s="10">
        <v>1</v>
      </c>
      <c r="U56" s="10" t="s">
        <v>23</v>
      </c>
    </row>
    <row r="57" spans="1:21" ht="12.75">
      <c r="A57" t="s">
        <v>95</v>
      </c>
      <c r="B57" s="21" t="s">
        <v>18</v>
      </c>
      <c r="C57" s="40">
        <v>38657</v>
      </c>
      <c r="D57" s="23">
        <v>0.4145833333333333</v>
      </c>
      <c r="E57" s="24">
        <v>0</v>
      </c>
      <c r="F57" s="24">
        <v>3.5</v>
      </c>
      <c r="G57" s="24">
        <v>17.7</v>
      </c>
      <c r="H57" s="24">
        <v>9.47</v>
      </c>
      <c r="I57" s="24">
        <v>3.53</v>
      </c>
      <c r="J57" s="25">
        <v>366</v>
      </c>
      <c r="K57" s="24">
        <v>8.15</v>
      </c>
      <c r="L57" s="25">
        <v>28</v>
      </c>
      <c r="M57" s="9" t="s">
        <v>38</v>
      </c>
      <c r="N57" s="26">
        <v>0.94</v>
      </c>
      <c r="O57" s="26" t="s">
        <v>20</v>
      </c>
      <c r="P57" s="26" t="s">
        <v>20</v>
      </c>
      <c r="Q57" s="24">
        <v>31.4</v>
      </c>
      <c r="R57" s="24">
        <v>7</v>
      </c>
      <c r="S57" s="26">
        <v>0.2</v>
      </c>
      <c r="T57" s="21">
        <v>1</v>
      </c>
      <c r="U57" s="21" t="s">
        <v>21</v>
      </c>
    </row>
    <row r="58" spans="1:21" ht="12.75">
      <c r="A58" t="s">
        <v>99</v>
      </c>
      <c r="B58" s="10" t="s">
        <v>28</v>
      </c>
      <c r="C58" s="54">
        <v>38657</v>
      </c>
      <c r="D58" s="55">
        <v>0.44097222222222227</v>
      </c>
      <c r="E58" s="56">
        <v>20</v>
      </c>
      <c r="F58" s="39"/>
      <c r="G58" s="56">
        <v>16.9</v>
      </c>
      <c r="H58" s="39">
        <v>7.37</v>
      </c>
      <c r="I58" s="56">
        <v>2.65</v>
      </c>
      <c r="J58" s="38">
        <v>359</v>
      </c>
      <c r="K58" s="56">
        <v>8.85</v>
      </c>
      <c r="L58" s="38"/>
      <c r="M58" s="57"/>
      <c r="N58" s="58">
        <v>0.99</v>
      </c>
      <c r="O58" s="16" t="s">
        <v>20</v>
      </c>
      <c r="P58" s="16" t="s">
        <v>20</v>
      </c>
      <c r="Q58" s="56">
        <v>31.4</v>
      </c>
      <c r="R58" s="39">
        <v>6.9</v>
      </c>
      <c r="S58" s="58">
        <v>0.19</v>
      </c>
      <c r="T58" s="10">
        <v>2</v>
      </c>
      <c r="U58" s="10" t="s">
        <v>25</v>
      </c>
    </row>
    <row r="59" spans="1:21" ht="12.75">
      <c r="A59" t="s">
        <v>98</v>
      </c>
      <c r="B59" s="10" t="s">
        <v>27</v>
      </c>
      <c r="C59" s="37">
        <v>38657</v>
      </c>
      <c r="D59" s="12">
        <v>0.4458333333333333</v>
      </c>
      <c r="E59" s="59">
        <v>10</v>
      </c>
      <c r="F59" s="13"/>
      <c r="G59" s="60">
        <v>17.2</v>
      </c>
      <c r="H59" s="13">
        <v>7.4</v>
      </c>
      <c r="I59" s="27">
        <v>3.67</v>
      </c>
      <c r="J59" s="14">
        <v>352</v>
      </c>
      <c r="K59" s="27">
        <v>6.74</v>
      </c>
      <c r="L59" s="14"/>
      <c r="M59" s="2"/>
      <c r="N59" s="16">
        <v>0.82</v>
      </c>
      <c r="O59" s="16" t="s">
        <v>20</v>
      </c>
      <c r="P59" s="16" t="s">
        <v>20</v>
      </c>
      <c r="Q59" s="61">
        <v>31.3</v>
      </c>
      <c r="R59" s="13">
        <v>6.9</v>
      </c>
      <c r="S59" s="16">
        <v>0.23</v>
      </c>
      <c r="T59" s="10">
        <v>2</v>
      </c>
      <c r="U59" s="10" t="s">
        <v>23</v>
      </c>
    </row>
    <row r="60" spans="1:21" ht="12.75">
      <c r="A60" t="s">
        <v>100</v>
      </c>
      <c r="B60" s="21" t="s">
        <v>26</v>
      </c>
      <c r="C60" s="40">
        <v>38657</v>
      </c>
      <c r="D60" s="23">
        <v>0.4472222222222222</v>
      </c>
      <c r="E60" s="47">
        <v>0</v>
      </c>
      <c r="F60" s="24">
        <v>3.5</v>
      </c>
      <c r="G60" s="47">
        <v>17.9</v>
      </c>
      <c r="H60" s="24">
        <v>7.57</v>
      </c>
      <c r="I60" s="47">
        <v>4.6</v>
      </c>
      <c r="J60" s="25">
        <v>362</v>
      </c>
      <c r="K60" s="47">
        <v>11.5</v>
      </c>
      <c r="L60" s="25">
        <v>47</v>
      </c>
      <c r="M60" s="62" t="s">
        <v>38</v>
      </c>
      <c r="N60" s="26">
        <v>0.75</v>
      </c>
      <c r="O60" s="26" t="s">
        <v>20</v>
      </c>
      <c r="P60" s="26" t="s">
        <v>20</v>
      </c>
      <c r="Q60" s="47">
        <v>31.4</v>
      </c>
      <c r="R60" s="24">
        <v>6.8</v>
      </c>
      <c r="S60" s="26">
        <v>0.2</v>
      </c>
      <c r="T60" s="21">
        <v>2</v>
      </c>
      <c r="U60" s="21" t="s">
        <v>21</v>
      </c>
    </row>
    <row r="61" spans="1:21" ht="12.75">
      <c r="A61" t="s">
        <v>102</v>
      </c>
      <c r="B61" s="10" t="s">
        <v>31</v>
      </c>
      <c r="C61" s="54">
        <v>38657</v>
      </c>
      <c r="D61" s="55">
        <v>0.46875</v>
      </c>
      <c r="E61" s="56">
        <v>7</v>
      </c>
      <c r="F61" s="39"/>
      <c r="G61" s="56">
        <v>17.6</v>
      </c>
      <c r="H61" s="39">
        <v>7.58</v>
      </c>
      <c r="I61" s="56">
        <v>2.76</v>
      </c>
      <c r="J61" s="38">
        <v>355</v>
      </c>
      <c r="K61" s="56">
        <v>29.6</v>
      </c>
      <c r="L61" s="38"/>
      <c r="M61" s="57"/>
      <c r="N61" s="58">
        <v>0.88</v>
      </c>
      <c r="O61" s="16" t="s">
        <v>20</v>
      </c>
      <c r="P61" s="16" t="s">
        <v>20</v>
      </c>
      <c r="Q61" s="56">
        <v>31.6</v>
      </c>
      <c r="R61" s="39">
        <v>6.9</v>
      </c>
      <c r="S61" s="58">
        <v>0.19</v>
      </c>
      <c r="T61" s="10">
        <v>3</v>
      </c>
      <c r="U61" s="10" t="s">
        <v>25</v>
      </c>
    </row>
    <row r="62" spans="1:21" ht="12.75">
      <c r="A62" t="s">
        <v>101</v>
      </c>
      <c r="B62" s="10" t="s">
        <v>30</v>
      </c>
      <c r="C62" s="37">
        <v>38657</v>
      </c>
      <c r="D62" s="12">
        <v>0.47222222222222227</v>
      </c>
      <c r="E62" s="61">
        <v>3.5</v>
      </c>
      <c r="F62" s="13"/>
      <c r="G62" s="60">
        <v>17.7</v>
      </c>
      <c r="H62" s="13">
        <v>7.53</v>
      </c>
      <c r="I62" s="27">
        <v>6.24</v>
      </c>
      <c r="J62" s="14">
        <v>336</v>
      </c>
      <c r="K62" s="27">
        <v>30.4</v>
      </c>
      <c r="L62" s="14"/>
      <c r="M62" s="2"/>
      <c r="N62" s="16">
        <v>0.64</v>
      </c>
      <c r="O62" s="16" t="s">
        <v>20</v>
      </c>
      <c r="P62" s="16" t="s">
        <v>20</v>
      </c>
      <c r="Q62" s="61">
        <v>31.6</v>
      </c>
      <c r="R62" s="13">
        <v>14.6</v>
      </c>
      <c r="S62" s="16">
        <v>0.2</v>
      </c>
      <c r="T62" s="10">
        <v>3</v>
      </c>
      <c r="U62" s="10" t="s">
        <v>23</v>
      </c>
    </row>
    <row r="63" spans="1:21" ht="12.75">
      <c r="A63" t="s">
        <v>103</v>
      </c>
      <c r="B63" s="21" t="s">
        <v>29</v>
      </c>
      <c r="C63" s="40">
        <v>38657</v>
      </c>
      <c r="D63" s="23">
        <v>0.4597222222222222</v>
      </c>
      <c r="E63" s="47">
        <v>0</v>
      </c>
      <c r="F63" s="24">
        <v>0.5</v>
      </c>
      <c r="G63" s="47">
        <v>18.1</v>
      </c>
      <c r="H63" s="24">
        <v>8.24</v>
      </c>
      <c r="I63" s="47">
        <v>7.18</v>
      </c>
      <c r="J63" s="25">
        <v>359</v>
      </c>
      <c r="K63" s="47">
        <v>174</v>
      </c>
      <c r="L63" s="25">
        <v>1036</v>
      </c>
      <c r="M63" s="62" t="s">
        <v>44</v>
      </c>
      <c r="N63" s="26">
        <v>0.65</v>
      </c>
      <c r="O63" s="26" t="s">
        <v>20</v>
      </c>
      <c r="P63" s="26" t="s">
        <v>20</v>
      </c>
      <c r="Q63" s="47">
        <v>31.7</v>
      </c>
      <c r="R63" s="24">
        <v>8.3</v>
      </c>
      <c r="S63" s="26">
        <v>0.49</v>
      </c>
      <c r="T63" s="21">
        <v>3</v>
      </c>
      <c r="U63" s="21" t="s">
        <v>21</v>
      </c>
    </row>
    <row r="64" spans="1:21" ht="12.75">
      <c r="A64" t="s">
        <v>103</v>
      </c>
      <c r="B64" s="29" t="s">
        <v>29</v>
      </c>
      <c r="C64" s="30">
        <v>38665</v>
      </c>
      <c r="D64" s="31">
        <v>0.4201388888888889</v>
      </c>
      <c r="E64" s="42">
        <v>0</v>
      </c>
      <c r="F64" s="32">
        <v>2.25</v>
      </c>
      <c r="G64" s="42">
        <v>16.5</v>
      </c>
      <c r="H64" s="32">
        <v>6.69</v>
      </c>
      <c r="I64" s="42">
        <v>6.63</v>
      </c>
      <c r="J64" s="52">
        <v>372</v>
      </c>
      <c r="K64" s="42">
        <v>19</v>
      </c>
      <c r="L64" s="52">
        <v>357</v>
      </c>
      <c r="M64" s="53" t="s">
        <v>44</v>
      </c>
      <c r="N64" s="36">
        <v>0.77</v>
      </c>
      <c r="O64" s="26" t="s">
        <v>20</v>
      </c>
      <c r="P64" s="36" t="s">
        <v>20</v>
      </c>
      <c r="Q64" s="42">
        <v>31.1</v>
      </c>
      <c r="R64" s="32">
        <v>6.8</v>
      </c>
      <c r="S64" s="36">
        <v>0.39</v>
      </c>
      <c r="T64" s="29">
        <v>3</v>
      </c>
      <c r="U64" s="35" t="s">
        <v>21</v>
      </c>
    </row>
    <row r="65" spans="1:21" ht="12.75">
      <c r="A65" t="s">
        <v>103</v>
      </c>
      <c r="B65" s="29" t="s">
        <v>29</v>
      </c>
      <c r="C65" s="30">
        <v>38672</v>
      </c>
      <c r="D65" s="41">
        <v>0.3854166666666667</v>
      </c>
      <c r="E65" s="33">
        <v>0</v>
      </c>
      <c r="F65" s="42"/>
      <c r="G65" s="33">
        <v>16</v>
      </c>
      <c r="H65" s="33">
        <v>6.68</v>
      </c>
      <c r="I65" s="33">
        <v>7.48</v>
      </c>
      <c r="J65" s="43">
        <v>370</v>
      </c>
      <c r="K65" s="33">
        <v>60.8</v>
      </c>
      <c r="L65" s="34">
        <v>344</v>
      </c>
      <c r="M65" s="35" t="s">
        <v>44</v>
      </c>
      <c r="N65" s="44">
        <v>0.73</v>
      </c>
      <c r="O65" s="26" t="s">
        <v>20</v>
      </c>
      <c r="P65" s="26" t="s">
        <v>20</v>
      </c>
      <c r="Q65" s="32">
        <v>31</v>
      </c>
      <c r="R65" s="32">
        <v>7.2</v>
      </c>
      <c r="S65" s="36">
        <v>0.31</v>
      </c>
      <c r="T65" s="29">
        <v>3</v>
      </c>
      <c r="U65" s="35" t="s">
        <v>21</v>
      </c>
    </row>
    <row r="66" spans="1:21" ht="12.75">
      <c r="A66" t="s">
        <v>103</v>
      </c>
      <c r="B66" s="29" t="s">
        <v>29</v>
      </c>
      <c r="C66" s="30">
        <v>38679</v>
      </c>
      <c r="D66" s="41">
        <v>0.47222222222222227</v>
      </c>
      <c r="E66" s="33">
        <v>0</v>
      </c>
      <c r="F66" s="42">
        <v>3.25</v>
      </c>
      <c r="G66" s="33">
        <v>15.9</v>
      </c>
      <c r="H66" s="33">
        <v>6.7</v>
      </c>
      <c r="I66" s="33">
        <v>4.91</v>
      </c>
      <c r="J66" s="43">
        <v>370</v>
      </c>
      <c r="K66" s="33"/>
      <c r="L66" s="34">
        <v>706</v>
      </c>
      <c r="M66" s="35" t="s">
        <v>45</v>
      </c>
      <c r="N66" s="44">
        <v>1.41</v>
      </c>
      <c r="O66" s="26" t="s">
        <v>20</v>
      </c>
      <c r="P66" s="26">
        <v>0.04</v>
      </c>
      <c r="Q66" s="32">
        <v>31.3</v>
      </c>
      <c r="R66" s="32">
        <v>6.8</v>
      </c>
      <c r="S66" s="36">
        <v>0.35</v>
      </c>
      <c r="T66" s="29">
        <v>3</v>
      </c>
      <c r="U66" s="35" t="s">
        <v>21</v>
      </c>
    </row>
    <row r="67" spans="1:21" ht="12.75">
      <c r="A67" t="s">
        <v>103</v>
      </c>
      <c r="B67" s="29" t="s">
        <v>29</v>
      </c>
      <c r="C67" s="30">
        <v>38686</v>
      </c>
      <c r="D67" s="41">
        <v>0.3958333333333333</v>
      </c>
      <c r="E67" s="33">
        <v>0</v>
      </c>
      <c r="F67" s="42">
        <v>5</v>
      </c>
      <c r="G67" s="33">
        <v>13.5</v>
      </c>
      <c r="H67" s="33">
        <v>5.72</v>
      </c>
      <c r="I67" s="33">
        <v>2.66</v>
      </c>
      <c r="J67" s="43">
        <v>383</v>
      </c>
      <c r="K67" s="33">
        <v>17.5</v>
      </c>
      <c r="L67" s="34">
        <v>29</v>
      </c>
      <c r="M67" s="35" t="s">
        <v>38</v>
      </c>
      <c r="N67" s="44">
        <v>1.47</v>
      </c>
      <c r="O67" s="26" t="s">
        <v>20</v>
      </c>
      <c r="P67" s="26">
        <v>0.02</v>
      </c>
      <c r="Q67" s="32">
        <v>31</v>
      </c>
      <c r="R67" s="32">
        <v>6.5</v>
      </c>
      <c r="S67" s="36">
        <v>0.2</v>
      </c>
      <c r="T67" s="29">
        <v>3</v>
      </c>
      <c r="U67" s="35" t="s">
        <v>21</v>
      </c>
    </row>
    <row r="68" spans="1:21" ht="12.75">
      <c r="A68" t="s">
        <v>97</v>
      </c>
      <c r="B68" s="10" t="s">
        <v>24</v>
      </c>
      <c r="C68" s="11">
        <v>38691</v>
      </c>
      <c r="D68" s="12">
        <v>0.4375</v>
      </c>
      <c r="E68" s="13">
        <v>5</v>
      </c>
      <c r="F68" s="13"/>
      <c r="G68" s="27">
        <v>12.1</v>
      </c>
      <c r="H68" s="13">
        <v>7.48</v>
      </c>
      <c r="I68" s="13">
        <v>2.41</v>
      </c>
      <c r="J68" s="14">
        <v>379</v>
      </c>
      <c r="K68" s="13">
        <v>6.65</v>
      </c>
      <c r="L68" s="14"/>
      <c r="M68" s="15"/>
      <c r="N68" s="16">
        <v>1.57</v>
      </c>
      <c r="O68" s="16" t="s">
        <v>20</v>
      </c>
      <c r="P68" s="16">
        <v>0.03</v>
      </c>
      <c r="Q68" s="13">
        <v>31.1</v>
      </c>
      <c r="R68" s="13">
        <v>6.5</v>
      </c>
      <c r="S68" s="16">
        <v>0.18</v>
      </c>
      <c r="T68" s="10">
        <v>1</v>
      </c>
      <c r="U68" s="10" t="s">
        <v>25</v>
      </c>
    </row>
    <row r="69" spans="1:21" ht="12.75">
      <c r="A69" t="s">
        <v>96</v>
      </c>
      <c r="B69" s="10" t="s">
        <v>22</v>
      </c>
      <c r="C69" s="11">
        <v>38691</v>
      </c>
      <c r="D69" s="12">
        <v>0.4305555555555556</v>
      </c>
      <c r="E69" s="13">
        <v>3</v>
      </c>
      <c r="F69" s="13"/>
      <c r="G69" s="27">
        <v>12.6</v>
      </c>
      <c r="H69" s="13">
        <v>7.41</v>
      </c>
      <c r="I69" s="13">
        <v>2.98</v>
      </c>
      <c r="J69" s="14">
        <v>376</v>
      </c>
      <c r="K69" s="13">
        <v>6.24</v>
      </c>
      <c r="L69" s="14"/>
      <c r="M69" s="15"/>
      <c r="N69" s="16">
        <v>1.78</v>
      </c>
      <c r="O69" s="16" t="s">
        <v>20</v>
      </c>
      <c r="P69" s="16">
        <v>0.03</v>
      </c>
      <c r="Q69" s="13">
        <v>31</v>
      </c>
      <c r="R69" s="13">
        <v>6.5</v>
      </c>
      <c r="S69" s="16">
        <v>0.16</v>
      </c>
      <c r="T69" s="10">
        <v>1</v>
      </c>
      <c r="U69" s="10" t="s">
        <v>23</v>
      </c>
    </row>
    <row r="70" spans="1:21" ht="12.75">
      <c r="A70" t="s">
        <v>95</v>
      </c>
      <c r="B70" s="21" t="s">
        <v>18</v>
      </c>
      <c r="C70" s="22">
        <v>38691</v>
      </c>
      <c r="D70" s="23">
        <v>0.4201388888888889</v>
      </c>
      <c r="E70" s="24">
        <v>0</v>
      </c>
      <c r="F70" s="24">
        <v>4.5</v>
      </c>
      <c r="G70" s="28">
        <v>12.9</v>
      </c>
      <c r="H70" s="24">
        <v>6.42</v>
      </c>
      <c r="I70" s="24">
        <v>3.28</v>
      </c>
      <c r="J70" s="25">
        <v>365</v>
      </c>
      <c r="K70" s="24">
        <v>5.18</v>
      </c>
      <c r="L70" s="25">
        <v>16</v>
      </c>
      <c r="M70" s="9" t="s">
        <v>38</v>
      </c>
      <c r="N70" s="26">
        <v>1.84</v>
      </c>
      <c r="O70" s="26" t="s">
        <v>20</v>
      </c>
      <c r="P70" s="26">
        <v>0.03</v>
      </c>
      <c r="Q70" s="24">
        <v>31</v>
      </c>
      <c r="R70" s="24">
        <v>6.5</v>
      </c>
      <c r="S70" s="26">
        <v>0.16</v>
      </c>
      <c r="T70" s="21">
        <v>1</v>
      </c>
      <c r="U70" s="21" t="s">
        <v>21</v>
      </c>
    </row>
    <row r="71" spans="1:21" ht="12.75">
      <c r="A71" t="s">
        <v>99</v>
      </c>
      <c r="B71" s="10" t="s">
        <v>28</v>
      </c>
      <c r="C71" s="11">
        <v>38691</v>
      </c>
      <c r="D71" s="12">
        <v>0.4604166666666667</v>
      </c>
      <c r="E71" s="13">
        <v>20</v>
      </c>
      <c r="F71" s="13"/>
      <c r="G71" s="27">
        <v>12.4</v>
      </c>
      <c r="H71" s="13">
        <v>7.59</v>
      </c>
      <c r="I71" s="13">
        <v>2.44</v>
      </c>
      <c r="J71" s="14">
        <v>379</v>
      </c>
      <c r="K71" s="13">
        <v>7.15</v>
      </c>
      <c r="L71" s="14"/>
      <c r="M71" s="15"/>
      <c r="N71" s="16">
        <v>1.69</v>
      </c>
      <c r="O71" s="16" t="s">
        <v>20</v>
      </c>
      <c r="P71" s="16">
        <v>0.03</v>
      </c>
      <c r="Q71" s="13">
        <v>31.2</v>
      </c>
      <c r="R71" s="13">
        <v>6.5</v>
      </c>
      <c r="S71" s="16">
        <v>0.13</v>
      </c>
      <c r="T71" s="10">
        <v>2</v>
      </c>
      <c r="U71" s="10" t="s">
        <v>25</v>
      </c>
    </row>
    <row r="72" spans="1:21" ht="12.75">
      <c r="A72" t="s">
        <v>98</v>
      </c>
      <c r="B72" s="10" t="s">
        <v>27</v>
      </c>
      <c r="C72" s="11">
        <v>38691</v>
      </c>
      <c r="D72" s="12">
        <v>0.4548611111111111</v>
      </c>
      <c r="E72" s="13">
        <v>10</v>
      </c>
      <c r="F72" s="13"/>
      <c r="G72" s="27">
        <v>12.9</v>
      </c>
      <c r="H72" s="13">
        <v>7.77</v>
      </c>
      <c r="I72" s="13">
        <v>2.82</v>
      </c>
      <c r="J72" s="14">
        <v>379</v>
      </c>
      <c r="K72" s="13">
        <v>5.74</v>
      </c>
      <c r="L72" s="14"/>
      <c r="M72" s="15"/>
      <c r="N72" s="16">
        <v>1.86</v>
      </c>
      <c r="O72" s="16" t="s">
        <v>20</v>
      </c>
      <c r="P72" s="16">
        <v>0.03</v>
      </c>
      <c r="Q72" s="13">
        <v>31.1</v>
      </c>
      <c r="R72" s="13">
        <v>6.5</v>
      </c>
      <c r="S72" s="16">
        <v>0.15</v>
      </c>
      <c r="T72" s="10">
        <v>2</v>
      </c>
      <c r="U72" s="10" t="s">
        <v>23</v>
      </c>
    </row>
    <row r="73" spans="1:21" ht="12.75">
      <c r="A73" t="s">
        <v>100</v>
      </c>
      <c r="B73" s="21" t="s">
        <v>26</v>
      </c>
      <c r="C73" s="22">
        <v>38691</v>
      </c>
      <c r="D73" s="23">
        <v>0.4444444444444444</v>
      </c>
      <c r="E73" s="24">
        <v>0</v>
      </c>
      <c r="F73" s="24">
        <v>5.5</v>
      </c>
      <c r="G73" s="28">
        <v>13.1</v>
      </c>
      <c r="H73" s="24">
        <v>7.57</v>
      </c>
      <c r="I73" s="24">
        <v>3.11</v>
      </c>
      <c r="J73" s="25">
        <v>379</v>
      </c>
      <c r="K73" s="24">
        <v>5.77</v>
      </c>
      <c r="L73" s="105">
        <v>53</v>
      </c>
      <c r="M73" s="106" t="s">
        <v>38</v>
      </c>
      <c r="N73" s="26">
        <v>1.58</v>
      </c>
      <c r="O73" s="26" t="s">
        <v>20</v>
      </c>
      <c r="P73" s="26">
        <v>0.03</v>
      </c>
      <c r="Q73" s="24">
        <v>31</v>
      </c>
      <c r="R73" s="24">
        <v>6.5</v>
      </c>
      <c r="S73" s="26">
        <v>0.16</v>
      </c>
      <c r="T73" s="21">
        <v>2</v>
      </c>
      <c r="U73" s="21" t="s">
        <v>21</v>
      </c>
    </row>
    <row r="74" spans="1:21" ht="12.75">
      <c r="A74" t="s">
        <v>102</v>
      </c>
      <c r="B74" s="10" t="s">
        <v>31</v>
      </c>
      <c r="C74" s="54">
        <v>38691</v>
      </c>
      <c r="D74" s="55">
        <v>0.48125</v>
      </c>
      <c r="E74" s="56">
        <v>7</v>
      </c>
      <c r="F74" s="39"/>
      <c r="G74" s="56">
        <v>12.7</v>
      </c>
      <c r="H74" s="39">
        <v>7.61</v>
      </c>
      <c r="I74" s="56">
        <v>3.3</v>
      </c>
      <c r="J74" s="38">
        <v>379</v>
      </c>
      <c r="K74" s="56">
        <v>5.27</v>
      </c>
      <c r="L74" s="38"/>
      <c r="M74" s="57"/>
      <c r="N74" s="58">
        <v>1.81</v>
      </c>
      <c r="O74" s="16" t="s">
        <v>20</v>
      </c>
      <c r="P74" s="16">
        <v>0.03</v>
      </c>
      <c r="Q74" s="56">
        <v>31.1</v>
      </c>
      <c r="R74" s="39">
        <v>6.5</v>
      </c>
      <c r="S74" s="58">
        <v>0.17</v>
      </c>
      <c r="T74" s="10">
        <v>3</v>
      </c>
      <c r="U74" s="10" t="s">
        <v>25</v>
      </c>
    </row>
    <row r="75" spans="1:21" ht="12.75">
      <c r="A75" t="s">
        <v>101</v>
      </c>
      <c r="B75" s="10" t="s">
        <v>30</v>
      </c>
      <c r="C75" s="37">
        <v>38691</v>
      </c>
      <c r="D75" s="12">
        <v>0.4756944444444444</v>
      </c>
      <c r="E75" s="89">
        <v>3.5</v>
      </c>
      <c r="F75" s="13"/>
      <c r="G75" s="60">
        <v>12.8</v>
      </c>
      <c r="H75" s="13">
        <v>7.64</v>
      </c>
      <c r="I75" s="27">
        <v>3.28</v>
      </c>
      <c r="J75" s="14">
        <v>378</v>
      </c>
      <c r="K75" s="27">
        <v>6.16</v>
      </c>
      <c r="L75" s="14"/>
      <c r="M75" s="2"/>
      <c r="N75" s="16">
        <v>1.85</v>
      </c>
      <c r="O75" s="16" t="s">
        <v>20</v>
      </c>
      <c r="P75" s="16">
        <v>0.03</v>
      </c>
      <c r="Q75" s="61">
        <v>31.1</v>
      </c>
      <c r="R75" s="13">
        <v>6.5</v>
      </c>
      <c r="S75" s="16">
        <v>0.14</v>
      </c>
      <c r="T75" s="10">
        <v>3</v>
      </c>
      <c r="U75" s="10" t="s">
        <v>23</v>
      </c>
    </row>
    <row r="76" spans="1:21" ht="12.75">
      <c r="A76" t="s">
        <v>103</v>
      </c>
      <c r="B76" s="21" t="s">
        <v>29</v>
      </c>
      <c r="C76" s="40">
        <v>38691</v>
      </c>
      <c r="D76" s="23">
        <v>0.47222222222222227</v>
      </c>
      <c r="E76" s="47">
        <v>0</v>
      </c>
      <c r="F76" s="24">
        <v>5</v>
      </c>
      <c r="G76" s="47">
        <v>13</v>
      </c>
      <c r="H76" s="24">
        <v>7.58</v>
      </c>
      <c r="I76" s="47">
        <v>3.72</v>
      </c>
      <c r="J76" s="25">
        <v>378</v>
      </c>
      <c r="K76" s="47">
        <v>6.88</v>
      </c>
      <c r="L76" s="25">
        <v>41</v>
      </c>
      <c r="M76" s="62" t="s">
        <v>38</v>
      </c>
      <c r="N76" s="26">
        <v>1.48</v>
      </c>
      <c r="O76" s="26" t="s">
        <v>20</v>
      </c>
      <c r="P76" s="26">
        <v>0.03</v>
      </c>
      <c r="Q76" s="47">
        <v>31.1</v>
      </c>
      <c r="R76" s="24">
        <v>6.5</v>
      </c>
      <c r="S76" s="26">
        <v>0.19</v>
      </c>
      <c r="T76" s="21">
        <v>3</v>
      </c>
      <c r="U76" s="21" t="s">
        <v>21</v>
      </c>
    </row>
    <row r="77" spans="1:21" ht="12.75">
      <c r="A77" t="s">
        <v>103</v>
      </c>
      <c r="B77" s="63" t="s">
        <v>29</v>
      </c>
      <c r="C77" s="30">
        <v>38700</v>
      </c>
      <c r="D77" s="31">
        <v>0.3958333333333333</v>
      </c>
      <c r="E77" s="42">
        <v>0</v>
      </c>
      <c r="F77" s="32">
        <v>4</v>
      </c>
      <c r="G77" s="42">
        <v>11.5</v>
      </c>
      <c r="H77" s="32">
        <v>6.47</v>
      </c>
      <c r="I77" s="42">
        <v>4.21</v>
      </c>
      <c r="J77" s="52">
        <v>384</v>
      </c>
      <c r="K77" s="42">
        <v>14.8</v>
      </c>
      <c r="L77" s="52">
        <v>92</v>
      </c>
      <c r="M77" s="2" t="s">
        <v>43</v>
      </c>
      <c r="N77" s="36">
        <v>1.96</v>
      </c>
      <c r="O77" s="36" t="s">
        <v>20</v>
      </c>
      <c r="P77" s="36">
        <v>0.03</v>
      </c>
      <c r="Q77" s="42">
        <v>29.1</v>
      </c>
      <c r="R77" s="32">
        <v>6.2</v>
      </c>
      <c r="S77" s="36">
        <v>0.09</v>
      </c>
      <c r="T77" s="63">
        <v>3</v>
      </c>
      <c r="U77" s="35" t="s">
        <v>21</v>
      </c>
    </row>
    <row r="78" spans="1:21" ht="12.75">
      <c r="A78" t="s">
        <v>103</v>
      </c>
      <c r="B78" s="63" t="s">
        <v>29</v>
      </c>
      <c r="C78" s="30">
        <v>38713</v>
      </c>
      <c r="D78" s="31">
        <v>0.513888888888889</v>
      </c>
      <c r="E78" s="42">
        <v>0</v>
      </c>
      <c r="F78" s="32">
        <v>5</v>
      </c>
      <c r="G78" s="113">
        <v>13.5</v>
      </c>
      <c r="H78" s="32">
        <v>6.36</v>
      </c>
      <c r="I78" s="33">
        <v>7.21</v>
      </c>
      <c r="J78" s="52">
        <v>365</v>
      </c>
      <c r="K78" s="33">
        <v>9.49</v>
      </c>
      <c r="L78" s="52">
        <v>55</v>
      </c>
      <c r="M78" s="53" t="s">
        <v>44</v>
      </c>
      <c r="N78" s="36">
        <v>1.81</v>
      </c>
      <c r="O78" s="36">
        <v>0.02</v>
      </c>
      <c r="P78" s="36">
        <v>0.25</v>
      </c>
      <c r="Q78" s="118">
        <v>29.3</v>
      </c>
      <c r="R78" s="32">
        <v>9.7</v>
      </c>
      <c r="S78" s="36">
        <v>0.08</v>
      </c>
      <c r="T78" s="35">
        <v>3</v>
      </c>
      <c r="U78" s="35" t="s">
        <v>21</v>
      </c>
    </row>
    <row r="79" spans="1:21" ht="12.75">
      <c r="A79" t="s">
        <v>97</v>
      </c>
      <c r="B79" s="10" t="s">
        <v>24</v>
      </c>
      <c r="C79" s="37">
        <v>38729</v>
      </c>
      <c r="D79" s="12">
        <v>0.4444444444444444</v>
      </c>
      <c r="E79" s="13">
        <v>7</v>
      </c>
      <c r="F79" s="13"/>
      <c r="G79" s="13">
        <v>12.1</v>
      </c>
      <c r="H79" s="13">
        <v>6.29</v>
      </c>
      <c r="I79" s="13">
        <v>3.08</v>
      </c>
      <c r="J79" s="14">
        <v>331</v>
      </c>
      <c r="K79" s="13">
        <v>19.3</v>
      </c>
      <c r="L79" s="14"/>
      <c r="M79" s="15"/>
      <c r="N79" s="16">
        <v>1.2</v>
      </c>
      <c r="O79" s="16">
        <v>0.04</v>
      </c>
      <c r="P79" s="16">
        <v>0.65</v>
      </c>
      <c r="Q79" s="13">
        <v>26.6</v>
      </c>
      <c r="R79" s="13">
        <v>16.6</v>
      </c>
      <c r="S79" s="16">
        <v>0.08</v>
      </c>
      <c r="T79" s="10">
        <v>1</v>
      </c>
      <c r="U79" s="10" t="s">
        <v>25</v>
      </c>
    </row>
    <row r="80" spans="1:21" ht="12.75">
      <c r="A80" t="s">
        <v>96</v>
      </c>
      <c r="B80" s="10" t="s">
        <v>22</v>
      </c>
      <c r="C80" s="37">
        <v>38729</v>
      </c>
      <c r="D80" s="12">
        <v>0.4486111111111111</v>
      </c>
      <c r="E80" s="13">
        <v>3.5</v>
      </c>
      <c r="F80" s="13"/>
      <c r="G80" s="13">
        <v>12.4</v>
      </c>
      <c r="H80" s="13">
        <v>6.9</v>
      </c>
      <c r="I80" s="13">
        <v>3.05</v>
      </c>
      <c r="J80" s="14">
        <v>326</v>
      </c>
      <c r="K80" s="13">
        <v>18.5</v>
      </c>
      <c r="L80" s="14"/>
      <c r="M80" s="15"/>
      <c r="N80" s="16">
        <v>1.29</v>
      </c>
      <c r="O80" s="16">
        <v>0.04</v>
      </c>
      <c r="P80" s="16">
        <v>0.65</v>
      </c>
      <c r="Q80" s="13">
        <v>26.6</v>
      </c>
      <c r="R80" s="13">
        <v>16.6</v>
      </c>
      <c r="S80" s="16">
        <v>0.09</v>
      </c>
      <c r="T80" s="10">
        <v>1</v>
      </c>
      <c r="U80" s="10" t="s">
        <v>23</v>
      </c>
    </row>
    <row r="81" spans="1:21" ht="12.75">
      <c r="A81" t="s">
        <v>95</v>
      </c>
      <c r="B81" s="21" t="s">
        <v>18</v>
      </c>
      <c r="C81" s="40">
        <v>38729</v>
      </c>
      <c r="D81" s="23">
        <v>0.4513888888888889</v>
      </c>
      <c r="E81" s="24">
        <v>0</v>
      </c>
      <c r="F81" s="24">
        <v>2.5</v>
      </c>
      <c r="G81" s="24">
        <v>13.1</v>
      </c>
      <c r="H81" s="24">
        <v>7.04</v>
      </c>
      <c r="I81" s="24">
        <v>3.78</v>
      </c>
      <c r="J81" s="25">
        <v>327</v>
      </c>
      <c r="K81" s="24">
        <v>18.1</v>
      </c>
      <c r="L81" s="25">
        <v>2</v>
      </c>
      <c r="M81" s="9" t="s">
        <v>38</v>
      </c>
      <c r="N81" s="26">
        <v>1.23</v>
      </c>
      <c r="O81" s="26">
        <v>0.04</v>
      </c>
      <c r="P81" s="26">
        <v>0.69</v>
      </c>
      <c r="Q81" s="24">
        <v>26.8</v>
      </c>
      <c r="R81" s="24">
        <v>16.8</v>
      </c>
      <c r="S81" s="26">
        <v>0.13</v>
      </c>
      <c r="T81" s="21">
        <v>1</v>
      </c>
      <c r="U81" s="21" t="s">
        <v>21</v>
      </c>
    </row>
    <row r="82" spans="1:21" ht="12.75">
      <c r="A82" t="s">
        <v>99</v>
      </c>
      <c r="B82" s="10" t="s">
        <v>28</v>
      </c>
      <c r="C82" s="11">
        <v>38729</v>
      </c>
      <c r="D82" s="12">
        <v>0.4756944444444444</v>
      </c>
      <c r="E82" s="13">
        <v>22</v>
      </c>
      <c r="F82" s="13"/>
      <c r="G82" s="27">
        <v>11.8</v>
      </c>
      <c r="H82" s="13">
        <v>7.33</v>
      </c>
      <c r="I82" s="13">
        <v>2.34</v>
      </c>
      <c r="J82" s="14">
        <v>328</v>
      </c>
      <c r="K82" s="13">
        <v>22.7</v>
      </c>
      <c r="L82" s="14"/>
      <c r="M82" s="15"/>
      <c r="N82" s="16">
        <v>1.51</v>
      </c>
      <c r="O82" s="16">
        <v>0.04</v>
      </c>
      <c r="P82" s="16">
        <v>0.6</v>
      </c>
      <c r="Q82" s="13">
        <v>26.7</v>
      </c>
      <c r="R82" s="13">
        <v>16.5</v>
      </c>
      <c r="S82" s="16">
        <v>0.09</v>
      </c>
      <c r="T82" s="10">
        <v>2</v>
      </c>
      <c r="U82" s="10" t="s">
        <v>25</v>
      </c>
    </row>
    <row r="83" spans="1:21" ht="12.75">
      <c r="A83" t="s">
        <v>98</v>
      </c>
      <c r="B83" s="10" t="s">
        <v>27</v>
      </c>
      <c r="C83" s="11">
        <v>38729</v>
      </c>
      <c r="D83" s="12">
        <v>0.4777777777777778</v>
      </c>
      <c r="E83" s="13">
        <v>11</v>
      </c>
      <c r="F83" s="13"/>
      <c r="G83" s="27">
        <v>11.9</v>
      </c>
      <c r="H83" s="13">
        <v>7.33</v>
      </c>
      <c r="I83" s="13">
        <v>3.42</v>
      </c>
      <c r="J83" s="14">
        <v>325</v>
      </c>
      <c r="K83" s="13">
        <v>20.8</v>
      </c>
      <c r="L83" s="14"/>
      <c r="M83" s="15"/>
      <c r="N83" s="16">
        <v>1.04</v>
      </c>
      <c r="O83" s="16">
        <v>0.04</v>
      </c>
      <c r="P83" s="16">
        <v>0.66</v>
      </c>
      <c r="Q83" s="13">
        <v>26.5</v>
      </c>
      <c r="R83" s="13">
        <v>16.3</v>
      </c>
      <c r="S83" s="16">
        <v>0.11</v>
      </c>
      <c r="T83" s="10">
        <v>2</v>
      </c>
      <c r="U83" s="10" t="s">
        <v>23</v>
      </c>
    </row>
    <row r="84" spans="1:21" ht="12.75">
      <c r="A84" t="s">
        <v>100</v>
      </c>
      <c r="B84" s="21" t="s">
        <v>26</v>
      </c>
      <c r="C84" s="22">
        <v>38729</v>
      </c>
      <c r="D84" s="23">
        <v>0.48055555555555557</v>
      </c>
      <c r="E84" s="24">
        <v>0</v>
      </c>
      <c r="F84" s="24">
        <v>2.5</v>
      </c>
      <c r="G84" s="28">
        <v>12.8</v>
      </c>
      <c r="H84" s="24">
        <v>7.48</v>
      </c>
      <c r="I84" s="24">
        <v>4.21</v>
      </c>
      <c r="J84" s="25">
        <v>326</v>
      </c>
      <c r="K84" s="24">
        <v>19.4</v>
      </c>
      <c r="L84" s="25">
        <v>3</v>
      </c>
      <c r="M84" s="9" t="s">
        <v>38</v>
      </c>
      <c r="N84" s="26">
        <v>1.32</v>
      </c>
      <c r="O84" s="26">
        <v>0.04</v>
      </c>
      <c r="P84" s="26">
        <v>0.69</v>
      </c>
      <c r="Q84" s="24">
        <v>26.5</v>
      </c>
      <c r="R84" s="24">
        <v>16.3</v>
      </c>
      <c r="S84" s="26">
        <v>0.12</v>
      </c>
      <c r="T84" s="21">
        <v>2</v>
      </c>
      <c r="U84" s="21" t="s">
        <v>21</v>
      </c>
    </row>
    <row r="85" spans="1:21" ht="12.75">
      <c r="A85" t="s">
        <v>102</v>
      </c>
      <c r="B85" s="10" t="s">
        <v>31</v>
      </c>
      <c r="C85" s="64">
        <v>38729</v>
      </c>
      <c r="D85" s="55">
        <v>0.4930555555555556</v>
      </c>
      <c r="E85" s="18">
        <v>9.5</v>
      </c>
      <c r="F85" s="39"/>
      <c r="G85" s="27">
        <v>12</v>
      </c>
      <c r="H85" s="39">
        <v>7.35</v>
      </c>
      <c r="I85" s="27">
        <v>4.19</v>
      </c>
      <c r="J85" s="38">
        <v>326</v>
      </c>
      <c r="K85" s="27">
        <v>21.9</v>
      </c>
      <c r="L85" s="38"/>
      <c r="M85" s="5"/>
      <c r="N85" s="65">
        <v>1.29</v>
      </c>
      <c r="O85" s="58">
        <v>0.04</v>
      </c>
      <c r="P85" s="20">
        <v>0.7</v>
      </c>
      <c r="Q85" s="39">
        <v>26.5</v>
      </c>
      <c r="R85" s="18">
        <v>16</v>
      </c>
      <c r="S85" s="58">
        <v>0.11</v>
      </c>
      <c r="T85" s="66">
        <v>3</v>
      </c>
      <c r="U85" s="5" t="s">
        <v>25</v>
      </c>
    </row>
    <row r="86" spans="1:21" ht="12.75">
      <c r="A86" t="s">
        <v>101</v>
      </c>
      <c r="B86" s="10" t="s">
        <v>30</v>
      </c>
      <c r="C86" s="64">
        <v>38729</v>
      </c>
      <c r="D86" s="12">
        <v>0.49652777777777773</v>
      </c>
      <c r="E86" s="18">
        <v>5</v>
      </c>
      <c r="F86" s="13"/>
      <c r="G86" s="27">
        <v>12.2</v>
      </c>
      <c r="H86" s="13">
        <v>7.38</v>
      </c>
      <c r="I86" s="27">
        <v>4.43</v>
      </c>
      <c r="J86" s="14">
        <v>326</v>
      </c>
      <c r="K86" s="27">
        <v>21.9</v>
      </c>
      <c r="L86" s="14"/>
      <c r="M86" s="15"/>
      <c r="N86" s="65">
        <v>1.18</v>
      </c>
      <c r="O86" s="16">
        <v>0.04</v>
      </c>
      <c r="P86" s="20">
        <v>0.69</v>
      </c>
      <c r="Q86" s="13">
        <v>26.6</v>
      </c>
      <c r="R86" s="18">
        <v>16.1</v>
      </c>
      <c r="S86" s="16">
        <v>0.09</v>
      </c>
      <c r="T86" s="66">
        <v>3</v>
      </c>
      <c r="U86" s="15" t="s">
        <v>23</v>
      </c>
    </row>
    <row r="87" spans="1:21" ht="12.75">
      <c r="A87" t="s">
        <v>103</v>
      </c>
      <c r="B87" s="21" t="s">
        <v>29</v>
      </c>
      <c r="C87" s="64">
        <v>38729</v>
      </c>
      <c r="D87" s="12">
        <v>0.5</v>
      </c>
      <c r="E87" s="59">
        <v>0</v>
      </c>
      <c r="F87" s="13">
        <v>2.25</v>
      </c>
      <c r="G87" s="27">
        <v>12.8</v>
      </c>
      <c r="H87" s="13">
        <v>7.52</v>
      </c>
      <c r="I87" s="27">
        <v>4.7</v>
      </c>
      <c r="J87" s="14">
        <v>326</v>
      </c>
      <c r="K87" s="27">
        <v>21.4</v>
      </c>
      <c r="L87" s="14">
        <v>5</v>
      </c>
      <c r="M87" s="15" t="s">
        <v>38</v>
      </c>
      <c r="N87" s="65">
        <v>1.36</v>
      </c>
      <c r="O87" s="16">
        <v>0.04</v>
      </c>
      <c r="P87" s="20">
        <v>0.69</v>
      </c>
      <c r="Q87" s="13">
        <v>26.6</v>
      </c>
      <c r="R87" s="18">
        <v>16.1</v>
      </c>
      <c r="S87" s="16">
        <v>0.1</v>
      </c>
      <c r="T87" s="66">
        <v>3</v>
      </c>
      <c r="U87" s="9" t="s">
        <v>21</v>
      </c>
    </row>
    <row r="88" spans="1:21" ht="12.75">
      <c r="A88" t="s">
        <v>103</v>
      </c>
      <c r="B88" s="67" t="s">
        <v>29</v>
      </c>
      <c r="C88" s="68">
        <v>38735</v>
      </c>
      <c r="D88" s="55">
        <v>0.3958333333333333</v>
      </c>
      <c r="E88" s="42">
        <v>0</v>
      </c>
      <c r="F88" s="39">
        <v>2</v>
      </c>
      <c r="G88" s="42">
        <v>12</v>
      </c>
      <c r="H88" s="39">
        <v>6.2</v>
      </c>
      <c r="I88" s="42">
        <v>5</v>
      </c>
      <c r="J88" s="38">
        <v>318</v>
      </c>
      <c r="K88" s="42">
        <v>19.1</v>
      </c>
      <c r="L88" s="38">
        <v>4</v>
      </c>
      <c r="M88" s="53" t="s">
        <v>38</v>
      </c>
      <c r="N88" s="58">
        <v>1.29</v>
      </c>
      <c r="O88" s="69">
        <v>0.04</v>
      </c>
      <c r="P88" s="58">
        <v>0.58</v>
      </c>
      <c r="Q88" s="42">
        <v>26.2</v>
      </c>
      <c r="R88" s="39">
        <v>16.6</v>
      </c>
      <c r="S88" s="70">
        <v>0.1</v>
      </c>
      <c r="T88" s="71">
        <v>3</v>
      </c>
      <c r="U88" s="35" t="s">
        <v>21</v>
      </c>
    </row>
    <row r="89" spans="1:21" ht="12.75">
      <c r="A89" t="s">
        <v>103</v>
      </c>
      <c r="B89" s="67" t="s">
        <v>29</v>
      </c>
      <c r="C89" s="64">
        <v>38742</v>
      </c>
      <c r="D89" s="31">
        <v>0.375</v>
      </c>
      <c r="E89" s="18">
        <v>0</v>
      </c>
      <c r="F89" s="32">
        <v>2.5</v>
      </c>
      <c r="G89" s="27">
        <v>10.8</v>
      </c>
      <c r="H89" s="32">
        <v>6.35</v>
      </c>
      <c r="I89" s="27">
        <v>4.9</v>
      </c>
      <c r="J89" s="52">
        <v>332</v>
      </c>
      <c r="K89" s="27">
        <v>17</v>
      </c>
      <c r="L89" s="52">
        <v>5</v>
      </c>
      <c r="M89" t="s">
        <v>38</v>
      </c>
      <c r="N89" s="36">
        <v>1.57</v>
      </c>
      <c r="O89" s="20">
        <v>0.04</v>
      </c>
      <c r="P89" s="36">
        <v>0.58</v>
      </c>
      <c r="Q89" s="18">
        <v>26.7</v>
      </c>
      <c r="R89" s="32">
        <v>17.5</v>
      </c>
      <c r="S89" s="36">
        <v>0.09</v>
      </c>
      <c r="T89" s="66">
        <v>3</v>
      </c>
      <c r="U89" s="35" t="s">
        <v>21</v>
      </c>
    </row>
    <row r="90" spans="1:21" ht="12.75">
      <c r="A90" t="s">
        <v>103</v>
      </c>
      <c r="B90" s="63" t="s">
        <v>29</v>
      </c>
      <c r="C90" s="54">
        <v>38749</v>
      </c>
      <c r="D90" s="31">
        <v>0.3958333333333333</v>
      </c>
      <c r="E90" s="32">
        <v>0</v>
      </c>
      <c r="F90" s="32">
        <v>3</v>
      </c>
      <c r="G90" s="32">
        <v>11.7</v>
      </c>
      <c r="H90" s="32">
        <v>6.45</v>
      </c>
      <c r="I90" s="32">
        <v>5.58</v>
      </c>
      <c r="J90" s="52">
        <v>327</v>
      </c>
      <c r="K90" s="32"/>
      <c r="L90" s="52">
        <v>6</v>
      </c>
      <c r="M90" s="35" t="s">
        <v>38</v>
      </c>
      <c r="N90" s="36">
        <v>1.18</v>
      </c>
      <c r="O90" s="36">
        <v>0.04</v>
      </c>
      <c r="P90" s="36">
        <v>0.6</v>
      </c>
      <c r="Q90" s="32">
        <v>26.7</v>
      </c>
      <c r="R90" s="32">
        <v>17.9</v>
      </c>
      <c r="S90" s="36">
        <v>0.08</v>
      </c>
      <c r="T90" s="63">
        <v>3</v>
      </c>
      <c r="U90" s="35" t="s">
        <v>21</v>
      </c>
    </row>
    <row r="91" spans="1:21" ht="12.75">
      <c r="A91" t="s">
        <v>97</v>
      </c>
      <c r="B91" s="5" t="s">
        <v>24</v>
      </c>
      <c r="C91" s="54">
        <v>38756</v>
      </c>
      <c r="D91" s="72">
        <v>0.4458333333333333</v>
      </c>
      <c r="E91" s="39">
        <v>6.5</v>
      </c>
      <c r="F91" s="39"/>
      <c r="G91" s="73">
        <v>12.2</v>
      </c>
      <c r="H91" s="39">
        <v>7.25</v>
      </c>
      <c r="I91" s="73">
        <v>4.02</v>
      </c>
      <c r="J91" s="38">
        <v>327</v>
      </c>
      <c r="K91" s="73">
        <v>14.1</v>
      </c>
      <c r="L91" s="38"/>
      <c r="M91" s="5"/>
      <c r="N91" s="58">
        <v>1.02</v>
      </c>
      <c r="O91" s="58">
        <v>0.03</v>
      </c>
      <c r="P91" s="74">
        <v>0.57</v>
      </c>
      <c r="Q91" s="73">
        <v>27</v>
      </c>
      <c r="R91" s="59">
        <v>18.2</v>
      </c>
      <c r="S91" s="58">
        <v>0.08</v>
      </c>
      <c r="T91" s="75">
        <v>1</v>
      </c>
      <c r="U91" s="5" t="s">
        <v>25</v>
      </c>
    </row>
    <row r="92" spans="1:21" ht="12.75">
      <c r="A92" t="s">
        <v>96</v>
      </c>
      <c r="B92" s="15" t="s">
        <v>22</v>
      </c>
      <c r="C92" s="37">
        <v>38756</v>
      </c>
      <c r="D92" s="76">
        <v>0.4486111111111111</v>
      </c>
      <c r="E92" s="13">
        <v>3</v>
      </c>
      <c r="F92" s="13"/>
      <c r="G92" s="27">
        <v>12.5</v>
      </c>
      <c r="H92" s="13">
        <v>7.28</v>
      </c>
      <c r="I92" s="27">
        <v>4.91</v>
      </c>
      <c r="J92" s="14">
        <v>329</v>
      </c>
      <c r="K92" s="27">
        <v>12.7</v>
      </c>
      <c r="L92" s="14"/>
      <c r="M92" s="15"/>
      <c r="N92" s="16">
        <v>0.89</v>
      </c>
      <c r="O92" s="16">
        <v>0.03</v>
      </c>
      <c r="P92" s="74">
        <v>0.61</v>
      </c>
      <c r="Q92" s="27">
        <v>27.1</v>
      </c>
      <c r="R92" s="59">
        <v>18.2</v>
      </c>
      <c r="S92" s="16">
        <v>0.08</v>
      </c>
      <c r="T92" s="77">
        <v>1</v>
      </c>
      <c r="U92" s="15" t="s">
        <v>23</v>
      </c>
    </row>
    <row r="93" spans="1:21" ht="12.75">
      <c r="A93" t="s">
        <v>95</v>
      </c>
      <c r="B93" s="9" t="s">
        <v>18</v>
      </c>
      <c r="C93" s="40">
        <v>38756</v>
      </c>
      <c r="D93" s="46">
        <v>0.4513888888888889</v>
      </c>
      <c r="E93" s="24">
        <v>0</v>
      </c>
      <c r="F93" s="24">
        <v>3.5</v>
      </c>
      <c r="G93" s="28">
        <v>13.4</v>
      </c>
      <c r="H93" s="24">
        <v>7.35</v>
      </c>
      <c r="I93" s="28">
        <v>6.57</v>
      </c>
      <c r="J93" s="25">
        <v>328</v>
      </c>
      <c r="K93" s="28">
        <v>11.4</v>
      </c>
      <c r="L93" s="25">
        <v>19</v>
      </c>
      <c r="M93" s="9" t="s">
        <v>46</v>
      </c>
      <c r="N93" s="26">
        <v>0.785</v>
      </c>
      <c r="O93" s="26">
        <v>0.03</v>
      </c>
      <c r="P93" s="74">
        <v>0.63</v>
      </c>
      <c r="Q93" s="28">
        <v>27.1</v>
      </c>
      <c r="R93" s="59">
        <v>18.3</v>
      </c>
      <c r="S93" s="26">
        <v>0.06</v>
      </c>
      <c r="T93" s="78">
        <v>1</v>
      </c>
      <c r="U93" s="9" t="s">
        <v>21</v>
      </c>
    </row>
    <row r="94" spans="1:21" ht="12.75">
      <c r="A94" t="s">
        <v>99</v>
      </c>
      <c r="B94" s="2" t="s">
        <v>28</v>
      </c>
      <c r="C94" s="54">
        <v>38756</v>
      </c>
      <c r="D94" s="79">
        <v>0.4777777777777778</v>
      </c>
      <c r="E94" s="39">
        <v>22</v>
      </c>
      <c r="F94" s="13"/>
      <c r="G94" s="73">
        <v>11.1</v>
      </c>
      <c r="H94" s="27">
        <v>7.36</v>
      </c>
      <c r="I94" s="73">
        <v>0.46</v>
      </c>
      <c r="J94" s="80">
        <v>335</v>
      </c>
      <c r="K94" s="73">
        <v>15</v>
      </c>
      <c r="L94" s="14"/>
      <c r="M94" s="5"/>
      <c r="N94" s="58">
        <v>1.52</v>
      </c>
      <c r="O94" s="74" t="s">
        <v>20</v>
      </c>
      <c r="P94" s="58">
        <v>0.37</v>
      </c>
      <c r="Q94" s="61">
        <v>26.8</v>
      </c>
      <c r="R94" s="39">
        <v>17.7</v>
      </c>
      <c r="S94" s="58">
        <v>0.08</v>
      </c>
      <c r="T94" s="75">
        <v>2</v>
      </c>
      <c r="U94" s="15" t="s">
        <v>25</v>
      </c>
    </row>
    <row r="95" spans="1:21" ht="12.75">
      <c r="A95" t="s">
        <v>98</v>
      </c>
      <c r="B95" s="2" t="s">
        <v>27</v>
      </c>
      <c r="C95" s="37">
        <v>38756</v>
      </c>
      <c r="D95" s="79">
        <v>0.48125</v>
      </c>
      <c r="E95" s="13">
        <v>11</v>
      </c>
      <c r="F95" s="59"/>
      <c r="G95" s="27">
        <v>11.9</v>
      </c>
      <c r="H95" s="27">
        <v>7.32</v>
      </c>
      <c r="I95" s="27">
        <v>3.31</v>
      </c>
      <c r="J95" s="80">
        <v>330</v>
      </c>
      <c r="K95" s="27">
        <v>12.6</v>
      </c>
      <c r="L95" s="81"/>
      <c r="M95" s="15"/>
      <c r="N95" s="16">
        <v>0.983</v>
      </c>
      <c r="O95" s="74">
        <v>0.03</v>
      </c>
      <c r="P95" s="16">
        <v>0.69</v>
      </c>
      <c r="Q95" s="61">
        <v>27</v>
      </c>
      <c r="R95" s="13">
        <v>18</v>
      </c>
      <c r="S95" s="16">
        <v>0.08</v>
      </c>
      <c r="T95" s="77">
        <v>2</v>
      </c>
      <c r="U95" s="15" t="s">
        <v>23</v>
      </c>
    </row>
    <row r="96" spans="1:21" ht="12.75">
      <c r="A96" t="s">
        <v>100</v>
      </c>
      <c r="B96" s="62" t="s">
        <v>26</v>
      </c>
      <c r="C96" s="40">
        <v>38756</v>
      </c>
      <c r="D96" s="79">
        <v>0.4826388888888889</v>
      </c>
      <c r="E96" s="24">
        <v>0</v>
      </c>
      <c r="F96" s="61">
        <v>3.5</v>
      </c>
      <c r="G96" s="28">
        <v>13.7</v>
      </c>
      <c r="H96" s="27">
        <v>7.37</v>
      </c>
      <c r="I96" s="28">
        <v>8.09</v>
      </c>
      <c r="J96" s="80">
        <v>333</v>
      </c>
      <c r="K96" s="28">
        <v>11.6</v>
      </c>
      <c r="L96" s="116">
        <v>2</v>
      </c>
      <c r="M96" s="9" t="s">
        <v>38</v>
      </c>
      <c r="N96" s="26">
        <v>0.91</v>
      </c>
      <c r="O96" s="74">
        <v>0.03</v>
      </c>
      <c r="P96" s="26">
        <v>0.63</v>
      </c>
      <c r="Q96" s="61">
        <v>27</v>
      </c>
      <c r="R96" s="24">
        <v>18.2</v>
      </c>
      <c r="S96" s="26">
        <v>0.08</v>
      </c>
      <c r="T96" s="78">
        <v>2</v>
      </c>
      <c r="U96" s="9" t="s">
        <v>21</v>
      </c>
    </row>
    <row r="97" spans="1:21" ht="12.75">
      <c r="A97" t="s">
        <v>102</v>
      </c>
      <c r="B97" s="10" t="s">
        <v>31</v>
      </c>
      <c r="C97" s="54">
        <v>38756</v>
      </c>
      <c r="D97" s="72">
        <v>0.5</v>
      </c>
      <c r="E97" s="18">
        <v>9</v>
      </c>
      <c r="F97" s="39"/>
      <c r="G97" s="27">
        <v>11.9</v>
      </c>
      <c r="H97" s="39">
        <v>7.49</v>
      </c>
      <c r="I97" s="27">
        <v>3.37</v>
      </c>
      <c r="J97" s="38">
        <v>331</v>
      </c>
      <c r="K97" s="27">
        <v>13.3</v>
      </c>
      <c r="L97" s="38"/>
      <c r="M97" s="5"/>
      <c r="N97" s="65">
        <v>1.03</v>
      </c>
      <c r="O97" s="58">
        <v>0.02</v>
      </c>
      <c r="P97" s="20">
        <v>0.54</v>
      </c>
      <c r="Q97" s="39">
        <v>27</v>
      </c>
      <c r="R97" s="18">
        <v>18.2</v>
      </c>
      <c r="S97" s="58">
        <v>0.08</v>
      </c>
      <c r="T97" s="10">
        <v>3</v>
      </c>
      <c r="U97" s="15" t="s">
        <v>25</v>
      </c>
    </row>
    <row r="98" spans="1:21" ht="12.75">
      <c r="A98" t="s">
        <v>101</v>
      </c>
      <c r="B98" s="10" t="s">
        <v>30</v>
      </c>
      <c r="C98" s="37">
        <v>38756</v>
      </c>
      <c r="D98" s="76">
        <v>0.5006944444444444</v>
      </c>
      <c r="E98" s="18">
        <v>4.5</v>
      </c>
      <c r="F98" s="13"/>
      <c r="G98" s="27">
        <v>12.9</v>
      </c>
      <c r="H98" s="13">
        <v>7.43</v>
      </c>
      <c r="I98" s="27">
        <v>6.62</v>
      </c>
      <c r="J98" s="14">
        <v>329</v>
      </c>
      <c r="K98" s="27">
        <v>11.8</v>
      </c>
      <c r="L98" s="14"/>
      <c r="M98" s="15"/>
      <c r="N98" s="65">
        <v>0.944</v>
      </c>
      <c r="O98" s="16">
        <v>0.03</v>
      </c>
      <c r="P98" s="20">
        <v>0.62</v>
      </c>
      <c r="Q98" s="13">
        <v>27</v>
      </c>
      <c r="R98" s="18">
        <v>18.2</v>
      </c>
      <c r="S98" s="16">
        <v>0.07</v>
      </c>
      <c r="T98" s="10">
        <v>3</v>
      </c>
      <c r="U98" s="15" t="s">
        <v>23</v>
      </c>
    </row>
    <row r="99" spans="1:21" ht="12.75">
      <c r="A99" t="s">
        <v>103</v>
      </c>
      <c r="B99" s="21" t="s">
        <v>29</v>
      </c>
      <c r="C99" s="40">
        <v>38756</v>
      </c>
      <c r="D99" s="46">
        <v>0.5069444444444444</v>
      </c>
      <c r="E99" s="47">
        <v>0</v>
      </c>
      <c r="F99" s="24">
        <v>3.5</v>
      </c>
      <c r="G99" s="28">
        <v>14.2</v>
      </c>
      <c r="H99" s="24">
        <v>7.63</v>
      </c>
      <c r="I99" s="28">
        <v>7.9</v>
      </c>
      <c r="J99" s="25">
        <v>332</v>
      </c>
      <c r="K99" s="28">
        <v>11.9</v>
      </c>
      <c r="L99" s="25">
        <v>5</v>
      </c>
      <c r="M99" s="9" t="s">
        <v>47</v>
      </c>
      <c r="N99" s="82">
        <v>0.881</v>
      </c>
      <c r="O99" s="26">
        <v>0.03</v>
      </c>
      <c r="P99" s="83">
        <v>0.65</v>
      </c>
      <c r="Q99" s="24">
        <v>27</v>
      </c>
      <c r="R99" s="47">
        <v>18.2</v>
      </c>
      <c r="S99" s="26">
        <v>0.07</v>
      </c>
      <c r="T99" s="21">
        <v>3</v>
      </c>
      <c r="U99" s="9" t="s">
        <v>21</v>
      </c>
    </row>
    <row r="100" spans="1:21" ht="12.75">
      <c r="A100" t="s">
        <v>103</v>
      </c>
      <c r="B100" s="63" t="s">
        <v>29</v>
      </c>
      <c r="C100" s="40">
        <v>38763</v>
      </c>
      <c r="D100" s="31">
        <v>0.40972222222222227</v>
      </c>
      <c r="E100" s="32">
        <v>0</v>
      </c>
      <c r="F100" s="32">
        <v>3</v>
      </c>
      <c r="G100" s="32">
        <v>13.4</v>
      </c>
      <c r="H100" s="32">
        <v>6.44</v>
      </c>
      <c r="I100" s="32">
        <v>11.8</v>
      </c>
      <c r="J100" s="52">
        <v>328</v>
      </c>
      <c r="K100" s="32">
        <v>8.17</v>
      </c>
      <c r="L100" s="52">
        <v>49</v>
      </c>
      <c r="M100" s="35" t="s">
        <v>48</v>
      </c>
      <c r="N100" s="36">
        <v>0.161</v>
      </c>
      <c r="O100" s="36">
        <v>0.02</v>
      </c>
      <c r="P100" s="36">
        <v>0.61</v>
      </c>
      <c r="Q100" s="32">
        <v>25.3</v>
      </c>
      <c r="R100" s="32">
        <v>16.9</v>
      </c>
      <c r="S100" s="36">
        <v>0.03</v>
      </c>
      <c r="T100" s="63">
        <v>3</v>
      </c>
      <c r="U100" s="35" t="s">
        <v>21</v>
      </c>
    </row>
    <row r="101" spans="1:21" ht="12.75">
      <c r="A101" t="s">
        <v>103</v>
      </c>
      <c r="B101" s="63" t="s">
        <v>29</v>
      </c>
      <c r="C101" s="30">
        <v>38770</v>
      </c>
      <c r="D101" s="31">
        <v>0.4201388888888889</v>
      </c>
      <c r="E101" s="32">
        <v>0</v>
      </c>
      <c r="F101" s="32">
        <v>3.5</v>
      </c>
      <c r="G101" s="32">
        <v>12.3</v>
      </c>
      <c r="H101" s="32">
        <v>6.33</v>
      </c>
      <c r="I101" s="32">
        <v>9.2</v>
      </c>
      <c r="J101" s="52">
        <v>332</v>
      </c>
      <c r="K101" s="32">
        <v>5.99</v>
      </c>
      <c r="L101" s="52">
        <v>27</v>
      </c>
      <c r="M101" s="35" t="s">
        <v>38</v>
      </c>
      <c r="N101" s="36">
        <v>0.425</v>
      </c>
      <c r="O101" s="36">
        <v>0.02</v>
      </c>
      <c r="P101" s="36">
        <v>0.5</v>
      </c>
      <c r="Q101" s="32">
        <v>27.4</v>
      </c>
      <c r="R101" s="32">
        <v>18.3</v>
      </c>
      <c r="S101" s="36">
        <v>0.06</v>
      </c>
      <c r="T101" s="63">
        <v>3</v>
      </c>
      <c r="U101" s="35" t="s">
        <v>21</v>
      </c>
    </row>
    <row r="102" spans="1:21" ht="12.75">
      <c r="A102" t="s">
        <v>103</v>
      </c>
      <c r="B102" s="63" t="s">
        <v>29</v>
      </c>
      <c r="C102" s="40">
        <v>38777</v>
      </c>
      <c r="D102" s="31">
        <v>0.40972222222222227</v>
      </c>
      <c r="E102" s="32">
        <v>0</v>
      </c>
      <c r="F102" s="32"/>
      <c r="G102" s="32">
        <v>13.3</v>
      </c>
      <c r="H102" s="32">
        <v>6.9</v>
      </c>
      <c r="I102" s="32">
        <v>9.7</v>
      </c>
      <c r="J102" s="52">
        <v>332</v>
      </c>
      <c r="K102" s="32">
        <v>6.9</v>
      </c>
      <c r="L102" s="52">
        <v>44</v>
      </c>
      <c r="M102" s="35"/>
      <c r="N102" s="36">
        <v>0.29</v>
      </c>
      <c r="O102" s="36">
        <v>0.02</v>
      </c>
      <c r="P102" s="36">
        <v>0.46</v>
      </c>
      <c r="Q102" s="32">
        <v>27.5</v>
      </c>
      <c r="R102" s="32">
        <v>18.4</v>
      </c>
      <c r="S102" s="36">
        <v>0.03</v>
      </c>
      <c r="T102" s="63">
        <v>3</v>
      </c>
      <c r="U102" s="35" t="s">
        <v>21</v>
      </c>
    </row>
    <row r="103" spans="1:21" ht="12.75">
      <c r="A103" t="s">
        <v>97</v>
      </c>
      <c r="B103" s="5" t="s">
        <v>24</v>
      </c>
      <c r="C103" s="54">
        <v>38783</v>
      </c>
      <c r="D103" s="72">
        <v>0.4236111111111111</v>
      </c>
      <c r="E103" s="39">
        <v>7</v>
      </c>
      <c r="F103" s="39"/>
      <c r="G103" s="73">
        <v>13</v>
      </c>
      <c r="H103" s="39">
        <v>7.45</v>
      </c>
      <c r="I103" s="73">
        <v>8.26</v>
      </c>
      <c r="J103" s="38">
        <v>316</v>
      </c>
      <c r="K103" s="73">
        <v>7.05</v>
      </c>
      <c r="L103" s="38"/>
      <c r="M103" s="5"/>
      <c r="N103" s="58">
        <v>0.16</v>
      </c>
      <c r="O103" s="58" t="s">
        <v>20</v>
      </c>
      <c r="P103" s="74">
        <v>0.46</v>
      </c>
      <c r="Q103" s="73">
        <v>27</v>
      </c>
      <c r="R103" s="59">
        <v>18.7</v>
      </c>
      <c r="S103" s="58" t="s">
        <v>20</v>
      </c>
      <c r="T103" s="75">
        <v>1</v>
      </c>
      <c r="U103" s="5" t="s">
        <v>25</v>
      </c>
    </row>
    <row r="104" spans="1:21" ht="12.75">
      <c r="A104" t="s">
        <v>96</v>
      </c>
      <c r="B104" s="15" t="s">
        <v>22</v>
      </c>
      <c r="C104" s="37">
        <v>38783</v>
      </c>
      <c r="D104" s="76">
        <v>0.4270833333333333</v>
      </c>
      <c r="E104" s="13">
        <v>3.5</v>
      </c>
      <c r="F104" s="13"/>
      <c r="G104" s="27">
        <v>13.1</v>
      </c>
      <c r="H104" s="13">
        <v>7.52</v>
      </c>
      <c r="I104" s="27">
        <v>10.9</v>
      </c>
      <c r="J104" s="14">
        <v>315</v>
      </c>
      <c r="K104" s="27">
        <v>6.55</v>
      </c>
      <c r="L104" s="14"/>
      <c r="M104" s="15"/>
      <c r="N104" s="16">
        <v>0.13</v>
      </c>
      <c r="O104" s="16" t="s">
        <v>20</v>
      </c>
      <c r="P104" s="74">
        <v>0.46</v>
      </c>
      <c r="Q104" s="27">
        <v>27.1</v>
      </c>
      <c r="R104" s="59">
        <v>18.7</v>
      </c>
      <c r="S104" s="16" t="s">
        <v>20</v>
      </c>
      <c r="T104" s="77">
        <v>1</v>
      </c>
      <c r="U104" s="15" t="s">
        <v>23</v>
      </c>
    </row>
    <row r="105" spans="1:21" ht="12.75">
      <c r="A105" t="s">
        <v>95</v>
      </c>
      <c r="B105" s="9" t="s">
        <v>18</v>
      </c>
      <c r="C105" s="40">
        <v>38783</v>
      </c>
      <c r="D105" s="46">
        <v>0.4284722222222222</v>
      </c>
      <c r="E105" s="24">
        <v>0</v>
      </c>
      <c r="F105" s="24">
        <v>3.5</v>
      </c>
      <c r="G105" s="28">
        <v>13.2</v>
      </c>
      <c r="H105" s="24">
        <v>7.59</v>
      </c>
      <c r="I105" s="28">
        <v>11.4</v>
      </c>
      <c r="J105" s="25">
        <v>316</v>
      </c>
      <c r="K105" s="28">
        <v>6.12</v>
      </c>
      <c r="L105" s="105">
        <v>98</v>
      </c>
      <c r="M105" s="9" t="s">
        <v>49</v>
      </c>
      <c r="N105" s="26">
        <v>0.12</v>
      </c>
      <c r="O105" s="26" t="s">
        <v>20</v>
      </c>
      <c r="P105" s="74">
        <v>0.46</v>
      </c>
      <c r="Q105" s="28">
        <v>27.2</v>
      </c>
      <c r="R105" s="59">
        <v>18.8</v>
      </c>
      <c r="S105" s="26" t="s">
        <v>20</v>
      </c>
      <c r="T105" s="78">
        <v>1</v>
      </c>
      <c r="U105" s="9" t="s">
        <v>21</v>
      </c>
    </row>
    <row r="106" spans="1:21" ht="12.75">
      <c r="A106" t="s">
        <v>99</v>
      </c>
      <c r="B106" s="2" t="s">
        <v>28</v>
      </c>
      <c r="C106" s="54">
        <v>38783</v>
      </c>
      <c r="D106" s="79">
        <v>0.4479166666666667</v>
      </c>
      <c r="E106" s="39">
        <v>22</v>
      </c>
      <c r="F106" s="13"/>
      <c r="G106" s="73">
        <v>11.7</v>
      </c>
      <c r="H106" s="27">
        <v>7.76</v>
      </c>
      <c r="I106" s="73">
        <v>4.87</v>
      </c>
      <c r="J106" s="80">
        <v>303</v>
      </c>
      <c r="K106" s="73">
        <v>74.7</v>
      </c>
      <c r="L106" s="14"/>
      <c r="M106" s="5"/>
      <c r="N106" s="58">
        <v>0.42</v>
      </c>
      <c r="O106" s="74" t="s">
        <v>20</v>
      </c>
      <c r="P106" s="58">
        <v>0.53</v>
      </c>
      <c r="Q106" s="61">
        <v>25</v>
      </c>
      <c r="R106" s="39">
        <v>19.4</v>
      </c>
      <c r="S106" s="58">
        <v>0.04</v>
      </c>
      <c r="T106" s="75">
        <v>2</v>
      </c>
      <c r="U106" s="15" t="s">
        <v>25</v>
      </c>
    </row>
    <row r="107" spans="1:21" ht="12.75">
      <c r="A107" t="s">
        <v>98</v>
      </c>
      <c r="B107" s="2" t="s">
        <v>27</v>
      </c>
      <c r="C107" s="37">
        <v>38783</v>
      </c>
      <c r="D107" s="79">
        <v>0.4513888888888889</v>
      </c>
      <c r="E107" s="13">
        <v>11</v>
      </c>
      <c r="F107" s="59"/>
      <c r="G107" s="27">
        <v>12</v>
      </c>
      <c r="H107" s="27">
        <v>7.58</v>
      </c>
      <c r="I107" s="27">
        <v>6.59</v>
      </c>
      <c r="J107" s="80">
        <v>320</v>
      </c>
      <c r="K107" s="27">
        <v>5.36</v>
      </c>
      <c r="L107" s="81"/>
      <c r="M107" s="15"/>
      <c r="N107" s="16">
        <v>0.38</v>
      </c>
      <c r="O107" s="74" t="s">
        <v>20</v>
      </c>
      <c r="P107" s="16">
        <v>0.44</v>
      </c>
      <c r="Q107" s="61">
        <v>27.2</v>
      </c>
      <c r="R107" s="13">
        <v>18.8</v>
      </c>
      <c r="S107" s="16">
        <v>0.03</v>
      </c>
      <c r="T107" s="77">
        <v>2</v>
      </c>
      <c r="U107" s="15" t="s">
        <v>23</v>
      </c>
    </row>
    <row r="108" spans="1:21" ht="12.75">
      <c r="A108" t="s">
        <v>100</v>
      </c>
      <c r="B108" s="62" t="s">
        <v>26</v>
      </c>
      <c r="C108" s="40">
        <v>38783</v>
      </c>
      <c r="D108" s="79">
        <v>0.4548611111111111</v>
      </c>
      <c r="E108" s="24">
        <v>0</v>
      </c>
      <c r="F108" s="61">
        <v>3.25</v>
      </c>
      <c r="G108" s="28">
        <v>12.8</v>
      </c>
      <c r="H108" s="27">
        <v>7.65</v>
      </c>
      <c r="I108" s="28">
        <v>12.9</v>
      </c>
      <c r="J108" s="80">
        <v>315</v>
      </c>
      <c r="K108" s="28">
        <v>5.95</v>
      </c>
      <c r="L108" s="115">
        <v>76</v>
      </c>
      <c r="M108" s="106" t="s">
        <v>49</v>
      </c>
      <c r="N108" s="26">
        <v>0.08</v>
      </c>
      <c r="O108" s="74" t="s">
        <v>20</v>
      </c>
      <c r="P108" s="26">
        <v>0.46</v>
      </c>
      <c r="Q108" s="61">
        <v>27.1</v>
      </c>
      <c r="R108" s="24">
        <v>18.6</v>
      </c>
      <c r="S108" s="26" t="s">
        <v>20</v>
      </c>
      <c r="T108" s="78">
        <v>2</v>
      </c>
      <c r="U108" s="9" t="s">
        <v>21</v>
      </c>
    </row>
    <row r="109" spans="1:21" ht="12.75">
      <c r="A109" t="s">
        <v>102</v>
      </c>
      <c r="B109" s="10" t="s">
        <v>31</v>
      </c>
      <c r="C109" s="54">
        <v>38783</v>
      </c>
      <c r="D109" s="72">
        <v>0.47222222222222227</v>
      </c>
      <c r="E109" s="18">
        <v>9</v>
      </c>
      <c r="F109" s="39"/>
      <c r="G109" s="27">
        <v>12.7</v>
      </c>
      <c r="H109" s="39">
        <v>7.86</v>
      </c>
      <c r="I109" s="27">
        <v>6.26</v>
      </c>
      <c r="J109" s="38">
        <v>319</v>
      </c>
      <c r="K109" s="27">
        <v>5.96</v>
      </c>
      <c r="L109" s="38"/>
      <c r="M109" s="5"/>
      <c r="N109" s="65">
        <v>0.28</v>
      </c>
      <c r="O109" s="58" t="s">
        <v>20</v>
      </c>
      <c r="P109" s="20">
        <v>0.45</v>
      </c>
      <c r="Q109" s="39">
        <v>27.2</v>
      </c>
      <c r="R109" s="18">
        <v>18.8</v>
      </c>
      <c r="S109" s="58" t="s">
        <v>20</v>
      </c>
      <c r="T109" s="10">
        <v>3</v>
      </c>
      <c r="U109" s="15" t="s">
        <v>25</v>
      </c>
    </row>
    <row r="110" spans="1:21" ht="12.75">
      <c r="A110" t="s">
        <v>101</v>
      </c>
      <c r="B110" s="10" t="s">
        <v>30</v>
      </c>
      <c r="C110" s="37">
        <v>38783</v>
      </c>
      <c r="D110" s="76">
        <v>0.4756944444444444</v>
      </c>
      <c r="E110" s="18">
        <v>4.5</v>
      </c>
      <c r="F110" s="13"/>
      <c r="G110" s="27">
        <v>12.8</v>
      </c>
      <c r="H110" s="13">
        <v>7.82</v>
      </c>
      <c r="I110" s="27">
        <v>8.53</v>
      </c>
      <c r="J110" s="14">
        <v>315</v>
      </c>
      <c r="K110" s="27">
        <v>5.91</v>
      </c>
      <c r="L110" s="14"/>
      <c r="M110" s="15"/>
      <c r="N110" s="65">
        <v>0.1</v>
      </c>
      <c r="O110" s="16" t="s">
        <v>20</v>
      </c>
      <c r="P110" s="20">
        <v>0.46</v>
      </c>
      <c r="Q110" s="13">
        <v>27.1</v>
      </c>
      <c r="R110" s="18">
        <v>18.6</v>
      </c>
      <c r="S110" s="16" t="s">
        <v>20</v>
      </c>
      <c r="T110" s="10">
        <v>3</v>
      </c>
      <c r="U110" s="15" t="s">
        <v>23</v>
      </c>
    </row>
    <row r="111" spans="1:21" ht="12.75">
      <c r="A111" t="s">
        <v>103</v>
      </c>
      <c r="B111" s="21" t="s">
        <v>29</v>
      </c>
      <c r="C111" s="40">
        <v>38783</v>
      </c>
      <c r="D111" s="46">
        <v>0.4756944444444444</v>
      </c>
      <c r="E111" s="47">
        <v>0</v>
      </c>
      <c r="F111" s="24">
        <v>3</v>
      </c>
      <c r="G111" s="28">
        <v>12.9</v>
      </c>
      <c r="H111" s="24">
        <v>7.89</v>
      </c>
      <c r="I111" s="28">
        <v>11.5</v>
      </c>
      <c r="J111" s="25">
        <v>316</v>
      </c>
      <c r="K111" s="28">
        <v>6.65</v>
      </c>
      <c r="L111" s="25">
        <v>38</v>
      </c>
      <c r="M111" s="9" t="s">
        <v>49</v>
      </c>
      <c r="N111" s="82">
        <v>0.09</v>
      </c>
      <c r="O111" s="26" t="s">
        <v>20</v>
      </c>
      <c r="P111" s="83">
        <v>0.46</v>
      </c>
      <c r="Q111" s="24">
        <v>27.1</v>
      </c>
      <c r="R111" s="47">
        <v>18.7</v>
      </c>
      <c r="S111" s="26" t="s">
        <v>20</v>
      </c>
      <c r="T111" s="21">
        <v>3</v>
      </c>
      <c r="U111" s="9" t="s">
        <v>21</v>
      </c>
    </row>
    <row r="112" spans="1:21" ht="12.75">
      <c r="A112" t="s">
        <v>103</v>
      </c>
      <c r="B112" s="67" t="s">
        <v>29</v>
      </c>
      <c r="C112" s="68">
        <v>38791</v>
      </c>
      <c r="D112" s="55">
        <v>0.3923611111111111</v>
      </c>
      <c r="E112" s="42">
        <v>0</v>
      </c>
      <c r="F112" s="39">
        <v>4.5</v>
      </c>
      <c r="G112" s="42">
        <v>13.3</v>
      </c>
      <c r="H112" s="39">
        <v>6.6</v>
      </c>
      <c r="I112" s="42">
        <v>6.86</v>
      </c>
      <c r="J112" s="38">
        <v>328</v>
      </c>
      <c r="K112" s="42">
        <v>8.37</v>
      </c>
      <c r="L112" s="38">
        <v>1</v>
      </c>
      <c r="M112" s="53"/>
      <c r="N112" s="58">
        <v>0.38</v>
      </c>
      <c r="O112" s="69" t="s">
        <v>20</v>
      </c>
      <c r="P112" s="58">
        <v>0.44</v>
      </c>
      <c r="Q112" s="42">
        <v>26.2</v>
      </c>
      <c r="R112" s="32">
        <v>19.1</v>
      </c>
      <c r="S112" s="70">
        <v>0.05</v>
      </c>
      <c r="T112" s="71">
        <v>3</v>
      </c>
      <c r="U112" s="35" t="s">
        <v>21</v>
      </c>
    </row>
    <row r="113" spans="1:21" ht="12.75">
      <c r="A113" t="s">
        <v>103</v>
      </c>
      <c r="B113" s="67" t="s">
        <v>29</v>
      </c>
      <c r="C113" s="30">
        <v>38798</v>
      </c>
      <c r="D113" s="31">
        <v>0.375</v>
      </c>
      <c r="E113" s="18">
        <v>0</v>
      </c>
      <c r="F113" s="32">
        <v>4.5</v>
      </c>
      <c r="G113" s="27">
        <v>12.9</v>
      </c>
      <c r="H113" s="32">
        <v>7.35</v>
      </c>
      <c r="I113" s="27">
        <v>6.64</v>
      </c>
      <c r="J113" s="52"/>
      <c r="K113" s="27">
        <v>7.79</v>
      </c>
      <c r="L113" s="52">
        <v>2</v>
      </c>
      <c r="M113" s="2" t="s">
        <v>50</v>
      </c>
      <c r="N113" s="36">
        <v>0.4</v>
      </c>
      <c r="O113" s="20">
        <v>0.02</v>
      </c>
      <c r="P113" s="36">
        <v>0.46</v>
      </c>
      <c r="Q113" s="18">
        <v>25.7</v>
      </c>
      <c r="R113" s="32">
        <v>19.8</v>
      </c>
      <c r="S113" s="36">
        <v>0.06</v>
      </c>
      <c r="T113" s="66">
        <v>3</v>
      </c>
      <c r="U113" s="35" t="s">
        <v>21</v>
      </c>
    </row>
    <row r="114" spans="1:21" ht="12.75">
      <c r="A114" t="s">
        <v>103</v>
      </c>
      <c r="B114" s="63" t="s">
        <v>29</v>
      </c>
      <c r="C114" s="40">
        <v>38805</v>
      </c>
      <c r="D114" s="31">
        <v>0.44097222222222227</v>
      </c>
      <c r="E114" s="32">
        <v>0</v>
      </c>
      <c r="F114" s="32">
        <v>2.5</v>
      </c>
      <c r="G114" s="32">
        <v>15.3</v>
      </c>
      <c r="H114" s="32">
        <v>6.1</v>
      </c>
      <c r="I114" s="32">
        <v>7.5</v>
      </c>
      <c r="J114" s="52">
        <v>316</v>
      </c>
      <c r="K114" s="32">
        <v>10.1</v>
      </c>
      <c r="L114" s="52">
        <v>12</v>
      </c>
      <c r="M114" s="35" t="s">
        <v>44</v>
      </c>
      <c r="N114" s="36">
        <v>0.17</v>
      </c>
      <c r="O114" s="36">
        <v>0.02</v>
      </c>
      <c r="P114" s="36">
        <v>0.46</v>
      </c>
      <c r="Q114" s="32">
        <v>25</v>
      </c>
      <c r="R114" s="32">
        <v>19.9</v>
      </c>
      <c r="S114" s="36">
        <v>0.07</v>
      </c>
      <c r="T114" s="63">
        <v>3</v>
      </c>
      <c r="U114" s="35" t="s">
        <v>21</v>
      </c>
    </row>
    <row r="115" spans="1:21" ht="12.75">
      <c r="A115" t="s">
        <v>103</v>
      </c>
      <c r="B115" s="63" t="s">
        <v>29</v>
      </c>
      <c r="C115" s="40">
        <v>38819</v>
      </c>
      <c r="D115" s="31">
        <v>0.3958333333333333</v>
      </c>
      <c r="E115" s="32">
        <v>0</v>
      </c>
      <c r="F115" s="32">
        <v>1</v>
      </c>
      <c r="G115" s="32">
        <v>15</v>
      </c>
      <c r="H115" s="32">
        <v>7.1</v>
      </c>
      <c r="I115" s="32">
        <v>5.93</v>
      </c>
      <c r="J115" s="52">
        <v>268</v>
      </c>
      <c r="K115" s="32">
        <v>35</v>
      </c>
      <c r="L115" s="52">
        <v>2</v>
      </c>
      <c r="M115" s="35"/>
      <c r="N115" s="36">
        <v>0.31</v>
      </c>
      <c r="O115" s="36" t="s">
        <v>20</v>
      </c>
      <c r="P115" s="36">
        <v>0.51</v>
      </c>
      <c r="Q115" s="32">
        <v>20.9</v>
      </c>
      <c r="R115" s="32">
        <v>19</v>
      </c>
      <c r="S115" s="36">
        <v>0.14</v>
      </c>
      <c r="T115" s="63">
        <v>3</v>
      </c>
      <c r="U115" s="35" t="s">
        <v>21</v>
      </c>
    </row>
    <row r="116" spans="1:21" ht="12.75">
      <c r="A116" t="s">
        <v>97</v>
      </c>
      <c r="B116" s="5" t="s">
        <v>24</v>
      </c>
      <c r="C116" s="54">
        <v>38825</v>
      </c>
      <c r="D116" s="72">
        <v>0.4291666666666667</v>
      </c>
      <c r="E116" s="39">
        <v>6</v>
      </c>
      <c r="F116" s="39"/>
      <c r="G116" s="73">
        <v>14.5</v>
      </c>
      <c r="H116" s="39">
        <v>7.22</v>
      </c>
      <c r="I116" s="73">
        <v>5.66</v>
      </c>
      <c r="J116" s="38">
        <v>271</v>
      </c>
      <c r="K116" s="73">
        <v>33.1</v>
      </c>
      <c r="L116" s="38"/>
      <c r="M116" s="5"/>
      <c r="N116" s="58">
        <v>0.26</v>
      </c>
      <c r="O116" s="58" t="s">
        <v>20</v>
      </c>
      <c r="P116" s="74">
        <v>0.49</v>
      </c>
      <c r="Q116" s="73">
        <v>20.5</v>
      </c>
      <c r="R116" s="59">
        <v>18.7</v>
      </c>
      <c r="S116" s="58">
        <v>0.14</v>
      </c>
      <c r="T116" s="75">
        <v>1</v>
      </c>
      <c r="U116" s="5" t="s">
        <v>25</v>
      </c>
    </row>
    <row r="117" spans="1:21" ht="12.75">
      <c r="A117" t="s">
        <v>96</v>
      </c>
      <c r="B117" s="15" t="s">
        <v>22</v>
      </c>
      <c r="C117" s="37">
        <v>38825</v>
      </c>
      <c r="D117" s="76">
        <v>0.4236111111111111</v>
      </c>
      <c r="E117" s="13">
        <v>3</v>
      </c>
      <c r="F117" s="13"/>
      <c r="G117" s="27">
        <v>15.6</v>
      </c>
      <c r="H117" s="13">
        <v>7.04</v>
      </c>
      <c r="I117" s="27">
        <v>6.97</v>
      </c>
      <c r="J117" s="14">
        <v>271</v>
      </c>
      <c r="K117" s="27">
        <v>30.3</v>
      </c>
      <c r="L117" s="14"/>
      <c r="M117" s="15"/>
      <c r="N117" s="16">
        <v>0.24</v>
      </c>
      <c r="O117" s="16" t="s">
        <v>20</v>
      </c>
      <c r="P117" s="74">
        <v>0.49</v>
      </c>
      <c r="Q117" s="27">
        <v>20.6</v>
      </c>
      <c r="R117" s="59">
        <v>18.8</v>
      </c>
      <c r="S117" s="16">
        <v>0.14</v>
      </c>
      <c r="T117" s="77">
        <v>1</v>
      </c>
      <c r="U117" s="15" t="s">
        <v>23</v>
      </c>
    </row>
    <row r="118" spans="1:21" ht="12.75">
      <c r="A118" t="s">
        <v>95</v>
      </c>
      <c r="B118" s="9" t="s">
        <v>18</v>
      </c>
      <c r="C118" s="40">
        <v>38825</v>
      </c>
      <c r="D118" s="46">
        <v>0.42083333333333334</v>
      </c>
      <c r="E118" s="24">
        <v>0</v>
      </c>
      <c r="F118" s="24">
        <v>1.5</v>
      </c>
      <c r="G118" s="28">
        <v>15.9</v>
      </c>
      <c r="H118" s="24">
        <v>6.59</v>
      </c>
      <c r="I118" s="28">
        <v>6.68</v>
      </c>
      <c r="J118" s="25">
        <v>270</v>
      </c>
      <c r="K118" s="28">
        <v>29.6</v>
      </c>
      <c r="L118" s="25">
        <v>4</v>
      </c>
      <c r="M118" s="9" t="s">
        <v>38</v>
      </c>
      <c r="N118" s="26">
        <v>0.25</v>
      </c>
      <c r="O118" s="26" t="s">
        <v>20</v>
      </c>
      <c r="P118" s="74">
        <v>0.49</v>
      </c>
      <c r="Q118" s="28">
        <v>20.6</v>
      </c>
      <c r="R118" s="59">
        <v>18.8</v>
      </c>
      <c r="S118" s="26">
        <v>0.13</v>
      </c>
      <c r="T118" s="78">
        <v>1</v>
      </c>
      <c r="U118" s="9" t="s">
        <v>21</v>
      </c>
    </row>
    <row r="119" spans="1:21" ht="12.75">
      <c r="A119" t="s">
        <v>99</v>
      </c>
      <c r="B119" s="2" t="s">
        <v>28</v>
      </c>
      <c r="C119" s="54">
        <v>38825</v>
      </c>
      <c r="D119" s="79">
        <v>0.4618055555555556</v>
      </c>
      <c r="E119" s="39">
        <v>22</v>
      </c>
      <c r="F119" s="13"/>
      <c r="G119" s="73">
        <v>12.7</v>
      </c>
      <c r="H119" s="27">
        <v>7.32</v>
      </c>
      <c r="I119" s="73">
        <v>0.01</v>
      </c>
      <c r="J119" s="80">
        <v>267</v>
      </c>
      <c r="K119" s="73">
        <v>54.7</v>
      </c>
      <c r="L119" s="14"/>
      <c r="M119" s="5"/>
      <c r="N119" s="58">
        <v>0.36</v>
      </c>
      <c r="O119" s="74" t="s">
        <v>20</v>
      </c>
      <c r="P119" s="58">
        <v>0.43</v>
      </c>
      <c r="Q119" s="61">
        <v>19.9</v>
      </c>
      <c r="R119" s="39">
        <v>18.1</v>
      </c>
      <c r="S119" s="58">
        <v>0.15</v>
      </c>
      <c r="T119" s="75">
        <v>2</v>
      </c>
      <c r="U119" s="15" t="s">
        <v>25</v>
      </c>
    </row>
    <row r="120" spans="1:21" ht="12.75">
      <c r="A120" t="s">
        <v>98</v>
      </c>
      <c r="B120" s="2" t="s">
        <v>27</v>
      </c>
      <c r="C120" s="37">
        <v>38825</v>
      </c>
      <c r="D120" s="79">
        <v>0.4590277777777778</v>
      </c>
      <c r="E120" s="13">
        <v>12</v>
      </c>
      <c r="F120" s="59"/>
      <c r="G120" s="27">
        <v>14</v>
      </c>
      <c r="H120" s="27">
        <v>7.4</v>
      </c>
      <c r="I120" s="27">
        <v>2.96</v>
      </c>
      <c r="J120" s="80">
        <v>271</v>
      </c>
      <c r="K120" s="27">
        <v>46.5</v>
      </c>
      <c r="L120" s="81"/>
      <c r="M120" s="15"/>
      <c r="N120" s="16">
        <v>0.34</v>
      </c>
      <c r="O120" s="74" t="s">
        <v>20</v>
      </c>
      <c r="P120" s="16">
        <v>0.44</v>
      </c>
      <c r="Q120" s="61">
        <v>20.1</v>
      </c>
      <c r="R120" s="13">
        <v>18.4</v>
      </c>
      <c r="S120" s="16">
        <v>0.14</v>
      </c>
      <c r="T120" s="77">
        <v>2</v>
      </c>
      <c r="U120" s="15" t="s">
        <v>23</v>
      </c>
    </row>
    <row r="121" spans="1:21" ht="12.75">
      <c r="A121" t="s">
        <v>100</v>
      </c>
      <c r="B121" s="62" t="s">
        <v>26</v>
      </c>
      <c r="C121" s="40">
        <v>38825</v>
      </c>
      <c r="D121" s="79">
        <v>0.4527777777777778</v>
      </c>
      <c r="E121" s="24">
        <v>0</v>
      </c>
      <c r="F121" s="61">
        <v>1.5</v>
      </c>
      <c r="G121" s="28">
        <v>16</v>
      </c>
      <c r="H121" s="27">
        <v>7.51</v>
      </c>
      <c r="I121" s="28">
        <v>6.65</v>
      </c>
      <c r="J121" s="80">
        <v>271</v>
      </c>
      <c r="K121" s="28">
        <v>29.1</v>
      </c>
      <c r="L121" s="116">
        <v>2</v>
      </c>
      <c r="M121" s="9" t="s">
        <v>38</v>
      </c>
      <c r="N121" s="26">
        <v>0.27</v>
      </c>
      <c r="O121" s="74" t="s">
        <v>20</v>
      </c>
      <c r="P121" s="26">
        <v>0.49</v>
      </c>
      <c r="Q121" s="61">
        <v>20.6</v>
      </c>
      <c r="R121" s="24">
        <v>18.8</v>
      </c>
      <c r="S121" s="26">
        <v>0.14</v>
      </c>
      <c r="T121" s="78">
        <v>2</v>
      </c>
      <c r="U121" s="9" t="s">
        <v>21</v>
      </c>
    </row>
    <row r="122" spans="1:21" ht="12.75">
      <c r="A122" t="s">
        <v>102</v>
      </c>
      <c r="B122" s="10" t="s">
        <v>31</v>
      </c>
      <c r="C122" s="54">
        <v>38825</v>
      </c>
      <c r="D122" s="72">
        <v>0.47222222222222227</v>
      </c>
      <c r="E122" s="18">
        <v>9</v>
      </c>
      <c r="F122" s="39"/>
      <c r="G122" s="27">
        <v>14.6</v>
      </c>
      <c r="H122" s="39">
        <v>7.29</v>
      </c>
      <c r="I122" s="27">
        <v>4.15</v>
      </c>
      <c r="J122" s="38">
        <v>274</v>
      </c>
      <c r="K122" s="27">
        <v>38.9</v>
      </c>
      <c r="L122" s="38"/>
      <c r="M122" s="5"/>
      <c r="N122" s="65">
        <v>0.32</v>
      </c>
      <c r="O122" s="58" t="s">
        <v>20</v>
      </c>
      <c r="P122" s="20">
        <v>0.46</v>
      </c>
      <c r="Q122" s="39">
        <v>20.4</v>
      </c>
      <c r="R122" s="18">
        <v>18.6</v>
      </c>
      <c r="S122" s="58">
        <v>0.14</v>
      </c>
      <c r="T122" s="10">
        <v>3</v>
      </c>
      <c r="U122" s="15" t="s">
        <v>25</v>
      </c>
    </row>
    <row r="123" spans="1:21" ht="12.75">
      <c r="A123" t="s">
        <v>101</v>
      </c>
      <c r="B123" s="10" t="s">
        <v>30</v>
      </c>
      <c r="C123" s="37">
        <v>38825</v>
      </c>
      <c r="D123" s="76">
        <v>0.48055555555555557</v>
      </c>
      <c r="E123" s="18">
        <v>5</v>
      </c>
      <c r="F123" s="13"/>
      <c r="G123" s="27">
        <v>15.3</v>
      </c>
      <c r="H123" s="13">
        <v>7.4</v>
      </c>
      <c r="I123" s="27">
        <v>5.73</v>
      </c>
      <c r="J123" s="14">
        <v>273</v>
      </c>
      <c r="K123" s="27">
        <v>29.9</v>
      </c>
      <c r="L123" s="14"/>
      <c r="M123" s="15"/>
      <c r="N123" s="65">
        <v>0.27</v>
      </c>
      <c r="O123" s="16" t="s">
        <v>20</v>
      </c>
      <c r="P123" s="20">
        <v>0.5</v>
      </c>
      <c r="Q123" s="13">
        <v>20.6</v>
      </c>
      <c r="R123" s="18">
        <v>18.8</v>
      </c>
      <c r="S123" s="16">
        <v>0.13</v>
      </c>
      <c r="T123" s="10">
        <v>3</v>
      </c>
      <c r="U123" s="15" t="s">
        <v>23</v>
      </c>
    </row>
    <row r="124" spans="1:21" ht="12.75">
      <c r="A124" t="s">
        <v>103</v>
      </c>
      <c r="B124" s="21" t="s">
        <v>29</v>
      </c>
      <c r="C124" s="40">
        <v>38825</v>
      </c>
      <c r="D124" s="46">
        <v>0.4756944444444444</v>
      </c>
      <c r="E124" s="47">
        <v>0</v>
      </c>
      <c r="F124" s="24">
        <v>1.5</v>
      </c>
      <c r="G124" s="28">
        <v>16.7</v>
      </c>
      <c r="H124" s="24">
        <v>7.35</v>
      </c>
      <c r="I124" s="28">
        <v>6.52</v>
      </c>
      <c r="J124" s="25">
        <v>272</v>
      </c>
      <c r="K124" s="28">
        <v>29.2</v>
      </c>
      <c r="L124" s="25">
        <v>2</v>
      </c>
      <c r="M124" s="9" t="s">
        <v>44</v>
      </c>
      <c r="N124" s="82">
        <v>0.28</v>
      </c>
      <c r="O124" s="26" t="s">
        <v>20</v>
      </c>
      <c r="P124" s="83">
        <v>0.49</v>
      </c>
      <c r="Q124" s="24">
        <v>20.6</v>
      </c>
      <c r="R124" s="47">
        <v>18.8</v>
      </c>
      <c r="S124" s="26">
        <v>0.13</v>
      </c>
      <c r="T124" s="21">
        <v>3</v>
      </c>
      <c r="U124" s="9" t="s">
        <v>21</v>
      </c>
    </row>
    <row r="125" spans="1:21" ht="12.75">
      <c r="A125" t="s">
        <v>103</v>
      </c>
      <c r="B125" s="63" t="s">
        <v>29</v>
      </c>
      <c r="C125" s="40">
        <v>38847</v>
      </c>
      <c r="D125" s="31">
        <v>0.40625</v>
      </c>
      <c r="E125" s="32">
        <v>0</v>
      </c>
      <c r="F125" s="32">
        <v>3.5</v>
      </c>
      <c r="G125" s="32"/>
      <c r="H125" s="32">
        <v>8.1</v>
      </c>
      <c r="I125" s="32"/>
      <c r="J125" s="52">
        <v>278</v>
      </c>
      <c r="K125" s="32">
        <v>9.33</v>
      </c>
      <c r="L125" s="52">
        <v>21</v>
      </c>
      <c r="M125" s="35" t="s">
        <v>51</v>
      </c>
      <c r="N125" s="36" t="s">
        <v>20</v>
      </c>
      <c r="O125" s="36" t="s">
        <v>20</v>
      </c>
      <c r="P125" s="36" t="s">
        <v>20</v>
      </c>
      <c r="Q125" s="32">
        <v>20.4</v>
      </c>
      <c r="R125" s="32">
        <v>18.2</v>
      </c>
      <c r="S125" s="36">
        <v>0.09</v>
      </c>
      <c r="T125" s="63">
        <v>3</v>
      </c>
      <c r="U125" s="35" t="s">
        <v>21</v>
      </c>
    </row>
    <row r="126" spans="1:21" ht="12.75">
      <c r="A126" t="s">
        <v>97</v>
      </c>
      <c r="B126" s="5" t="s">
        <v>24</v>
      </c>
      <c r="C126" s="54">
        <v>38859</v>
      </c>
      <c r="D126" s="72">
        <v>0.4291666666666667</v>
      </c>
      <c r="E126" s="39">
        <v>6</v>
      </c>
      <c r="F126" s="39"/>
      <c r="G126" s="73">
        <v>19.9</v>
      </c>
      <c r="H126" s="39">
        <v>7.1</v>
      </c>
      <c r="I126" s="73">
        <v>4.51</v>
      </c>
      <c r="J126" s="38">
        <v>289</v>
      </c>
      <c r="K126" s="73">
        <v>10.9</v>
      </c>
      <c r="L126" s="38"/>
      <c r="M126" s="5"/>
      <c r="N126" s="58">
        <v>0.1</v>
      </c>
      <c r="O126" s="58" t="s">
        <v>20</v>
      </c>
      <c r="P126" s="58" t="s">
        <v>20</v>
      </c>
      <c r="Q126" s="73">
        <v>21.3</v>
      </c>
      <c r="R126" s="59">
        <v>17.9</v>
      </c>
      <c r="S126" s="58">
        <v>0.14</v>
      </c>
      <c r="T126" s="75">
        <v>1</v>
      </c>
      <c r="U126" s="5" t="s">
        <v>25</v>
      </c>
    </row>
    <row r="127" spans="1:21" ht="12.75">
      <c r="A127" t="s">
        <v>96</v>
      </c>
      <c r="B127" s="15" t="s">
        <v>22</v>
      </c>
      <c r="C127" s="37">
        <v>38859</v>
      </c>
      <c r="D127" s="76">
        <v>0.4277777777777778</v>
      </c>
      <c r="E127" s="13">
        <v>3</v>
      </c>
      <c r="F127" s="13"/>
      <c r="G127" s="27">
        <v>20.2</v>
      </c>
      <c r="H127" s="13">
        <v>7</v>
      </c>
      <c r="I127" s="27">
        <v>5.27</v>
      </c>
      <c r="J127" s="14">
        <v>287</v>
      </c>
      <c r="K127" s="27">
        <v>10.4</v>
      </c>
      <c r="L127" s="14"/>
      <c r="M127" s="15"/>
      <c r="N127" s="16">
        <v>0.09</v>
      </c>
      <c r="O127" s="16" t="s">
        <v>20</v>
      </c>
      <c r="P127" s="16" t="s">
        <v>20</v>
      </c>
      <c r="Q127" s="27">
        <v>21.4</v>
      </c>
      <c r="R127" s="59">
        <v>17.9</v>
      </c>
      <c r="S127" s="16">
        <v>0.13</v>
      </c>
      <c r="T127" s="77">
        <v>1</v>
      </c>
      <c r="U127" s="15" t="s">
        <v>23</v>
      </c>
    </row>
    <row r="128" spans="1:21" ht="12.75">
      <c r="A128" t="s">
        <v>95</v>
      </c>
      <c r="B128" s="9" t="s">
        <v>18</v>
      </c>
      <c r="C128" s="40">
        <v>38859</v>
      </c>
      <c r="D128" s="46">
        <v>0.4215277777777778</v>
      </c>
      <c r="E128" s="24">
        <v>0</v>
      </c>
      <c r="F128" s="24">
        <v>3.5</v>
      </c>
      <c r="G128" s="28">
        <v>20.4</v>
      </c>
      <c r="H128" s="24">
        <v>6.3</v>
      </c>
      <c r="I128" s="28">
        <v>5.34</v>
      </c>
      <c r="J128" s="25">
        <v>281</v>
      </c>
      <c r="K128" s="28">
        <v>7.9</v>
      </c>
      <c r="L128" s="25">
        <v>15</v>
      </c>
      <c r="M128" s="9" t="s">
        <v>52</v>
      </c>
      <c r="N128" s="26">
        <v>0.1</v>
      </c>
      <c r="O128" s="26" t="s">
        <v>20</v>
      </c>
      <c r="P128" s="26" t="s">
        <v>20</v>
      </c>
      <c r="Q128" s="28">
        <v>21.4</v>
      </c>
      <c r="R128" s="59">
        <v>17.9</v>
      </c>
      <c r="S128" s="26">
        <v>0.15</v>
      </c>
      <c r="T128" s="78">
        <v>1</v>
      </c>
      <c r="U128" s="9" t="s">
        <v>21</v>
      </c>
    </row>
    <row r="129" spans="1:21" ht="12.75">
      <c r="A129" t="s">
        <v>99</v>
      </c>
      <c r="B129" s="2" t="s">
        <v>28</v>
      </c>
      <c r="C129" s="54">
        <v>38859</v>
      </c>
      <c r="D129" s="79">
        <v>0.4458333333333333</v>
      </c>
      <c r="E129" s="39">
        <v>21</v>
      </c>
      <c r="F129" s="13"/>
      <c r="G129" s="73">
        <v>13.4</v>
      </c>
      <c r="H129" s="27">
        <v>7</v>
      </c>
      <c r="I129" s="73">
        <v>0.05</v>
      </c>
      <c r="J129" s="80">
        <v>282</v>
      </c>
      <c r="K129" s="73">
        <v>42.5</v>
      </c>
      <c r="L129" s="14"/>
      <c r="M129" s="5"/>
      <c r="N129" s="58">
        <v>0.9</v>
      </c>
      <c r="O129" s="74" t="s">
        <v>20</v>
      </c>
      <c r="P129" s="58" t="s">
        <v>20</v>
      </c>
      <c r="Q129" s="61">
        <v>18.4</v>
      </c>
      <c r="R129" s="39">
        <v>11.4</v>
      </c>
      <c r="S129" s="58">
        <v>0.46</v>
      </c>
      <c r="T129" s="75">
        <v>2</v>
      </c>
      <c r="U129" s="15" t="s">
        <v>25</v>
      </c>
    </row>
    <row r="130" spans="1:21" ht="12.75">
      <c r="A130" t="s">
        <v>98</v>
      </c>
      <c r="B130" s="2" t="s">
        <v>27</v>
      </c>
      <c r="C130" s="37">
        <v>38859</v>
      </c>
      <c r="D130" s="79">
        <v>0.4479166666666667</v>
      </c>
      <c r="E130" s="13">
        <v>11</v>
      </c>
      <c r="F130" s="59"/>
      <c r="G130" s="27">
        <v>17.9</v>
      </c>
      <c r="H130" s="27">
        <v>6.9</v>
      </c>
      <c r="I130" s="27">
        <v>0.17</v>
      </c>
      <c r="J130" s="80">
        <v>281</v>
      </c>
      <c r="K130" s="27">
        <v>15</v>
      </c>
      <c r="L130" s="81"/>
      <c r="M130" s="15"/>
      <c r="N130" s="16">
        <v>0.21</v>
      </c>
      <c r="O130" s="74" t="s">
        <v>20</v>
      </c>
      <c r="P130" s="16" t="s">
        <v>20</v>
      </c>
      <c r="Q130" s="61">
        <v>20.4</v>
      </c>
      <c r="R130" s="13">
        <v>16.8</v>
      </c>
      <c r="S130" s="16">
        <v>0.29</v>
      </c>
      <c r="T130" s="77">
        <v>2</v>
      </c>
      <c r="U130" s="15" t="s">
        <v>23</v>
      </c>
    </row>
    <row r="131" spans="1:21" ht="12.75">
      <c r="A131" t="s">
        <v>100</v>
      </c>
      <c r="B131" s="62" t="s">
        <v>26</v>
      </c>
      <c r="C131" s="40">
        <v>38859</v>
      </c>
      <c r="D131" s="79">
        <v>0.44305555555555554</v>
      </c>
      <c r="E131" s="24">
        <v>0</v>
      </c>
      <c r="F131" s="61">
        <v>6</v>
      </c>
      <c r="G131" s="28">
        <v>20.2</v>
      </c>
      <c r="H131" s="27">
        <v>7.3</v>
      </c>
      <c r="I131" s="28">
        <v>6.1</v>
      </c>
      <c r="J131" s="80">
        <v>286</v>
      </c>
      <c r="K131" s="28">
        <v>5.85</v>
      </c>
      <c r="L131" s="116">
        <v>17</v>
      </c>
      <c r="M131" s="9" t="s">
        <v>52</v>
      </c>
      <c r="N131" s="26">
        <v>0.08</v>
      </c>
      <c r="O131" s="74" t="s">
        <v>20</v>
      </c>
      <c r="P131" s="26" t="s">
        <v>20</v>
      </c>
      <c r="Q131" s="61">
        <v>21.3</v>
      </c>
      <c r="R131" s="24">
        <v>18</v>
      </c>
      <c r="S131" s="26">
        <v>0.14</v>
      </c>
      <c r="T131" s="78">
        <v>2</v>
      </c>
      <c r="U131" s="9" t="s">
        <v>21</v>
      </c>
    </row>
    <row r="132" spans="1:21" ht="12.75">
      <c r="A132" t="s">
        <v>102</v>
      </c>
      <c r="B132" s="10" t="s">
        <v>31</v>
      </c>
      <c r="C132" s="54">
        <v>38859</v>
      </c>
      <c r="D132" s="72">
        <v>0.46388888888888885</v>
      </c>
      <c r="E132" s="18">
        <v>8.5</v>
      </c>
      <c r="F132" s="39"/>
      <c r="G132" s="27">
        <v>19.6</v>
      </c>
      <c r="H132" s="39">
        <v>7.2</v>
      </c>
      <c r="I132" s="27">
        <v>0.7</v>
      </c>
      <c r="J132" s="38">
        <v>286</v>
      </c>
      <c r="K132" s="27">
        <v>9.9</v>
      </c>
      <c r="L132" s="38"/>
      <c r="M132" s="5"/>
      <c r="N132" s="65">
        <v>0.14</v>
      </c>
      <c r="O132" s="58" t="s">
        <v>20</v>
      </c>
      <c r="P132" s="58" t="s">
        <v>20</v>
      </c>
      <c r="Q132" s="39">
        <v>21.2</v>
      </c>
      <c r="R132" s="18">
        <v>17.9</v>
      </c>
      <c r="S132" s="58">
        <v>0.17</v>
      </c>
      <c r="T132" s="10">
        <v>3</v>
      </c>
      <c r="U132" s="15" t="s">
        <v>25</v>
      </c>
    </row>
    <row r="133" spans="1:21" ht="12.75">
      <c r="A133" t="s">
        <v>101</v>
      </c>
      <c r="B133" s="10" t="s">
        <v>30</v>
      </c>
      <c r="C133" s="37">
        <v>38859</v>
      </c>
      <c r="D133" s="76">
        <v>0.4618055555555556</v>
      </c>
      <c r="E133" s="18">
        <v>4.5</v>
      </c>
      <c r="F133" s="13"/>
      <c r="G133" s="27">
        <v>20.2</v>
      </c>
      <c r="H133" s="13">
        <v>7.2</v>
      </c>
      <c r="I133" s="27">
        <v>5.5</v>
      </c>
      <c r="J133" s="14">
        <v>287</v>
      </c>
      <c r="K133" s="27">
        <v>7.3</v>
      </c>
      <c r="L133" s="14"/>
      <c r="M133" s="15"/>
      <c r="N133" s="65">
        <v>0.09</v>
      </c>
      <c r="O133" s="16" t="s">
        <v>20</v>
      </c>
      <c r="P133" s="16" t="s">
        <v>20</v>
      </c>
      <c r="Q133" s="13">
        <v>21.3</v>
      </c>
      <c r="R133" s="18">
        <v>18.2</v>
      </c>
      <c r="S133" s="16">
        <v>0.13</v>
      </c>
      <c r="T133" s="10">
        <v>3</v>
      </c>
      <c r="U133" s="15" t="s">
        <v>23</v>
      </c>
    </row>
    <row r="134" spans="1:21" ht="12.75">
      <c r="A134" t="s">
        <v>103</v>
      </c>
      <c r="B134" s="21" t="s">
        <v>29</v>
      </c>
      <c r="C134" s="40">
        <v>38859</v>
      </c>
      <c r="D134" s="46">
        <v>0.45625</v>
      </c>
      <c r="E134" s="47">
        <v>0</v>
      </c>
      <c r="F134" s="24">
        <v>4</v>
      </c>
      <c r="G134" s="28">
        <v>20.6</v>
      </c>
      <c r="H134" s="24">
        <v>7</v>
      </c>
      <c r="I134" s="28">
        <v>6.45</v>
      </c>
      <c r="J134" s="25">
        <v>286</v>
      </c>
      <c r="K134" s="28">
        <v>7.6</v>
      </c>
      <c r="L134" s="25">
        <v>18</v>
      </c>
      <c r="M134" s="9" t="s">
        <v>52</v>
      </c>
      <c r="N134" s="82">
        <v>0.09</v>
      </c>
      <c r="O134" s="26" t="s">
        <v>20</v>
      </c>
      <c r="P134" s="26" t="s">
        <v>20</v>
      </c>
      <c r="Q134" s="24">
        <v>21.3</v>
      </c>
      <c r="R134" s="47">
        <v>18</v>
      </c>
      <c r="S134" s="26">
        <v>0.13</v>
      </c>
      <c r="T134" s="21">
        <v>3</v>
      </c>
      <c r="U134" s="9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36"/>
  <sheetViews>
    <sheetView zoomScale="125" zoomScaleNormal="125" workbookViewId="0" topLeftCell="C1">
      <pane ySplit="1425" topLeftCell="BM88" activePane="bottomLeft" state="split"/>
      <selection pane="topLeft" activeCell="M2" sqref="M2"/>
      <selection pane="bottomLeft" activeCell="L103" sqref="A1:U136"/>
    </sheetView>
  </sheetViews>
  <sheetFormatPr defaultColWidth="9.140625" defaultRowHeight="12.75"/>
  <cols>
    <col min="2" max="2" width="16.57421875" style="0" customWidth="1"/>
    <col min="3" max="3" width="9.8515625" style="0" customWidth="1"/>
    <col min="4" max="4" width="5.57421875" style="0" customWidth="1"/>
    <col min="5" max="5" width="5.421875" style="0" customWidth="1"/>
    <col min="6" max="6" width="6.28125" style="0" customWidth="1"/>
    <col min="7" max="7" width="5.8515625" style="0" customWidth="1"/>
    <col min="8" max="8" width="4.7109375" style="0" customWidth="1"/>
    <col min="9" max="9" width="5.57421875" style="0" customWidth="1"/>
    <col min="10" max="10" width="5.8515625" style="0" customWidth="1"/>
    <col min="11" max="11" width="5.421875" style="0" customWidth="1"/>
    <col min="12" max="12" width="5.8515625" style="0" customWidth="1"/>
    <col min="13" max="13" width="14.28125" style="0" customWidth="1"/>
    <col min="14" max="14" width="5.57421875" style="0" customWidth="1"/>
    <col min="15" max="15" width="6.57421875" style="0" customWidth="1"/>
    <col min="16" max="16" width="6.28125" style="0" customWidth="1"/>
    <col min="17" max="17" width="5.57421875" style="0" customWidth="1"/>
    <col min="18" max="18" width="5.28125" style="0" customWidth="1"/>
    <col min="19" max="19" width="7.00390625" style="0" customWidth="1"/>
    <col min="20" max="20" width="7.7109375" style="0" customWidth="1"/>
    <col min="21" max="21" width="8.421875" style="0" customWidth="1"/>
  </cols>
  <sheetData>
    <row r="1" spans="1:35" ht="12.75">
      <c r="A1" t="s">
        <v>94</v>
      </c>
      <c r="B1" s="1" t="s">
        <v>0</v>
      </c>
      <c r="C1" s="2"/>
      <c r="T1" s="1"/>
      <c r="U1" s="1"/>
      <c r="AB1" s="2"/>
      <c r="AC1" s="2"/>
      <c r="AD1" s="2"/>
      <c r="AE1" s="2"/>
      <c r="AF1" s="2"/>
      <c r="AG1" s="2"/>
      <c r="AH1" s="2"/>
      <c r="AI1" s="2"/>
    </row>
    <row r="2" spans="2:106" ht="15.75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53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54</v>
      </c>
      <c r="O2" s="4" t="s">
        <v>55</v>
      </c>
      <c r="P2" s="4" t="s">
        <v>56</v>
      </c>
      <c r="Q2" s="4" t="s">
        <v>57</v>
      </c>
      <c r="R2" s="4" t="s">
        <v>58</v>
      </c>
      <c r="S2" s="4" t="s">
        <v>59</v>
      </c>
      <c r="T2" s="4" t="s">
        <v>12</v>
      </c>
      <c r="U2" s="5" t="s">
        <v>13</v>
      </c>
      <c r="W2" s="2"/>
      <c r="X2" s="2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</row>
    <row r="3" spans="2:106" ht="15.75">
      <c r="B3" s="6"/>
      <c r="C3" s="7"/>
      <c r="D3" s="7"/>
      <c r="E3" s="7" t="s">
        <v>14</v>
      </c>
      <c r="F3" s="7" t="s">
        <v>14</v>
      </c>
      <c r="G3" s="8" t="s">
        <v>60</v>
      </c>
      <c r="H3" s="7"/>
      <c r="I3" s="7" t="s">
        <v>15</v>
      </c>
      <c r="J3" s="7" t="s">
        <v>16</v>
      </c>
      <c r="K3" s="7" t="s">
        <v>17</v>
      </c>
      <c r="L3" s="7" t="s">
        <v>61</v>
      </c>
      <c r="M3" s="7"/>
      <c r="N3" s="7" t="s">
        <v>15</v>
      </c>
      <c r="O3" s="7" t="s">
        <v>15</v>
      </c>
      <c r="P3" s="7" t="s">
        <v>15</v>
      </c>
      <c r="Q3" s="7" t="s">
        <v>15</v>
      </c>
      <c r="R3" s="7" t="s">
        <v>15</v>
      </c>
      <c r="S3" s="7" t="s">
        <v>15</v>
      </c>
      <c r="T3" s="9"/>
      <c r="U3" s="7"/>
      <c r="W3" s="2"/>
      <c r="X3" s="2"/>
      <c r="Y3" s="84"/>
      <c r="Z3" s="85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</row>
    <row r="4" spans="1:106" ht="12.75">
      <c r="A4" t="s">
        <v>96</v>
      </c>
      <c r="B4" s="10" t="s">
        <v>22</v>
      </c>
      <c r="C4" s="11">
        <v>38513</v>
      </c>
      <c r="D4" s="12">
        <v>0.3993055555555556</v>
      </c>
      <c r="E4" s="13">
        <v>3</v>
      </c>
      <c r="F4" s="13"/>
      <c r="G4" s="13">
        <v>20.7</v>
      </c>
      <c r="H4" s="13">
        <v>9.18</v>
      </c>
      <c r="I4" s="13">
        <v>13.5</v>
      </c>
      <c r="J4" s="14">
        <v>293</v>
      </c>
      <c r="K4" s="13">
        <v>21.4</v>
      </c>
      <c r="L4" s="14"/>
      <c r="M4" s="15"/>
      <c r="N4" s="16">
        <v>0.084</v>
      </c>
      <c r="O4" s="16" t="s">
        <v>20</v>
      </c>
      <c r="P4" s="16" t="s">
        <v>20</v>
      </c>
      <c r="Q4" s="13">
        <v>29</v>
      </c>
      <c r="R4" s="13">
        <v>14.6</v>
      </c>
      <c r="S4" s="16">
        <v>0.212</v>
      </c>
      <c r="T4" s="10">
        <v>1</v>
      </c>
      <c r="U4" s="10" t="s">
        <v>23</v>
      </c>
      <c r="X4" s="17"/>
      <c r="Y4" s="18"/>
      <c r="Z4" s="18"/>
      <c r="AA4" s="18"/>
      <c r="AB4" s="59"/>
      <c r="AC4" s="81"/>
      <c r="AD4" s="59"/>
      <c r="AE4" s="2"/>
      <c r="AF4" s="74"/>
      <c r="AG4" s="74"/>
      <c r="AH4" s="74"/>
      <c r="AI4" s="74"/>
      <c r="AJ4" s="74"/>
      <c r="AK4" s="74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</row>
    <row r="5" spans="1:21" ht="12.75">
      <c r="A5" t="s">
        <v>96</v>
      </c>
      <c r="B5" s="10" t="s">
        <v>22</v>
      </c>
      <c r="C5" s="11">
        <v>38538</v>
      </c>
      <c r="D5" s="12">
        <v>0.4236111111111111</v>
      </c>
      <c r="E5" s="13">
        <v>4</v>
      </c>
      <c r="F5" s="13"/>
      <c r="G5" s="13">
        <v>21.6</v>
      </c>
      <c r="H5" s="13">
        <v>7.1</v>
      </c>
      <c r="I5" s="13">
        <v>4.6</v>
      </c>
      <c r="J5" s="14">
        <v>320</v>
      </c>
      <c r="K5" s="13">
        <v>4.04</v>
      </c>
      <c r="L5" s="14"/>
      <c r="M5" s="15" t="s">
        <v>33</v>
      </c>
      <c r="N5" s="16">
        <v>0.58</v>
      </c>
      <c r="O5" s="16">
        <v>0.048</v>
      </c>
      <c r="P5" s="16">
        <v>0.062</v>
      </c>
      <c r="Q5" s="13">
        <v>29.6</v>
      </c>
      <c r="R5" s="13">
        <v>11.4</v>
      </c>
      <c r="S5" s="16">
        <v>0.105</v>
      </c>
      <c r="T5" s="10">
        <v>1</v>
      </c>
      <c r="U5" s="10" t="s">
        <v>23</v>
      </c>
    </row>
    <row r="6" spans="1:21" ht="12.75">
      <c r="A6" t="s">
        <v>96</v>
      </c>
      <c r="B6" s="21" t="s">
        <v>22</v>
      </c>
      <c r="C6" s="22">
        <v>38565</v>
      </c>
      <c r="D6" s="23">
        <v>0.4236111111111111</v>
      </c>
      <c r="E6" s="24">
        <v>3</v>
      </c>
      <c r="F6" s="24"/>
      <c r="G6" s="24">
        <v>24.6</v>
      </c>
      <c r="H6" s="24">
        <v>7.74</v>
      </c>
      <c r="I6" s="24">
        <v>9.63</v>
      </c>
      <c r="J6" s="25">
        <v>329</v>
      </c>
      <c r="K6" s="24">
        <v>25.6</v>
      </c>
      <c r="L6" s="25"/>
      <c r="M6" s="9" t="s">
        <v>33</v>
      </c>
      <c r="N6" s="26">
        <v>0.05</v>
      </c>
      <c r="O6" s="26" t="s">
        <v>20</v>
      </c>
      <c r="P6" s="26" t="s">
        <v>20</v>
      </c>
      <c r="Q6" s="24">
        <v>30.9</v>
      </c>
      <c r="R6" s="24">
        <v>10.4</v>
      </c>
      <c r="S6" s="26">
        <v>0.05</v>
      </c>
      <c r="T6" s="21">
        <v>1</v>
      </c>
      <c r="U6" s="21" t="s">
        <v>23</v>
      </c>
    </row>
    <row r="7" spans="1:21" ht="12.75">
      <c r="A7" t="s">
        <v>96</v>
      </c>
      <c r="B7" s="10" t="s">
        <v>22</v>
      </c>
      <c r="C7" s="11">
        <v>38601</v>
      </c>
      <c r="D7" s="12">
        <v>0.4215277777777778</v>
      </c>
      <c r="E7" s="13">
        <v>2.5</v>
      </c>
      <c r="F7" s="13"/>
      <c r="G7" s="13">
        <v>21</v>
      </c>
      <c r="H7" s="13">
        <v>8.22</v>
      </c>
      <c r="I7" s="13">
        <v>5.96</v>
      </c>
      <c r="J7" s="14">
        <v>337</v>
      </c>
      <c r="K7" s="13">
        <v>22.1</v>
      </c>
      <c r="L7" s="14"/>
      <c r="M7" s="15"/>
      <c r="N7" s="16">
        <v>0.03</v>
      </c>
      <c r="O7" s="16" t="s">
        <v>20</v>
      </c>
      <c r="P7" s="16" t="s">
        <v>20</v>
      </c>
      <c r="Q7" s="13">
        <v>32.8</v>
      </c>
      <c r="R7" s="13">
        <v>9.3</v>
      </c>
      <c r="S7" s="16">
        <v>0.07</v>
      </c>
      <c r="T7" s="10">
        <v>1</v>
      </c>
      <c r="U7" s="10" t="s">
        <v>23</v>
      </c>
    </row>
    <row r="8" spans="1:21" ht="12.75">
      <c r="A8" t="s">
        <v>96</v>
      </c>
      <c r="B8" s="10" t="s">
        <v>22</v>
      </c>
      <c r="C8" s="11">
        <v>38632</v>
      </c>
      <c r="D8" s="12">
        <v>0.4152777777777778</v>
      </c>
      <c r="E8" s="13">
        <v>3</v>
      </c>
      <c r="F8" s="13"/>
      <c r="G8" s="13">
        <v>19.8</v>
      </c>
      <c r="H8" s="13">
        <v>7.54</v>
      </c>
      <c r="I8" s="13">
        <v>4.69</v>
      </c>
      <c r="J8" s="14">
        <v>349</v>
      </c>
      <c r="K8" s="13">
        <v>4.81</v>
      </c>
      <c r="L8" s="14"/>
      <c r="M8" s="15"/>
      <c r="N8" s="16">
        <v>0.2</v>
      </c>
      <c r="O8" s="16" t="s">
        <v>20</v>
      </c>
      <c r="P8" s="16" t="s">
        <v>20</v>
      </c>
      <c r="Q8" s="13">
        <v>31.1</v>
      </c>
      <c r="R8" s="13">
        <v>7.9</v>
      </c>
      <c r="S8" s="16">
        <v>0.13</v>
      </c>
      <c r="T8" s="10">
        <v>1</v>
      </c>
      <c r="U8" s="10" t="s">
        <v>23</v>
      </c>
    </row>
    <row r="9" spans="1:21" ht="12.75">
      <c r="A9" t="s">
        <v>96</v>
      </c>
      <c r="B9" s="21" t="s">
        <v>22</v>
      </c>
      <c r="C9" s="22">
        <v>38657</v>
      </c>
      <c r="D9" s="23">
        <v>0.4236111111111111</v>
      </c>
      <c r="E9" s="24">
        <v>3</v>
      </c>
      <c r="F9" s="24"/>
      <c r="G9" s="24">
        <v>17.1</v>
      </c>
      <c r="H9" s="24">
        <v>7.46</v>
      </c>
      <c r="I9" s="24">
        <v>2.57</v>
      </c>
      <c r="J9" s="25">
        <v>340</v>
      </c>
      <c r="K9" s="24">
        <v>9.37</v>
      </c>
      <c r="L9" s="25"/>
      <c r="M9" s="9"/>
      <c r="N9" s="26">
        <v>0.98</v>
      </c>
      <c r="O9" s="26" t="s">
        <v>20</v>
      </c>
      <c r="P9" s="26" t="s">
        <v>20</v>
      </c>
      <c r="Q9" s="24">
        <v>31.4</v>
      </c>
      <c r="R9" s="24">
        <v>7</v>
      </c>
      <c r="S9" s="26">
        <v>0.21</v>
      </c>
      <c r="T9" s="21">
        <v>1</v>
      </c>
      <c r="U9" s="21" t="s">
        <v>23</v>
      </c>
    </row>
    <row r="10" spans="1:21" ht="12.75">
      <c r="A10" t="s">
        <v>96</v>
      </c>
      <c r="B10" s="10" t="s">
        <v>22</v>
      </c>
      <c r="C10" s="11">
        <v>38691</v>
      </c>
      <c r="D10" s="12">
        <v>0.4305555555555556</v>
      </c>
      <c r="E10" s="13">
        <v>3</v>
      </c>
      <c r="F10" s="13"/>
      <c r="G10" s="27">
        <v>12.6</v>
      </c>
      <c r="H10" s="13">
        <v>7.41</v>
      </c>
      <c r="I10" s="13">
        <v>2.98</v>
      </c>
      <c r="J10" s="14">
        <v>376</v>
      </c>
      <c r="K10" s="13">
        <v>6.24</v>
      </c>
      <c r="L10" s="14"/>
      <c r="M10" s="15"/>
      <c r="N10" s="16">
        <v>1.78</v>
      </c>
      <c r="O10" s="16" t="s">
        <v>20</v>
      </c>
      <c r="P10" s="16">
        <v>0.03</v>
      </c>
      <c r="Q10" s="13">
        <v>31</v>
      </c>
      <c r="R10" s="13">
        <v>6.5</v>
      </c>
      <c r="S10" s="16">
        <v>0.16</v>
      </c>
      <c r="T10" s="10">
        <v>1</v>
      </c>
      <c r="U10" s="10" t="s">
        <v>23</v>
      </c>
    </row>
    <row r="11" spans="1:21" ht="12.75">
      <c r="A11" t="s">
        <v>96</v>
      </c>
      <c r="B11" s="10" t="s">
        <v>22</v>
      </c>
      <c r="C11" s="11">
        <v>38729</v>
      </c>
      <c r="D11" s="12">
        <v>0.4486111111111111</v>
      </c>
      <c r="E11" s="13">
        <v>3.5</v>
      </c>
      <c r="F11" s="13"/>
      <c r="G11" s="13">
        <v>12.4</v>
      </c>
      <c r="H11" s="13">
        <v>6.9</v>
      </c>
      <c r="I11" s="13">
        <v>3.05</v>
      </c>
      <c r="J11" s="14">
        <v>326</v>
      </c>
      <c r="K11" s="13">
        <v>18.5</v>
      </c>
      <c r="L11" s="14"/>
      <c r="M11" s="15"/>
      <c r="N11" s="16">
        <v>1.29</v>
      </c>
      <c r="O11" s="16">
        <v>0.04</v>
      </c>
      <c r="P11" s="16">
        <v>0.65</v>
      </c>
      <c r="Q11" s="13">
        <v>26.6</v>
      </c>
      <c r="R11" s="13">
        <v>16.6</v>
      </c>
      <c r="S11" s="16">
        <v>0.09</v>
      </c>
      <c r="T11" s="10">
        <v>1</v>
      </c>
      <c r="U11" s="10" t="s">
        <v>23</v>
      </c>
    </row>
    <row r="12" spans="1:21" ht="12.75">
      <c r="A12" t="s">
        <v>96</v>
      </c>
      <c r="B12" s="21" t="s">
        <v>22</v>
      </c>
      <c r="C12" s="22">
        <v>38756</v>
      </c>
      <c r="D12" s="23">
        <v>0.4486111111111111</v>
      </c>
      <c r="E12" s="24">
        <v>3</v>
      </c>
      <c r="F12" s="24"/>
      <c r="G12" s="28">
        <v>12.5</v>
      </c>
      <c r="H12" s="24">
        <v>7.28</v>
      </c>
      <c r="I12" s="28">
        <v>4.91</v>
      </c>
      <c r="J12" s="25">
        <v>329</v>
      </c>
      <c r="K12" s="28">
        <v>12.7</v>
      </c>
      <c r="L12" s="25"/>
      <c r="M12" s="9"/>
      <c r="N12" s="26">
        <v>0.89</v>
      </c>
      <c r="O12" s="26">
        <v>0.03</v>
      </c>
      <c r="P12" s="26">
        <v>0.61</v>
      </c>
      <c r="Q12" s="28">
        <v>27.1</v>
      </c>
      <c r="R12" s="24">
        <v>18.2</v>
      </c>
      <c r="S12" s="26">
        <v>0.08</v>
      </c>
      <c r="T12" s="45">
        <v>1</v>
      </c>
      <c r="U12" s="21" t="s">
        <v>23</v>
      </c>
    </row>
    <row r="13" spans="1:21" ht="12.75">
      <c r="A13" t="s">
        <v>96</v>
      </c>
      <c r="B13" s="10" t="s">
        <v>22</v>
      </c>
      <c r="C13" s="11">
        <v>38783</v>
      </c>
      <c r="D13" s="12">
        <v>0.4270833333333333</v>
      </c>
      <c r="E13" s="13">
        <v>3.5</v>
      </c>
      <c r="F13" s="13"/>
      <c r="G13" s="27">
        <v>13.1</v>
      </c>
      <c r="H13" s="13">
        <v>7.52</v>
      </c>
      <c r="I13" s="27">
        <v>10.9</v>
      </c>
      <c r="J13" s="14">
        <v>315</v>
      </c>
      <c r="K13" s="27">
        <v>6.55</v>
      </c>
      <c r="L13" s="14"/>
      <c r="M13" s="15"/>
      <c r="N13" s="16">
        <v>0.13</v>
      </c>
      <c r="O13" s="16" t="s">
        <v>20</v>
      </c>
      <c r="P13" s="16">
        <v>0.46</v>
      </c>
      <c r="Q13" s="27">
        <v>27.1</v>
      </c>
      <c r="R13" s="13">
        <v>18.7</v>
      </c>
      <c r="S13" s="16" t="s">
        <v>20</v>
      </c>
      <c r="T13" s="88">
        <v>1</v>
      </c>
      <c r="U13" s="10" t="s">
        <v>23</v>
      </c>
    </row>
    <row r="14" spans="1:21" ht="12.75">
      <c r="A14" t="s">
        <v>96</v>
      </c>
      <c r="B14" s="10" t="s">
        <v>22</v>
      </c>
      <c r="C14" s="11">
        <v>38825</v>
      </c>
      <c r="D14" s="12">
        <v>0.4236111111111111</v>
      </c>
      <c r="E14" s="13">
        <v>3</v>
      </c>
      <c r="F14" s="13"/>
      <c r="G14" s="27">
        <v>15.6</v>
      </c>
      <c r="H14" s="13">
        <v>7.04</v>
      </c>
      <c r="I14" s="27">
        <v>6.97</v>
      </c>
      <c r="J14" s="14">
        <v>271</v>
      </c>
      <c r="K14" s="27">
        <v>30.3</v>
      </c>
      <c r="L14" s="14"/>
      <c r="M14" s="15"/>
      <c r="N14" s="16">
        <v>0.24</v>
      </c>
      <c r="O14" s="16" t="s">
        <v>20</v>
      </c>
      <c r="P14" s="16">
        <v>0.49</v>
      </c>
      <c r="Q14" s="27">
        <v>20.6</v>
      </c>
      <c r="R14" s="13">
        <v>18.8</v>
      </c>
      <c r="S14" s="16">
        <v>0.14</v>
      </c>
      <c r="T14" s="88">
        <v>1</v>
      </c>
      <c r="U14" s="10" t="s">
        <v>23</v>
      </c>
    </row>
    <row r="15" spans="1:21" ht="12.75">
      <c r="A15" t="s">
        <v>96</v>
      </c>
      <c r="B15" s="21" t="s">
        <v>22</v>
      </c>
      <c r="C15" s="22">
        <v>38859</v>
      </c>
      <c r="D15" s="23">
        <v>0.4277777777777778</v>
      </c>
      <c r="E15" s="24">
        <v>3</v>
      </c>
      <c r="F15" s="24"/>
      <c r="G15" s="28">
        <v>20.2</v>
      </c>
      <c r="H15" s="24">
        <v>7</v>
      </c>
      <c r="I15" s="28">
        <v>5.27</v>
      </c>
      <c r="J15" s="25">
        <v>287</v>
      </c>
      <c r="K15" s="28">
        <v>10.4</v>
      </c>
      <c r="L15" s="25"/>
      <c r="M15" s="9"/>
      <c r="N15" s="26">
        <v>0.09</v>
      </c>
      <c r="O15" s="26" t="s">
        <v>20</v>
      </c>
      <c r="P15" s="26" t="s">
        <v>20</v>
      </c>
      <c r="Q15" s="28">
        <v>21.4</v>
      </c>
      <c r="R15" s="24">
        <v>17.9</v>
      </c>
      <c r="S15" s="26">
        <v>0.13</v>
      </c>
      <c r="T15" s="45">
        <v>1</v>
      </c>
      <c r="U15" s="21" t="s">
        <v>23</v>
      </c>
    </row>
    <row r="16" spans="1:106" ht="12.75">
      <c r="A16" t="s">
        <v>97</v>
      </c>
      <c r="B16" s="10" t="s">
        <v>24</v>
      </c>
      <c r="C16" s="11">
        <v>38513</v>
      </c>
      <c r="D16" s="12">
        <v>0.40625</v>
      </c>
      <c r="E16" s="13">
        <v>6</v>
      </c>
      <c r="F16" s="13"/>
      <c r="G16" s="13">
        <v>20.1</v>
      </c>
      <c r="H16" s="13">
        <v>8.28</v>
      </c>
      <c r="I16" s="13">
        <v>3.58</v>
      </c>
      <c r="J16" s="14">
        <v>305</v>
      </c>
      <c r="K16" s="13">
        <v>14</v>
      </c>
      <c r="L16" s="14"/>
      <c r="M16" s="15"/>
      <c r="N16" s="16">
        <v>0.4</v>
      </c>
      <c r="O16" s="16" t="s">
        <v>20</v>
      </c>
      <c r="P16" s="16" t="s">
        <v>20</v>
      </c>
      <c r="Q16" s="13">
        <v>27.5</v>
      </c>
      <c r="R16" s="13">
        <v>13.5</v>
      </c>
      <c r="S16" s="16">
        <v>0.169</v>
      </c>
      <c r="T16" s="10">
        <v>1</v>
      </c>
      <c r="U16" s="10" t="s">
        <v>25</v>
      </c>
      <c r="X16" s="17"/>
      <c r="Y16" s="18"/>
      <c r="Z16" s="18"/>
      <c r="AA16" s="18"/>
      <c r="AB16" s="18"/>
      <c r="AC16" s="19"/>
      <c r="AD16" s="18"/>
      <c r="AF16" s="74"/>
      <c r="AG16" s="74"/>
      <c r="AH16" s="74"/>
      <c r="AI16" s="74"/>
      <c r="AJ16" s="74"/>
      <c r="AK16" s="74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</row>
    <row r="17" spans="1:21" ht="12.75">
      <c r="A17" t="s">
        <v>97</v>
      </c>
      <c r="B17" s="10" t="s">
        <v>24</v>
      </c>
      <c r="C17" s="11">
        <v>38538</v>
      </c>
      <c r="D17" s="12">
        <v>0.4284722222222222</v>
      </c>
      <c r="E17" s="13">
        <v>7</v>
      </c>
      <c r="F17" s="13"/>
      <c r="G17" s="13">
        <v>21.8</v>
      </c>
      <c r="H17" s="13">
        <v>7.2</v>
      </c>
      <c r="I17" s="13">
        <v>4.3</v>
      </c>
      <c r="J17" s="14">
        <v>324</v>
      </c>
      <c r="K17" s="13">
        <v>4.4</v>
      </c>
      <c r="L17" s="14"/>
      <c r="M17" s="15"/>
      <c r="N17" s="16">
        <v>0.6</v>
      </c>
      <c r="O17" s="16">
        <v>0.05</v>
      </c>
      <c r="P17" s="16">
        <v>0.058</v>
      </c>
      <c r="Q17" s="13">
        <v>29.7</v>
      </c>
      <c r="R17" s="13">
        <v>11.4</v>
      </c>
      <c r="S17" s="16">
        <v>0.117</v>
      </c>
      <c r="T17" s="10">
        <v>1</v>
      </c>
      <c r="U17" s="10" t="s">
        <v>25</v>
      </c>
    </row>
    <row r="18" spans="1:21" ht="12.75">
      <c r="A18" t="s">
        <v>97</v>
      </c>
      <c r="B18" s="21" t="s">
        <v>24</v>
      </c>
      <c r="C18" s="22">
        <v>38565</v>
      </c>
      <c r="D18" s="23">
        <v>0.4201388888888889</v>
      </c>
      <c r="E18" s="24">
        <v>6</v>
      </c>
      <c r="F18" s="24"/>
      <c r="G18" s="24">
        <v>24.4</v>
      </c>
      <c r="H18" s="24">
        <v>7.67</v>
      </c>
      <c r="I18" s="24">
        <v>6.7</v>
      </c>
      <c r="J18" s="25">
        <v>328</v>
      </c>
      <c r="K18" s="24">
        <v>18</v>
      </c>
      <c r="L18" s="25"/>
      <c r="M18" s="9"/>
      <c r="N18" s="26">
        <v>0.113</v>
      </c>
      <c r="O18" s="26" t="s">
        <v>20</v>
      </c>
      <c r="P18" s="26" t="s">
        <v>20</v>
      </c>
      <c r="Q18" s="24">
        <v>30.9</v>
      </c>
      <c r="R18" s="24">
        <v>10.3</v>
      </c>
      <c r="S18" s="26" t="s">
        <v>20</v>
      </c>
      <c r="T18" s="21">
        <v>1</v>
      </c>
      <c r="U18" s="21" t="s">
        <v>25</v>
      </c>
    </row>
    <row r="19" spans="1:21" ht="12.75">
      <c r="A19" t="s">
        <v>97</v>
      </c>
      <c r="B19" s="10" t="s">
        <v>24</v>
      </c>
      <c r="C19" s="11">
        <v>38601</v>
      </c>
      <c r="D19" s="12">
        <v>0.41805555555555557</v>
      </c>
      <c r="E19" s="13">
        <v>5.5</v>
      </c>
      <c r="F19" s="13"/>
      <c r="G19" s="13">
        <v>20.9</v>
      </c>
      <c r="H19" s="13">
        <v>7.46</v>
      </c>
      <c r="I19" s="13">
        <v>4.81</v>
      </c>
      <c r="J19" s="14">
        <v>340</v>
      </c>
      <c r="K19" s="13">
        <v>22.2</v>
      </c>
      <c r="L19" s="14"/>
      <c r="M19" s="15"/>
      <c r="N19" s="16">
        <v>0.03</v>
      </c>
      <c r="O19" s="16" t="s">
        <v>20</v>
      </c>
      <c r="P19" s="16" t="s">
        <v>20</v>
      </c>
      <c r="Q19" s="13">
        <v>32.8</v>
      </c>
      <c r="R19" s="13">
        <v>9.3</v>
      </c>
      <c r="S19" s="16">
        <v>0.06</v>
      </c>
      <c r="T19" s="10">
        <v>1</v>
      </c>
      <c r="U19" s="10" t="s">
        <v>25</v>
      </c>
    </row>
    <row r="20" spans="1:21" ht="12.75">
      <c r="A20" t="s">
        <v>97</v>
      </c>
      <c r="B20" s="10" t="s">
        <v>24</v>
      </c>
      <c r="C20" s="11">
        <v>38632</v>
      </c>
      <c r="D20" s="12">
        <v>0.40972222222222227</v>
      </c>
      <c r="E20" s="13">
        <v>6</v>
      </c>
      <c r="F20" s="13"/>
      <c r="G20" s="13">
        <v>19.7</v>
      </c>
      <c r="H20" s="13">
        <v>7.21</v>
      </c>
      <c r="I20" s="13">
        <v>3.95</v>
      </c>
      <c r="J20" s="14">
        <v>342</v>
      </c>
      <c r="K20" s="13">
        <v>7.51</v>
      </c>
      <c r="L20" s="14"/>
      <c r="M20" s="15"/>
      <c r="N20" s="16">
        <v>0.24</v>
      </c>
      <c r="O20" s="16" t="s">
        <v>20</v>
      </c>
      <c r="P20" s="16" t="s">
        <v>20</v>
      </c>
      <c r="Q20" s="13">
        <v>31.1</v>
      </c>
      <c r="R20" s="13">
        <v>7.9</v>
      </c>
      <c r="S20" s="16">
        <v>0.11</v>
      </c>
      <c r="T20" s="10">
        <v>1</v>
      </c>
      <c r="U20" s="10" t="s">
        <v>25</v>
      </c>
    </row>
    <row r="21" spans="1:21" ht="12.75">
      <c r="A21" t="s">
        <v>97</v>
      </c>
      <c r="B21" s="21" t="s">
        <v>24</v>
      </c>
      <c r="C21" s="22">
        <v>38657</v>
      </c>
      <c r="D21" s="23">
        <v>0.41944444444444445</v>
      </c>
      <c r="E21" s="24">
        <v>5</v>
      </c>
      <c r="F21" s="24"/>
      <c r="G21" s="24">
        <v>16.8</v>
      </c>
      <c r="H21" s="24">
        <v>7.37</v>
      </c>
      <c r="I21" s="24">
        <v>1.87</v>
      </c>
      <c r="J21" s="25">
        <v>364</v>
      </c>
      <c r="K21" s="24">
        <v>8.79</v>
      </c>
      <c r="L21" s="25"/>
      <c r="M21" s="9"/>
      <c r="N21" s="26">
        <v>0.95</v>
      </c>
      <c r="O21" s="26" t="s">
        <v>20</v>
      </c>
      <c r="P21" s="26" t="s">
        <v>20</v>
      </c>
      <c r="Q21" s="24">
        <v>31.2</v>
      </c>
      <c r="R21" s="24">
        <v>6.6</v>
      </c>
      <c r="S21" s="26">
        <v>0.19</v>
      </c>
      <c r="T21" s="21">
        <v>1</v>
      </c>
      <c r="U21" s="21" t="s">
        <v>25</v>
      </c>
    </row>
    <row r="22" spans="1:21" ht="12.75">
      <c r="A22" t="s">
        <v>97</v>
      </c>
      <c r="B22" s="63" t="s">
        <v>24</v>
      </c>
      <c r="C22" s="30">
        <v>38691</v>
      </c>
      <c r="D22" s="31">
        <v>0.4375</v>
      </c>
      <c r="E22" s="32">
        <v>5</v>
      </c>
      <c r="F22" s="32"/>
      <c r="G22" s="33">
        <v>12.1</v>
      </c>
      <c r="H22" s="32">
        <v>7.48</v>
      </c>
      <c r="I22" s="32">
        <v>2.41</v>
      </c>
      <c r="J22" s="93">
        <v>379</v>
      </c>
      <c r="K22" s="32">
        <v>6.65</v>
      </c>
      <c r="L22" s="34"/>
      <c r="M22" s="35"/>
      <c r="N22" s="36">
        <v>1.57</v>
      </c>
      <c r="O22" s="16" t="s">
        <v>20</v>
      </c>
      <c r="P22" s="16">
        <v>0.03</v>
      </c>
      <c r="Q22" s="32">
        <v>31.1</v>
      </c>
      <c r="R22" s="32">
        <v>6.5</v>
      </c>
      <c r="S22" s="36">
        <v>0.18</v>
      </c>
      <c r="T22" s="63">
        <v>1</v>
      </c>
      <c r="U22" s="35" t="s">
        <v>25</v>
      </c>
    </row>
    <row r="23" spans="1:21" ht="12.75">
      <c r="A23" t="s">
        <v>97</v>
      </c>
      <c r="B23" s="10" t="s">
        <v>24</v>
      </c>
      <c r="C23" s="37">
        <v>38729</v>
      </c>
      <c r="D23" s="12">
        <v>0.4444444444444444</v>
      </c>
      <c r="E23" s="13">
        <v>7</v>
      </c>
      <c r="F23" s="13"/>
      <c r="G23" s="13">
        <v>12.1</v>
      </c>
      <c r="H23" s="13">
        <v>6.29</v>
      </c>
      <c r="I23" s="13">
        <v>3.08</v>
      </c>
      <c r="J23" s="38">
        <v>331</v>
      </c>
      <c r="K23" s="39">
        <v>19.3</v>
      </c>
      <c r="L23" s="38"/>
      <c r="M23" s="15"/>
      <c r="N23" s="16">
        <v>1.2</v>
      </c>
      <c r="O23" s="16">
        <v>0.04</v>
      </c>
      <c r="P23" s="16">
        <v>0.65</v>
      </c>
      <c r="Q23" s="13">
        <v>26.6</v>
      </c>
      <c r="R23" s="13">
        <v>16.6</v>
      </c>
      <c r="S23" s="16">
        <v>0.08</v>
      </c>
      <c r="T23" s="10">
        <v>1</v>
      </c>
      <c r="U23" s="10" t="s">
        <v>25</v>
      </c>
    </row>
    <row r="24" spans="1:21" ht="12.75">
      <c r="A24" t="s">
        <v>97</v>
      </c>
      <c r="B24" s="10" t="s">
        <v>24</v>
      </c>
      <c r="C24" s="37">
        <v>38756</v>
      </c>
      <c r="D24" s="12">
        <v>0.4458333333333333</v>
      </c>
      <c r="E24" s="13">
        <v>6.5</v>
      </c>
      <c r="F24" s="13"/>
      <c r="G24" s="27">
        <v>12.2</v>
      </c>
      <c r="H24" s="13">
        <v>7.25</v>
      </c>
      <c r="I24" s="27">
        <v>4.02</v>
      </c>
      <c r="J24" s="14">
        <v>327</v>
      </c>
      <c r="K24" s="27">
        <v>14.1</v>
      </c>
      <c r="L24" s="14"/>
      <c r="M24" s="15"/>
      <c r="N24" s="16">
        <v>1.02</v>
      </c>
      <c r="O24" s="16">
        <v>0.03</v>
      </c>
      <c r="P24" s="16">
        <v>0.57</v>
      </c>
      <c r="Q24" s="27">
        <v>27</v>
      </c>
      <c r="R24" s="13">
        <v>18.2</v>
      </c>
      <c r="S24" s="16">
        <v>0.08</v>
      </c>
      <c r="T24" s="88">
        <v>1</v>
      </c>
      <c r="U24" s="10" t="s">
        <v>25</v>
      </c>
    </row>
    <row r="25" spans="1:21" ht="12.75">
      <c r="A25" t="s">
        <v>97</v>
      </c>
      <c r="B25" s="21" t="s">
        <v>24</v>
      </c>
      <c r="C25" s="40">
        <v>38783</v>
      </c>
      <c r="D25" s="23">
        <v>0.4236111111111111</v>
      </c>
      <c r="E25" s="24">
        <v>7</v>
      </c>
      <c r="F25" s="24"/>
      <c r="G25" s="28">
        <v>13</v>
      </c>
      <c r="H25" s="24">
        <v>7.45</v>
      </c>
      <c r="I25" s="28">
        <v>8.26</v>
      </c>
      <c r="J25" s="25">
        <v>316</v>
      </c>
      <c r="K25" s="28">
        <v>7.05</v>
      </c>
      <c r="L25" s="25"/>
      <c r="M25" s="9"/>
      <c r="N25" s="26">
        <v>0.16</v>
      </c>
      <c r="O25" s="26" t="s">
        <v>20</v>
      </c>
      <c r="P25" s="26">
        <v>0.46</v>
      </c>
      <c r="Q25" s="28">
        <v>27</v>
      </c>
      <c r="R25" s="24">
        <v>18.7</v>
      </c>
      <c r="S25" s="26" t="s">
        <v>20</v>
      </c>
      <c r="T25" s="45">
        <v>1</v>
      </c>
      <c r="U25" s="21" t="s">
        <v>25</v>
      </c>
    </row>
    <row r="26" spans="1:21" ht="12.75">
      <c r="A26" t="s">
        <v>97</v>
      </c>
      <c r="B26" s="10" t="s">
        <v>24</v>
      </c>
      <c r="C26" s="37">
        <v>38825</v>
      </c>
      <c r="D26" s="12">
        <v>0.4291666666666667</v>
      </c>
      <c r="E26" s="13">
        <v>6</v>
      </c>
      <c r="F26" s="13"/>
      <c r="G26" s="27">
        <v>14.5</v>
      </c>
      <c r="H26" s="13">
        <v>7.22</v>
      </c>
      <c r="I26" s="27">
        <v>5.66</v>
      </c>
      <c r="J26" s="14">
        <v>271</v>
      </c>
      <c r="K26" s="27">
        <v>33.1</v>
      </c>
      <c r="L26" s="14"/>
      <c r="M26" s="15"/>
      <c r="N26" s="16">
        <v>0.26</v>
      </c>
      <c r="O26" s="16" t="s">
        <v>20</v>
      </c>
      <c r="P26" s="16">
        <v>0.49</v>
      </c>
      <c r="Q26" s="27">
        <v>20.5</v>
      </c>
      <c r="R26" s="13">
        <v>18.7</v>
      </c>
      <c r="S26" s="16">
        <v>0.14</v>
      </c>
      <c r="T26" s="88">
        <v>1</v>
      </c>
      <c r="U26" s="10" t="s">
        <v>25</v>
      </c>
    </row>
    <row r="27" spans="1:21" ht="12.75">
      <c r="A27" t="s">
        <v>97</v>
      </c>
      <c r="B27" s="10" t="s">
        <v>24</v>
      </c>
      <c r="C27" s="37">
        <v>38859</v>
      </c>
      <c r="D27" s="12">
        <v>0.4291666666666667</v>
      </c>
      <c r="E27" s="13">
        <v>6</v>
      </c>
      <c r="F27" s="13"/>
      <c r="G27" s="27">
        <v>19.9</v>
      </c>
      <c r="H27" s="13">
        <v>7.1</v>
      </c>
      <c r="I27" s="27">
        <v>4.51</v>
      </c>
      <c r="J27" s="14">
        <v>289</v>
      </c>
      <c r="K27" s="27">
        <v>10.9</v>
      </c>
      <c r="L27" s="14"/>
      <c r="M27" s="15"/>
      <c r="N27" s="16">
        <v>0.1</v>
      </c>
      <c r="O27" s="16" t="s">
        <v>20</v>
      </c>
      <c r="P27" s="16" t="s">
        <v>20</v>
      </c>
      <c r="Q27" s="27">
        <v>21.3</v>
      </c>
      <c r="R27" s="13">
        <v>17.9</v>
      </c>
      <c r="S27" s="16">
        <v>0.14</v>
      </c>
      <c r="T27" s="88">
        <v>1</v>
      </c>
      <c r="U27" s="10" t="s">
        <v>25</v>
      </c>
    </row>
    <row r="28" spans="1:106" ht="12.75">
      <c r="A28" t="s">
        <v>95</v>
      </c>
      <c r="B28" s="21" t="s">
        <v>18</v>
      </c>
      <c r="C28" s="40">
        <v>38513</v>
      </c>
      <c r="D28" s="23">
        <v>0.4166666666666667</v>
      </c>
      <c r="E28" s="24">
        <v>0</v>
      </c>
      <c r="F28" s="24">
        <v>1.5</v>
      </c>
      <c r="G28" s="24">
        <v>21.3</v>
      </c>
      <c r="H28" s="24">
        <v>9.35</v>
      </c>
      <c r="I28" s="24">
        <v>14</v>
      </c>
      <c r="J28" s="25">
        <v>291</v>
      </c>
      <c r="K28" s="24">
        <v>35.1</v>
      </c>
      <c r="L28" s="105">
        <v>490</v>
      </c>
      <c r="M28" s="106" t="s">
        <v>19</v>
      </c>
      <c r="N28" s="26">
        <v>0.016</v>
      </c>
      <c r="O28" s="26" t="s">
        <v>20</v>
      </c>
      <c r="P28" s="26" t="s">
        <v>20</v>
      </c>
      <c r="Q28" s="24">
        <v>28.8</v>
      </c>
      <c r="R28" s="24">
        <v>14.6</v>
      </c>
      <c r="S28" s="26">
        <v>0.305</v>
      </c>
      <c r="T28" s="21">
        <v>1</v>
      </c>
      <c r="U28" s="21" t="s">
        <v>21</v>
      </c>
      <c r="W28" s="2"/>
      <c r="X28" s="86"/>
      <c r="Y28" s="59"/>
      <c r="Z28" s="59"/>
      <c r="AA28" s="59"/>
      <c r="AB28" s="59"/>
      <c r="AC28" s="81"/>
      <c r="AD28" s="59"/>
      <c r="AE28" s="81"/>
      <c r="AF28" s="74"/>
      <c r="AG28" s="74"/>
      <c r="AH28" s="74"/>
      <c r="AI28" s="74"/>
      <c r="AJ28" s="74"/>
      <c r="AK28" s="74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</row>
    <row r="29" spans="1:21" ht="12.75">
      <c r="A29" t="s">
        <v>95</v>
      </c>
      <c r="B29" s="10" t="s">
        <v>18</v>
      </c>
      <c r="C29" s="37">
        <v>38538</v>
      </c>
      <c r="D29" s="12">
        <v>0.41180555555555554</v>
      </c>
      <c r="E29" s="13">
        <v>0</v>
      </c>
      <c r="F29" s="13">
        <v>5.5</v>
      </c>
      <c r="G29" s="13">
        <v>21.4</v>
      </c>
      <c r="H29" s="13">
        <v>6.9</v>
      </c>
      <c r="I29" s="13">
        <v>4.2</v>
      </c>
      <c r="J29" s="14">
        <v>325</v>
      </c>
      <c r="K29" s="13">
        <v>5.07</v>
      </c>
      <c r="L29" s="14">
        <v>9</v>
      </c>
      <c r="M29" s="15" t="s">
        <v>32</v>
      </c>
      <c r="N29" s="16">
        <v>0.57</v>
      </c>
      <c r="O29" s="16">
        <v>0.046</v>
      </c>
      <c r="P29" s="16">
        <v>0.06</v>
      </c>
      <c r="Q29" s="13">
        <v>29.6</v>
      </c>
      <c r="R29" s="13">
        <v>11.4</v>
      </c>
      <c r="S29" s="16">
        <v>0.088</v>
      </c>
      <c r="T29" s="10">
        <v>1</v>
      </c>
      <c r="U29" s="10" t="s">
        <v>21</v>
      </c>
    </row>
    <row r="30" spans="1:21" ht="12.75">
      <c r="A30" t="s">
        <v>95</v>
      </c>
      <c r="B30" s="10" t="s">
        <v>18</v>
      </c>
      <c r="C30" s="37">
        <v>38565</v>
      </c>
      <c r="D30" s="12">
        <v>0.4166666666666667</v>
      </c>
      <c r="E30" s="13">
        <v>0</v>
      </c>
      <c r="F30" s="13">
        <v>4</v>
      </c>
      <c r="G30" s="13">
        <v>24.7</v>
      </c>
      <c r="H30" s="13">
        <v>7.57</v>
      </c>
      <c r="I30" s="13">
        <v>9.57</v>
      </c>
      <c r="J30" s="14">
        <v>329</v>
      </c>
      <c r="K30" s="13">
        <v>29.5</v>
      </c>
      <c r="L30" s="14">
        <v>39</v>
      </c>
      <c r="M30" s="15" t="s">
        <v>32</v>
      </c>
      <c r="N30" s="16" t="s">
        <v>20</v>
      </c>
      <c r="O30" s="16" t="s">
        <v>20</v>
      </c>
      <c r="P30" s="16" t="s">
        <v>20</v>
      </c>
      <c r="Q30" s="13">
        <v>30.9</v>
      </c>
      <c r="R30" s="13">
        <v>10.4</v>
      </c>
      <c r="S30" s="16">
        <v>0.06</v>
      </c>
      <c r="T30" s="10">
        <v>1</v>
      </c>
      <c r="U30" s="10" t="s">
        <v>21</v>
      </c>
    </row>
    <row r="31" spans="1:21" ht="12.75">
      <c r="A31" t="s">
        <v>95</v>
      </c>
      <c r="B31" s="21" t="s">
        <v>18</v>
      </c>
      <c r="C31" s="40">
        <v>38601</v>
      </c>
      <c r="D31" s="23">
        <v>0.425</v>
      </c>
      <c r="E31" s="24">
        <v>0</v>
      </c>
      <c r="F31" s="24">
        <v>1.75</v>
      </c>
      <c r="G31" s="24">
        <v>20.9</v>
      </c>
      <c r="H31" s="24">
        <v>8.33</v>
      </c>
      <c r="I31" s="24">
        <v>6.1</v>
      </c>
      <c r="J31" s="25">
        <v>338</v>
      </c>
      <c r="K31" s="24">
        <v>19</v>
      </c>
      <c r="L31" s="25">
        <v>31</v>
      </c>
      <c r="M31" s="9" t="s">
        <v>38</v>
      </c>
      <c r="N31" s="26">
        <v>0.02</v>
      </c>
      <c r="O31" s="26" t="s">
        <v>20</v>
      </c>
      <c r="P31" s="26" t="s">
        <v>20</v>
      </c>
      <c r="Q31" s="24">
        <v>32.8</v>
      </c>
      <c r="R31" s="24">
        <v>9.2</v>
      </c>
      <c r="S31" s="26">
        <v>0.06</v>
      </c>
      <c r="T31" s="21">
        <v>1</v>
      </c>
      <c r="U31" s="21" t="s">
        <v>21</v>
      </c>
    </row>
    <row r="32" spans="1:21" ht="12.75">
      <c r="A32" t="s">
        <v>95</v>
      </c>
      <c r="B32" s="63" t="s">
        <v>18</v>
      </c>
      <c r="C32" s="30">
        <v>38632</v>
      </c>
      <c r="D32" s="41">
        <v>0.41805555555555557</v>
      </c>
      <c r="E32" s="32">
        <v>0</v>
      </c>
      <c r="F32" s="42">
        <v>5</v>
      </c>
      <c r="G32" s="32">
        <v>19.9</v>
      </c>
      <c r="H32" s="32">
        <v>7.62</v>
      </c>
      <c r="I32" s="32">
        <v>5.5</v>
      </c>
      <c r="J32" s="52">
        <v>351</v>
      </c>
      <c r="K32" s="32">
        <v>4.14</v>
      </c>
      <c r="L32" s="34">
        <v>40</v>
      </c>
      <c r="M32" s="35" t="s">
        <v>42</v>
      </c>
      <c r="N32" s="36">
        <v>0.24</v>
      </c>
      <c r="O32" s="26" t="s">
        <v>20</v>
      </c>
      <c r="P32" s="26" t="s">
        <v>20</v>
      </c>
      <c r="Q32" s="32">
        <v>31</v>
      </c>
      <c r="R32" s="32">
        <v>7.8</v>
      </c>
      <c r="S32" s="36">
        <v>0.11</v>
      </c>
      <c r="T32" s="63">
        <v>1</v>
      </c>
      <c r="U32" s="35" t="s">
        <v>21</v>
      </c>
    </row>
    <row r="33" spans="1:21" ht="12.75">
      <c r="A33" t="s">
        <v>95</v>
      </c>
      <c r="B33" s="21" t="s">
        <v>18</v>
      </c>
      <c r="C33" s="40">
        <v>38657</v>
      </c>
      <c r="D33" s="46">
        <v>0.4145833333333333</v>
      </c>
      <c r="E33" s="24">
        <v>0</v>
      </c>
      <c r="F33" s="47">
        <v>3.5</v>
      </c>
      <c r="G33" s="24">
        <v>17.7</v>
      </c>
      <c r="H33" s="24">
        <v>9.47</v>
      </c>
      <c r="I33" s="24">
        <v>3.53</v>
      </c>
      <c r="J33" s="25">
        <v>366</v>
      </c>
      <c r="K33" s="24">
        <v>8.15</v>
      </c>
      <c r="L33" s="49">
        <v>28</v>
      </c>
      <c r="M33" s="35" t="s">
        <v>38</v>
      </c>
      <c r="N33" s="36">
        <v>0.94</v>
      </c>
      <c r="O33" s="50" t="s">
        <v>20</v>
      </c>
      <c r="P33" s="50" t="s">
        <v>20</v>
      </c>
      <c r="Q33" s="51">
        <v>31.4</v>
      </c>
      <c r="R33" s="51">
        <v>7</v>
      </c>
      <c r="S33" s="50">
        <v>0.2</v>
      </c>
      <c r="T33" s="21">
        <v>1</v>
      </c>
      <c r="U33" s="35" t="s">
        <v>21</v>
      </c>
    </row>
    <row r="34" spans="1:21" ht="12.75">
      <c r="A34" t="s">
        <v>95</v>
      </c>
      <c r="B34" s="10" t="s">
        <v>18</v>
      </c>
      <c r="C34" s="37">
        <v>38691</v>
      </c>
      <c r="D34" s="12">
        <v>0.4201388888888889</v>
      </c>
      <c r="E34" s="13">
        <v>0</v>
      </c>
      <c r="F34" s="13">
        <v>4.5</v>
      </c>
      <c r="G34" s="27">
        <v>12.9</v>
      </c>
      <c r="H34" s="13">
        <v>6.42</v>
      </c>
      <c r="I34" s="13">
        <v>3.28</v>
      </c>
      <c r="J34" s="14">
        <v>365</v>
      </c>
      <c r="K34" s="13">
        <v>5.18</v>
      </c>
      <c r="L34" s="14">
        <v>16</v>
      </c>
      <c r="M34" s="15" t="s">
        <v>38</v>
      </c>
      <c r="N34" s="16">
        <v>1.84</v>
      </c>
      <c r="O34" s="16" t="s">
        <v>20</v>
      </c>
      <c r="P34" s="16">
        <v>0.03</v>
      </c>
      <c r="Q34" s="13">
        <v>31</v>
      </c>
      <c r="R34" s="13">
        <v>6.5</v>
      </c>
      <c r="S34" s="16">
        <v>0.16</v>
      </c>
      <c r="T34" s="10">
        <v>1</v>
      </c>
      <c r="U34" s="10" t="s">
        <v>21</v>
      </c>
    </row>
    <row r="35" spans="1:21" ht="12.75">
      <c r="A35" t="s">
        <v>95</v>
      </c>
      <c r="B35" s="10" t="s">
        <v>18</v>
      </c>
      <c r="C35" s="37">
        <v>38729</v>
      </c>
      <c r="D35" s="12">
        <v>0.4513888888888889</v>
      </c>
      <c r="E35" s="13">
        <v>0</v>
      </c>
      <c r="F35" s="13">
        <v>2.5</v>
      </c>
      <c r="G35" s="13">
        <v>13.1</v>
      </c>
      <c r="H35" s="13">
        <v>7.04</v>
      </c>
      <c r="I35" s="13">
        <v>3.78</v>
      </c>
      <c r="J35" s="14">
        <v>327</v>
      </c>
      <c r="K35" s="13">
        <v>18.1</v>
      </c>
      <c r="L35" s="14">
        <v>2</v>
      </c>
      <c r="M35" t="s">
        <v>38</v>
      </c>
      <c r="N35" s="16">
        <v>1.23</v>
      </c>
      <c r="O35" s="16">
        <v>0.04</v>
      </c>
      <c r="P35" s="16">
        <v>0.69</v>
      </c>
      <c r="Q35" s="13">
        <v>26.8</v>
      </c>
      <c r="R35" s="13">
        <v>16.8</v>
      </c>
      <c r="S35" s="16">
        <v>0.13</v>
      </c>
      <c r="T35" s="10">
        <v>1</v>
      </c>
      <c r="U35" s="10" t="s">
        <v>21</v>
      </c>
    </row>
    <row r="36" spans="1:21" ht="12.75">
      <c r="A36" t="s">
        <v>95</v>
      </c>
      <c r="B36" s="21" t="s">
        <v>18</v>
      </c>
      <c r="C36" s="40">
        <v>38756</v>
      </c>
      <c r="D36" s="23">
        <v>0.4513888888888889</v>
      </c>
      <c r="E36" s="24">
        <v>0</v>
      </c>
      <c r="F36" s="24">
        <v>3.5</v>
      </c>
      <c r="G36" s="28">
        <v>13.4</v>
      </c>
      <c r="H36" s="24">
        <v>7.35</v>
      </c>
      <c r="I36" s="28">
        <v>6.57</v>
      </c>
      <c r="J36" s="25">
        <v>328</v>
      </c>
      <c r="K36" s="28">
        <v>11.4</v>
      </c>
      <c r="L36" s="25">
        <v>19</v>
      </c>
      <c r="M36" s="9" t="s">
        <v>46</v>
      </c>
      <c r="N36" s="26">
        <v>0.785</v>
      </c>
      <c r="O36" s="26">
        <v>0.03</v>
      </c>
      <c r="P36" s="26">
        <v>0.63</v>
      </c>
      <c r="Q36" s="28">
        <v>27.1</v>
      </c>
      <c r="R36" s="24">
        <v>18.3</v>
      </c>
      <c r="S36" s="26">
        <v>0.06</v>
      </c>
      <c r="T36" s="45">
        <v>1</v>
      </c>
      <c r="U36" s="21" t="s">
        <v>21</v>
      </c>
    </row>
    <row r="37" spans="1:21" ht="12.75">
      <c r="A37" t="s">
        <v>95</v>
      </c>
      <c r="B37" s="10" t="s">
        <v>18</v>
      </c>
      <c r="C37" s="37">
        <v>38783</v>
      </c>
      <c r="D37" s="12">
        <v>0.4284722222222222</v>
      </c>
      <c r="E37" s="13">
        <v>0</v>
      </c>
      <c r="F37" s="13">
        <v>3.5</v>
      </c>
      <c r="G37" s="27">
        <v>13.2</v>
      </c>
      <c r="H37" s="13">
        <v>7.59</v>
      </c>
      <c r="I37" s="27">
        <v>11.4</v>
      </c>
      <c r="J37" s="14">
        <v>316</v>
      </c>
      <c r="K37" s="27">
        <v>6.12</v>
      </c>
      <c r="L37" s="107">
        <v>98</v>
      </c>
      <c r="M37" s="15" t="s">
        <v>49</v>
      </c>
      <c r="N37" s="16">
        <v>0.12</v>
      </c>
      <c r="O37" s="16" t="s">
        <v>20</v>
      </c>
      <c r="P37" s="16">
        <v>0.46</v>
      </c>
      <c r="Q37" s="27">
        <v>27.2</v>
      </c>
      <c r="R37" s="13">
        <v>18.8</v>
      </c>
      <c r="S37" s="16" t="s">
        <v>20</v>
      </c>
      <c r="T37" s="88">
        <v>1</v>
      </c>
      <c r="U37" s="10" t="s">
        <v>21</v>
      </c>
    </row>
    <row r="38" spans="1:21" ht="12.75">
      <c r="A38" t="s">
        <v>95</v>
      </c>
      <c r="B38" s="10" t="s">
        <v>18</v>
      </c>
      <c r="C38" s="37">
        <v>38825</v>
      </c>
      <c r="D38" s="12">
        <v>0.42083333333333334</v>
      </c>
      <c r="E38" s="13">
        <v>0</v>
      </c>
      <c r="F38" s="13">
        <v>1.5</v>
      </c>
      <c r="G38" s="27">
        <v>15.9</v>
      </c>
      <c r="H38" s="13">
        <v>6.59</v>
      </c>
      <c r="I38" s="27">
        <v>6.68</v>
      </c>
      <c r="J38" s="14">
        <v>270</v>
      </c>
      <c r="K38" s="27">
        <v>29.6</v>
      </c>
      <c r="L38" s="14">
        <v>4</v>
      </c>
      <c r="M38" s="15" t="s">
        <v>38</v>
      </c>
      <c r="N38" s="16">
        <v>0.25</v>
      </c>
      <c r="O38" s="16" t="s">
        <v>20</v>
      </c>
      <c r="P38" s="16">
        <v>0.49</v>
      </c>
      <c r="Q38" s="27">
        <v>20.6</v>
      </c>
      <c r="R38" s="13">
        <v>18.8</v>
      </c>
      <c r="S38" s="16">
        <v>0.13</v>
      </c>
      <c r="T38" s="88">
        <v>1</v>
      </c>
      <c r="U38" s="10" t="s">
        <v>21</v>
      </c>
    </row>
    <row r="39" spans="1:21" ht="12.75">
      <c r="A39" t="s">
        <v>95</v>
      </c>
      <c r="B39" s="21" t="s">
        <v>18</v>
      </c>
      <c r="C39" s="40">
        <v>38859</v>
      </c>
      <c r="D39" s="23">
        <v>0.4215277777777778</v>
      </c>
      <c r="E39" s="24">
        <v>0</v>
      </c>
      <c r="F39" s="24">
        <v>3.5</v>
      </c>
      <c r="G39" s="28">
        <v>20.4</v>
      </c>
      <c r="H39" s="24">
        <v>6.3</v>
      </c>
      <c r="I39" s="28">
        <v>5.34</v>
      </c>
      <c r="J39" s="25">
        <v>281</v>
      </c>
      <c r="K39" s="28">
        <v>7.9</v>
      </c>
      <c r="L39" s="25">
        <v>15</v>
      </c>
      <c r="M39" s="9" t="s">
        <v>52</v>
      </c>
      <c r="N39" s="26">
        <v>0.1</v>
      </c>
      <c r="O39" s="26" t="s">
        <v>20</v>
      </c>
      <c r="P39" s="26" t="s">
        <v>20</v>
      </c>
      <c r="Q39" s="28">
        <v>21.4</v>
      </c>
      <c r="R39" s="24">
        <v>17.9</v>
      </c>
      <c r="S39" s="26">
        <v>0.15</v>
      </c>
      <c r="T39" s="45">
        <v>1</v>
      </c>
      <c r="U39" s="21" t="s">
        <v>21</v>
      </c>
    </row>
    <row r="40" spans="1:106" ht="12.75">
      <c r="A40" t="s">
        <v>98</v>
      </c>
      <c r="B40" s="10" t="s">
        <v>27</v>
      </c>
      <c r="C40" s="37">
        <v>38513</v>
      </c>
      <c r="D40" s="12">
        <v>0.4444444444444444</v>
      </c>
      <c r="E40" s="13">
        <v>10</v>
      </c>
      <c r="F40" s="13"/>
      <c r="G40" s="13">
        <v>21</v>
      </c>
      <c r="H40" s="13">
        <v>7.96</v>
      </c>
      <c r="I40" s="13">
        <v>5.2</v>
      </c>
      <c r="J40" s="14">
        <v>302</v>
      </c>
      <c r="K40" s="13">
        <v>3.32</v>
      </c>
      <c r="L40" s="14"/>
      <c r="M40" s="15"/>
      <c r="N40" s="16">
        <v>0.314</v>
      </c>
      <c r="O40" s="16" t="s">
        <v>20</v>
      </c>
      <c r="P40" s="16" t="s">
        <v>20</v>
      </c>
      <c r="Q40" s="13">
        <v>27.6</v>
      </c>
      <c r="R40" s="13">
        <v>13.7</v>
      </c>
      <c r="S40" s="16">
        <v>0.117</v>
      </c>
      <c r="T40" s="10">
        <v>2</v>
      </c>
      <c r="U40" s="10" t="s">
        <v>23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</row>
    <row r="41" spans="1:21" ht="12.75">
      <c r="A41" t="s">
        <v>98</v>
      </c>
      <c r="B41" s="10" t="s">
        <v>27</v>
      </c>
      <c r="C41" s="37">
        <v>38538</v>
      </c>
      <c r="D41" s="12">
        <v>0.4451388888888889</v>
      </c>
      <c r="E41" s="13">
        <v>11</v>
      </c>
      <c r="F41" s="13"/>
      <c r="G41" s="13">
        <v>21.9</v>
      </c>
      <c r="H41" s="13">
        <v>7.2</v>
      </c>
      <c r="I41" s="13">
        <v>4.6</v>
      </c>
      <c r="J41" s="14">
        <v>323</v>
      </c>
      <c r="K41" s="13">
        <v>1.6</v>
      </c>
      <c r="L41" s="14"/>
      <c r="M41" s="15" t="s">
        <v>33</v>
      </c>
      <c r="N41" s="16">
        <v>0.56</v>
      </c>
      <c r="O41" s="16">
        <v>0.045</v>
      </c>
      <c r="P41" s="16">
        <v>0.058</v>
      </c>
      <c r="Q41" s="13">
        <v>29.6</v>
      </c>
      <c r="R41" s="13">
        <v>11.5</v>
      </c>
      <c r="S41" s="16">
        <v>0.14</v>
      </c>
      <c r="T41" s="10">
        <v>2</v>
      </c>
      <c r="U41" s="10" t="s">
        <v>23</v>
      </c>
    </row>
    <row r="42" spans="1:21" ht="12.75">
      <c r="A42" t="s">
        <v>98</v>
      </c>
      <c r="B42" s="21" t="s">
        <v>27</v>
      </c>
      <c r="C42" s="40">
        <v>38565</v>
      </c>
      <c r="D42" s="23">
        <v>0.4513888888888889</v>
      </c>
      <c r="E42" s="24">
        <v>11</v>
      </c>
      <c r="F42" s="24"/>
      <c r="G42" s="24">
        <v>23.5</v>
      </c>
      <c r="H42" s="24">
        <v>7.11</v>
      </c>
      <c r="I42" s="24">
        <v>0.84</v>
      </c>
      <c r="J42" s="25">
        <v>332</v>
      </c>
      <c r="K42" s="24">
        <v>3.09</v>
      </c>
      <c r="L42" s="25"/>
      <c r="M42" s="9" t="s">
        <v>33</v>
      </c>
      <c r="N42" s="26">
        <v>0.29</v>
      </c>
      <c r="O42" s="26" t="s">
        <v>20</v>
      </c>
      <c r="P42" s="26" t="s">
        <v>20</v>
      </c>
      <c r="Q42" s="24">
        <v>30.8</v>
      </c>
      <c r="R42" s="24">
        <v>10.1</v>
      </c>
      <c r="S42" s="26">
        <v>0.06</v>
      </c>
      <c r="T42" s="21">
        <v>2</v>
      </c>
      <c r="U42" s="21" t="s">
        <v>23</v>
      </c>
    </row>
    <row r="43" spans="1:21" ht="12.75">
      <c r="A43" t="s">
        <v>98</v>
      </c>
      <c r="B43" s="63" t="s">
        <v>27</v>
      </c>
      <c r="C43" s="30">
        <v>38601</v>
      </c>
      <c r="D43" s="41">
        <v>0.44930555555555557</v>
      </c>
      <c r="E43" s="32">
        <v>11</v>
      </c>
      <c r="F43" s="42"/>
      <c r="G43" s="32">
        <v>20.7</v>
      </c>
      <c r="H43" s="32">
        <v>7.18</v>
      </c>
      <c r="I43" s="32">
        <v>0.72</v>
      </c>
      <c r="J43" s="52">
        <v>342</v>
      </c>
      <c r="K43" s="32">
        <v>10.5</v>
      </c>
      <c r="L43" s="34"/>
      <c r="M43" s="35"/>
      <c r="N43" s="36">
        <v>0.2</v>
      </c>
      <c r="O43" s="26" t="s">
        <v>20</v>
      </c>
      <c r="P43" s="26" t="s">
        <v>20</v>
      </c>
      <c r="Q43" s="32">
        <v>32.6</v>
      </c>
      <c r="R43" s="32">
        <v>8.9</v>
      </c>
      <c r="S43" s="36">
        <v>0.11</v>
      </c>
      <c r="T43" s="63">
        <v>2</v>
      </c>
      <c r="U43" s="35" t="s">
        <v>23</v>
      </c>
    </row>
    <row r="44" spans="1:21" ht="12.75">
      <c r="A44" t="s">
        <v>98</v>
      </c>
      <c r="B44" s="63" t="s">
        <v>27</v>
      </c>
      <c r="C44" s="30">
        <v>38632</v>
      </c>
      <c r="D44" s="41">
        <v>0.46388888888888885</v>
      </c>
      <c r="E44" s="32">
        <v>10</v>
      </c>
      <c r="F44" s="42"/>
      <c r="G44" s="32">
        <v>19.9</v>
      </c>
      <c r="H44" s="32">
        <v>7.22</v>
      </c>
      <c r="I44" s="32">
        <v>1.33</v>
      </c>
      <c r="J44" s="52">
        <v>359</v>
      </c>
      <c r="K44" s="32">
        <v>2.61</v>
      </c>
      <c r="L44" s="34"/>
      <c r="M44" s="35"/>
      <c r="N44" s="36">
        <v>0.33</v>
      </c>
      <c r="O44" s="26" t="s">
        <v>20</v>
      </c>
      <c r="P44" s="26" t="s">
        <v>20</v>
      </c>
      <c r="Q44" s="32">
        <v>31.1</v>
      </c>
      <c r="R44" s="32">
        <v>7.9</v>
      </c>
      <c r="S44" s="36">
        <v>0.14</v>
      </c>
      <c r="T44" s="63">
        <v>2</v>
      </c>
      <c r="U44" s="10" t="s">
        <v>23</v>
      </c>
    </row>
    <row r="45" spans="1:21" ht="12.75">
      <c r="A45" t="s">
        <v>98</v>
      </c>
      <c r="B45" s="63" t="s">
        <v>27</v>
      </c>
      <c r="C45" s="30">
        <v>38657</v>
      </c>
      <c r="D45" s="41">
        <v>0.4458333333333333</v>
      </c>
      <c r="E45" s="32">
        <v>10</v>
      </c>
      <c r="F45" s="42"/>
      <c r="G45" s="33">
        <v>17.2</v>
      </c>
      <c r="H45" s="32">
        <v>7.4</v>
      </c>
      <c r="I45" s="33">
        <v>3.67</v>
      </c>
      <c r="J45" s="52">
        <v>352</v>
      </c>
      <c r="K45" s="33">
        <v>6.74</v>
      </c>
      <c r="L45" s="34"/>
      <c r="M45" s="35"/>
      <c r="N45" s="36">
        <v>0.82</v>
      </c>
      <c r="O45" s="26" t="s">
        <v>20</v>
      </c>
      <c r="P45" s="26" t="s">
        <v>20</v>
      </c>
      <c r="Q45" s="33">
        <v>31.3</v>
      </c>
      <c r="R45" s="32">
        <v>6.9</v>
      </c>
      <c r="S45" s="36">
        <v>0.23</v>
      </c>
      <c r="T45" s="63">
        <v>2</v>
      </c>
      <c r="U45" s="35" t="s">
        <v>23</v>
      </c>
    </row>
    <row r="46" spans="1:21" ht="12.75">
      <c r="A46" t="s">
        <v>98</v>
      </c>
      <c r="B46" s="10" t="s">
        <v>27</v>
      </c>
      <c r="C46" s="37">
        <v>38691</v>
      </c>
      <c r="D46" s="12">
        <v>0.4548611111111111</v>
      </c>
      <c r="E46" s="13">
        <v>10</v>
      </c>
      <c r="F46" s="13"/>
      <c r="G46" s="27">
        <v>12.9</v>
      </c>
      <c r="H46" s="13">
        <v>7.77</v>
      </c>
      <c r="I46" s="13">
        <v>2.82</v>
      </c>
      <c r="J46" s="14">
        <v>379</v>
      </c>
      <c r="K46" s="13">
        <v>5.74</v>
      </c>
      <c r="L46" s="14"/>
      <c r="M46" s="15"/>
      <c r="N46" s="16">
        <v>1.86</v>
      </c>
      <c r="O46" s="16" t="s">
        <v>20</v>
      </c>
      <c r="P46" s="16">
        <v>0.03</v>
      </c>
      <c r="Q46" s="13">
        <v>31.1</v>
      </c>
      <c r="R46" s="13">
        <v>6.5</v>
      </c>
      <c r="S46" s="16">
        <v>0.15</v>
      </c>
      <c r="T46" s="10">
        <v>2</v>
      </c>
      <c r="U46" s="10" t="s">
        <v>23</v>
      </c>
    </row>
    <row r="47" spans="1:21" ht="12.75">
      <c r="A47" t="s">
        <v>98</v>
      </c>
      <c r="B47" s="10" t="s">
        <v>27</v>
      </c>
      <c r="C47" s="37">
        <v>38729</v>
      </c>
      <c r="D47" s="12">
        <v>0.4777777777777778</v>
      </c>
      <c r="E47" s="13">
        <v>11</v>
      </c>
      <c r="F47" s="13"/>
      <c r="G47" s="27">
        <v>11.9</v>
      </c>
      <c r="H47" s="13">
        <v>7.33</v>
      </c>
      <c r="I47" s="13">
        <v>3.42</v>
      </c>
      <c r="J47" s="14">
        <v>325</v>
      </c>
      <c r="K47" s="13">
        <v>20.8</v>
      </c>
      <c r="L47" s="14"/>
      <c r="N47" s="16">
        <v>1.04</v>
      </c>
      <c r="O47" s="16">
        <v>0.04</v>
      </c>
      <c r="P47" s="16">
        <v>0.66</v>
      </c>
      <c r="Q47" s="13">
        <v>26.5</v>
      </c>
      <c r="R47" s="13">
        <v>16.3</v>
      </c>
      <c r="S47" s="16">
        <v>0.11</v>
      </c>
      <c r="T47" s="10">
        <v>2</v>
      </c>
      <c r="U47" s="10" t="s">
        <v>23</v>
      </c>
    </row>
    <row r="48" spans="1:21" ht="12.75">
      <c r="A48" t="s">
        <v>98</v>
      </c>
      <c r="B48" s="21" t="s">
        <v>27</v>
      </c>
      <c r="C48" s="40">
        <v>38756</v>
      </c>
      <c r="D48" s="23">
        <v>0.48125</v>
      </c>
      <c r="E48" s="24">
        <v>11</v>
      </c>
      <c r="F48" s="24"/>
      <c r="G48" s="28">
        <v>11.9</v>
      </c>
      <c r="H48" s="28">
        <v>7.32</v>
      </c>
      <c r="I48" s="28">
        <v>3.31</v>
      </c>
      <c r="J48" s="48">
        <v>330</v>
      </c>
      <c r="K48" s="28">
        <v>12.6</v>
      </c>
      <c r="L48" s="25"/>
      <c r="M48" s="9"/>
      <c r="N48" s="26">
        <v>0.983</v>
      </c>
      <c r="O48" s="26">
        <v>0.03</v>
      </c>
      <c r="P48" s="26">
        <v>0.69</v>
      </c>
      <c r="Q48" s="28">
        <v>27</v>
      </c>
      <c r="R48" s="24">
        <v>18</v>
      </c>
      <c r="S48" s="26">
        <v>0.08</v>
      </c>
      <c r="T48" s="45">
        <v>2</v>
      </c>
      <c r="U48" s="21" t="s">
        <v>23</v>
      </c>
    </row>
    <row r="49" spans="1:21" ht="12.75">
      <c r="A49" t="s">
        <v>98</v>
      </c>
      <c r="B49" s="10" t="s">
        <v>27</v>
      </c>
      <c r="C49" s="37">
        <v>38783</v>
      </c>
      <c r="D49" s="12">
        <v>0.4513888888888889</v>
      </c>
      <c r="E49" s="13">
        <v>11</v>
      </c>
      <c r="F49" s="13"/>
      <c r="G49" s="27">
        <v>12</v>
      </c>
      <c r="H49" s="27">
        <v>7.58</v>
      </c>
      <c r="I49" s="27">
        <v>6.59</v>
      </c>
      <c r="J49" s="80">
        <v>320</v>
      </c>
      <c r="K49" s="27">
        <v>5.36</v>
      </c>
      <c r="L49" s="14"/>
      <c r="M49" s="15"/>
      <c r="N49" s="16">
        <v>0.38</v>
      </c>
      <c r="O49" s="16" t="s">
        <v>20</v>
      </c>
      <c r="P49" s="16">
        <v>0.44</v>
      </c>
      <c r="Q49" s="27">
        <v>27.2</v>
      </c>
      <c r="R49" s="13">
        <v>18.8</v>
      </c>
      <c r="S49" s="16">
        <v>0.03</v>
      </c>
      <c r="T49" s="88">
        <v>2</v>
      </c>
      <c r="U49" s="10" t="s">
        <v>23</v>
      </c>
    </row>
    <row r="50" spans="1:21" ht="12.75">
      <c r="A50" t="s">
        <v>98</v>
      </c>
      <c r="B50" s="10" t="s">
        <v>27</v>
      </c>
      <c r="C50" s="37">
        <v>38825</v>
      </c>
      <c r="D50" s="12">
        <v>0.4590277777777778</v>
      </c>
      <c r="E50" s="13">
        <v>12</v>
      </c>
      <c r="F50" s="13"/>
      <c r="G50" s="27">
        <v>14</v>
      </c>
      <c r="H50" s="27">
        <v>7.4</v>
      </c>
      <c r="I50" s="27">
        <v>2.96</v>
      </c>
      <c r="J50" s="80">
        <v>271</v>
      </c>
      <c r="K50" s="27">
        <v>46.5</v>
      </c>
      <c r="L50" s="14"/>
      <c r="M50" s="15"/>
      <c r="N50" s="16">
        <v>0.34</v>
      </c>
      <c r="O50" s="16" t="s">
        <v>20</v>
      </c>
      <c r="P50" s="16">
        <v>0.44</v>
      </c>
      <c r="Q50" s="27">
        <v>20.1</v>
      </c>
      <c r="R50" s="13">
        <v>18.4</v>
      </c>
      <c r="S50" s="16">
        <v>0.14</v>
      </c>
      <c r="T50" s="88">
        <v>2</v>
      </c>
      <c r="U50" s="10" t="s">
        <v>23</v>
      </c>
    </row>
    <row r="51" spans="1:21" ht="12.75">
      <c r="A51" t="s">
        <v>98</v>
      </c>
      <c r="B51" s="21" t="s">
        <v>27</v>
      </c>
      <c r="C51" s="40">
        <v>38859</v>
      </c>
      <c r="D51" s="23">
        <v>0.4479166666666667</v>
      </c>
      <c r="E51" s="24">
        <v>11</v>
      </c>
      <c r="F51" s="24"/>
      <c r="G51" s="28">
        <v>17.9</v>
      </c>
      <c r="H51" s="28">
        <v>6.9</v>
      </c>
      <c r="I51" s="28">
        <v>0.17</v>
      </c>
      <c r="J51" s="48">
        <v>281</v>
      </c>
      <c r="K51" s="28">
        <v>15</v>
      </c>
      <c r="L51" s="25"/>
      <c r="M51" s="9"/>
      <c r="N51" s="26">
        <v>0.21</v>
      </c>
      <c r="O51" s="26" t="s">
        <v>20</v>
      </c>
      <c r="P51" s="26" t="s">
        <v>20</v>
      </c>
      <c r="Q51" s="28">
        <v>20.4</v>
      </c>
      <c r="R51" s="24">
        <v>16.8</v>
      </c>
      <c r="S51" s="26">
        <v>0.29</v>
      </c>
      <c r="T51" s="45">
        <v>2</v>
      </c>
      <c r="U51" s="21" t="s">
        <v>23</v>
      </c>
    </row>
    <row r="52" spans="1:37" ht="12.75">
      <c r="A52" t="s">
        <v>99</v>
      </c>
      <c r="B52" s="10" t="s">
        <v>28</v>
      </c>
      <c r="C52" s="37">
        <v>38513</v>
      </c>
      <c r="D52" s="12">
        <v>0.43402777777777773</v>
      </c>
      <c r="E52" s="13">
        <v>21</v>
      </c>
      <c r="F52" s="13"/>
      <c r="G52" s="13">
        <v>15.7</v>
      </c>
      <c r="H52" s="13">
        <v>6.69</v>
      </c>
      <c r="I52" s="13">
        <v>0.78</v>
      </c>
      <c r="J52" s="14">
        <v>371</v>
      </c>
      <c r="K52" s="13">
        <v>10.9</v>
      </c>
      <c r="L52" s="14"/>
      <c r="M52" s="15"/>
      <c r="N52" s="16">
        <v>3.55</v>
      </c>
      <c r="O52" s="16" t="s">
        <v>20</v>
      </c>
      <c r="P52" s="16" t="s">
        <v>20</v>
      </c>
      <c r="Q52" s="13">
        <v>25.8</v>
      </c>
      <c r="R52" s="13">
        <v>0.4</v>
      </c>
      <c r="S52" s="16">
        <v>0.883</v>
      </c>
      <c r="T52" s="10">
        <v>2</v>
      </c>
      <c r="U52" s="10" t="s">
        <v>25</v>
      </c>
      <c r="X52" s="17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</row>
    <row r="53" spans="1:21" ht="12.75">
      <c r="A53" t="s">
        <v>99</v>
      </c>
      <c r="B53" s="10" t="s">
        <v>28</v>
      </c>
      <c r="C53" s="37">
        <v>38538</v>
      </c>
      <c r="D53" s="12">
        <v>0.44930555555555557</v>
      </c>
      <c r="E53" s="13">
        <v>21</v>
      </c>
      <c r="F53" s="13"/>
      <c r="G53" s="13">
        <v>15.3</v>
      </c>
      <c r="H53" s="13">
        <v>6.7</v>
      </c>
      <c r="I53" s="13">
        <v>0.96</v>
      </c>
      <c r="J53" s="14">
        <v>400</v>
      </c>
      <c r="K53" s="13">
        <v>5.81</v>
      </c>
      <c r="L53" s="14"/>
      <c r="M53" s="15"/>
      <c r="N53" s="16">
        <v>4.42</v>
      </c>
      <c r="O53" s="16" t="s">
        <v>20</v>
      </c>
      <c r="P53" s="16" t="s">
        <v>20</v>
      </c>
      <c r="Q53" s="13">
        <v>26.6</v>
      </c>
      <c r="R53" s="13">
        <v>0.4</v>
      </c>
      <c r="S53" s="16">
        <v>1.335</v>
      </c>
      <c r="T53" s="10">
        <v>2</v>
      </c>
      <c r="U53" s="10" t="s">
        <v>25</v>
      </c>
    </row>
    <row r="54" spans="1:21" ht="12.75">
      <c r="A54" t="s">
        <v>99</v>
      </c>
      <c r="B54" s="21" t="s">
        <v>28</v>
      </c>
      <c r="C54" s="40">
        <v>38565</v>
      </c>
      <c r="D54" s="23">
        <v>0.4479166666666667</v>
      </c>
      <c r="E54" s="24">
        <v>21</v>
      </c>
      <c r="F54" s="24"/>
      <c r="G54" s="24">
        <v>15.4</v>
      </c>
      <c r="H54" s="24">
        <v>7.03</v>
      </c>
      <c r="I54" s="24">
        <v>0.08</v>
      </c>
      <c r="J54" s="25">
        <v>385</v>
      </c>
      <c r="K54" s="24">
        <v>6.12</v>
      </c>
      <c r="L54" s="25"/>
      <c r="M54" s="9"/>
      <c r="N54" s="26">
        <v>5.06</v>
      </c>
      <c r="O54" s="26" t="s">
        <v>20</v>
      </c>
      <c r="P54" s="26" t="s">
        <v>20</v>
      </c>
      <c r="Q54" s="24">
        <v>27.5</v>
      </c>
      <c r="R54" s="24">
        <v>1.8</v>
      </c>
      <c r="S54" s="26">
        <v>1.1</v>
      </c>
      <c r="T54" s="21">
        <v>2</v>
      </c>
      <c r="U54" s="21" t="s">
        <v>25</v>
      </c>
    </row>
    <row r="55" spans="1:21" ht="12.75">
      <c r="A55" t="s">
        <v>99</v>
      </c>
      <c r="B55" s="63" t="s">
        <v>28</v>
      </c>
      <c r="C55" s="30">
        <v>38601</v>
      </c>
      <c r="D55" s="31">
        <v>0.4479166666666667</v>
      </c>
      <c r="E55" s="42">
        <v>20</v>
      </c>
      <c r="F55" s="32"/>
      <c r="G55" s="42">
        <v>18</v>
      </c>
      <c r="H55" s="32">
        <v>6.66</v>
      </c>
      <c r="I55" s="42">
        <v>0.1</v>
      </c>
      <c r="J55" s="52">
        <v>447</v>
      </c>
      <c r="K55" s="42">
        <v>19</v>
      </c>
      <c r="L55" s="52"/>
      <c r="M55" s="53"/>
      <c r="N55" s="36">
        <v>9.57</v>
      </c>
      <c r="O55" s="26" t="s">
        <v>20</v>
      </c>
      <c r="P55" s="26" t="s">
        <v>20</v>
      </c>
      <c r="Q55" s="42">
        <v>28.7</v>
      </c>
      <c r="R55" s="32">
        <v>1.9</v>
      </c>
      <c r="S55" s="36">
        <v>0.85</v>
      </c>
      <c r="T55" s="63">
        <v>2</v>
      </c>
      <c r="U55" s="35" t="s">
        <v>25</v>
      </c>
    </row>
    <row r="56" spans="1:21" ht="12.75">
      <c r="A56" t="s">
        <v>99</v>
      </c>
      <c r="B56" s="21" t="s">
        <v>28</v>
      </c>
      <c r="C56" s="30">
        <v>38632</v>
      </c>
      <c r="D56" s="31">
        <v>0.4618055555555556</v>
      </c>
      <c r="E56" s="42">
        <v>20</v>
      </c>
      <c r="F56" s="32"/>
      <c r="G56" s="51">
        <v>18.4</v>
      </c>
      <c r="H56" s="32">
        <v>6.91</v>
      </c>
      <c r="I56" s="32">
        <v>0.06</v>
      </c>
      <c r="J56" s="52">
        <v>444</v>
      </c>
      <c r="K56" s="32">
        <v>6.21</v>
      </c>
      <c r="L56" s="52"/>
      <c r="M56" s="53"/>
      <c r="N56" s="36">
        <v>7.35</v>
      </c>
      <c r="O56" s="36" t="s">
        <v>20</v>
      </c>
      <c r="P56" s="36" t="s">
        <v>20</v>
      </c>
      <c r="Q56" s="42">
        <v>28.8</v>
      </c>
      <c r="R56" s="32">
        <v>2.3</v>
      </c>
      <c r="S56" s="36">
        <v>0.55</v>
      </c>
      <c r="T56" s="35">
        <v>2</v>
      </c>
      <c r="U56" s="35" t="s">
        <v>25</v>
      </c>
    </row>
    <row r="57" spans="1:21" ht="12.75">
      <c r="A57" t="s">
        <v>99</v>
      </c>
      <c r="B57" s="10" t="s">
        <v>28</v>
      </c>
      <c r="C57" s="37">
        <v>38657</v>
      </c>
      <c r="D57" s="12">
        <v>0.44097222222222227</v>
      </c>
      <c r="E57" s="13">
        <v>20</v>
      </c>
      <c r="F57" s="13"/>
      <c r="G57" s="13">
        <v>16.9</v>
      </c>
      <c r="H57" s="13">
        <v>7.37</v>
      </c>
      <c r="I57" s="13">
        <v>2.65</v>
      </c>
      <c r="J57" s="14">
        <v>359</v>
      </c>
      <c r="K57" s="13">
        <v>8.85</v>
      </c>
      <c r="L57" s="14"/>
      <c r="M57" s="15"/>
      <c r="N57" s="16">
        <v>0.99</v>
      </c>
      <c r="O57" s="16" t="s">
        <v>20</v>
      </c>
      <c r="P57" s="16" t="s">
        <v>20</v>
      </c>
      <c r="Q57" s="13">
        <v>31.4</v>
      </c>
      <c r="R57" s="13">
        <v>6.9</v>
      </c>
      <c r="S57" s="16">
        <v>0.19</v>
      </c>
      <c r="T57" s="10">
        <v>2</v>
      </c>
      <c r="U57" s="10" t="s">
        <v>25</v>
      </c>
    </row>
    <row r="58" spans="1:21" ht="12.75">
      <c r="A58" t="s">
        <v>99</v>
      </c>
      <c r="B58" s="10" t="s">
        <v>28</v>
      </c>
      <c r="C58" s="37">
        <v>38691</v>
      </c>
      <c r="D58" s="12">
        <v>0.4604166666666667</v>
      </c>
      <c r="E58" s="13">
        <v>20</v>
      </c>
      <c r="F58" s="13"/>
      <c r="G58" s="27">
        <v>12.4</v>
      </c>
      <c r="H58" s="13">
        <v>7.59</v>
      </c>
      <c r="I58" s="13">
        <v>2.44</v>
      </c>
      <c r="J58" s="14">
        <v>379</v>
      </c>
      <c r="K58" s="13">
        <v>7.15</v>
      </c>
      <c r="L58" s="14"/>
      <c r="M58" s="15"/>
      <c r="N58" s="16">
        <v>1.69</v>
      </c>
      <c r="O58" s="16" t="s">
        <v>20</v>
      </c>
      <c r="P58" s="16">
        <v>0.03</v>
      </c>
      <c r="Q58" s="13">
        <v>31.2</v>
      </c>
      <c r="R58" s="13">
        <v>6.5</v>
      </c>
      <c r="S58" s="16">
        <v>0.13</v>
      </c>
      <c r="T58" s="10">
        <v>2</v>
      </c>
      <c r="U58" s="10" t="s">
        <v>25</v>
      </c>
    </row>
    <row r="59" spans="1:21" ht="12.75">
      <c r="A59" t="s">
        <v>99</v>
      </c>
      <c r="B59" s="21" t="s">
        <v>28</v>
      </c>
      <c r="C59" s="40">
        <v>38729</v>
      </c>
      <c r="D59" s="23">
        <v>0.4756944444444444</v>
      </c>
      <c r="E59" s="24">
        <v>22</v>
      </c>
      <c r="F59" s="24"/>
      <c r="G59" s="28">
        <v>11.8</v>
      </c>
      <c r="H59" s="24">
        <v>7.33</v>
      </c>
      <c r="I59" s="24">
        <v>2.34</v>
      </c>
      <c r="J59" s="25">
        <v>328</v>
      </c>
      <c r="K59" s="24">
        <v>22.7</v>
      </c>
      <c r="L59" s="25"/>
      <c r="M59" s="9"/>
      <c r="N59" s="26">
        <v>1.51</v>
      </c>
      <c r="O59" s="26">
        <v>0.04</v>
      </c>
      <c r="P59" s="26">
        <v>0.6</v>
      </c>
      <c r="Q59" s="24">
        <v>26.7</v>
      </c>
      <c r="R59" s="24">
        <v>16.5</v>
      </c>
      <c r="S59" s="26">
        <v>0.09</v>
      </c>
      <c r="T59" s="21">
        <v>2</v>
      </c>
      <c r="U59" s="21" t="s">
        <v>25</v>
      </c>
    </row>
    <row r="60" spans="1:21" ht="12.75">
      <c r="A60" t="s">
        <v>99</v>
      </c>
      <c r="B60" s="10" t="s">
        <v>28</v>
      </c>
      <c r="C60" s="54">
        <v>38756</v>
      </c>
      <c r="D60" s="55">
        <v>0.4777777777777778</v>
      </c>
      <c r="E60" s="56">
        <v>22</v>
      </c>
      <c r="F60" s="39"/>
      <c r="G60" s="90">
        <v>11.1</v>
      </c>
      <c r="H60" s="73">
        <v>7.36</v>
      </c>
      <c r="I60" s="90">
        <v>0.46</v>
      </c>
      <c r="J60" s="94">
        <v>335</v>
      </c>
      <c r="K60" s="90">
        <v>15</v>
      </c>
      <c r="L60" s="38"/>
      <c r="M60" s="57"/>
      <c r="N60" s="58">
        <v>1.52</v>
      </c>
      <c r="O60" s="16" t="s">
        <v>20</v>
      </c>
      <c r="P60" s="16">
        <v>0.37</v>
      </c>
      <c r="Q60" s="90">
        <v>26.8</v>
      </c>
      <c r="R60" s="39">
        <v>17.7</v>
      </c>
      <c r="S60" s="58">
        <v>0.08</v>
      </c>
      <c r="T60" s="88">
        <v>2</v>
      </c>
      <c r="U60" s="10" t="s">
        <v>25</v>
      </c>
    </row>
    <row r="61" spans="1:21" ht="12.75">
      <c r="A61" t="s">
        <v>99</v>
      </c>
      <c r="B61" s="10" t="s">
        <v>28</v>
      </c>
      <c r="C61" s="37">
        <v>38783</v>
      </c>
      <c r="D61" s="12">
        <v>0.4479166666666667</v>
      </c>
      <c r="E61" s="59">
        <v>22</v>
      </c>
      <c r="F61" s="13"/>
      <c r="G61" s="60">
        <v>11.7</v>
      </c>
      <c r="H61" s="27">
        <v>7.76</v>
      </c>
      <c r="I61" s="27">
        <v>4.87</v>
      </c>
      <c r="J61" s="80">
        <v>303</v>
      </c>
      <c r="K61" s="27">
        <v>74.7</v>
      </c>
      <c r="L61" s="14"/>
      <c r="M61" s="2"/>
      <c r="N61" s="16">
        <v>0.42</v>
      </c>
      <c r="O61" s="16" t="s">
        <v>20</v>
      </c>
      <c r="P61" s="16">
        <v>0.53</v>
      </c>
      <c r="Q61" s="61">
        <v>25</v>
      </c>
      <c r="R61" s="13">
        <v>19.4</v>
      </c>
      <c r="S61" s="16">
        <v>0.04</v>
      </c>
      <c r="T61" s="88">
        <v>2</v>
      </c>
      <c r="U61" s="10" t="s">
        <v>25</v>
      </c>
    </row>
    <row r="62" spans="1:24" ht="12.75">
      <c r="A62" t="s">
        <v>99</v>
      </c>
      <c r="B62" s="21" t="s">
        <v>28</v>
      </c>
      <c r="C62" s="40">
        <v>38825</v>
      </c>
      <c r="D62" s="23">
        <v>0.4618055555555556</v>
      </c>
      <c r="E62" s="47">
        <v>22</v>
      </c>
      <c r="F62" s="24"/>
      <c r="G62" s="91">
        <v>12.7</v>
      </c>
      <c r="H62" s="28">
        <v>7.32</v>
      </c>
      <c r="I62" s="91">
        <v>0.01</v>
      </c>
      <c r="J62" s="48">
        <v>267</v>
      </c>
      <c r="K62" s="91">
        <v>54.7</v>
      </c>
      <c r="L62" s="25"/>
      <c r="M62" s="62"/>
      <c r="N62" s="26">
        <v>0.36</v>
      </c>
      <c r="O62" s="26" t="s">
        <v>20</v>
      </c>
      <c r="P62" s="26">
        <v>0.43</v>
      </c>
      <c r="Q62" s="91">
        <v>19.9</v>
      </c>
      <c r="R62" s="24">
        <v>18.1</v>
      </c>
      <c r="S62" s="26">
        <v>0.15</v>
      </c>
      <c r="T62" s="45">
        <v>2</v>
      </c>
      <c r="U62" s="21" t="s">
        <v>25</v>
      </c>
      <c r="X62" t="s">
        <v>93</v>
      </c>
    </row>
    <row r="63" spans="1:21" ht="12.75">
      <c r="A63" t="s">
        <v>99</v>
      </c>
      <c r="B63" s="10" t="s">
        <v>28</v>
      </c>
      <c r="C63" s="54">
        <v>38859</v>
      </c>
      <c r="D63" s="55">
        <v>0.4458333333333333</v>
      </c>
      <c r="E63" s="56">
        <v>21</v>
      </c>
      <c r="F63" s="39"/>
      <c r="G63" s="90">
        <v>13.4</v>
      </c>
      <c r="H63" s="73">
        <v>7</v>
      </c>
      <c r="I63" s="90">
        <v>0.05</v>
      </c>
      <c r="J63" s="94">
        <v>282</v>
      </c>
      <c r="K63" s="90">
        <v>42.5</v>
      </c>
      <c r="L63" s="38"/>
      <c r="M63" s="57"/>
      <c r="N63" s="58">
        <v>0.9</v>
      </c>
      <c r="O63" s="16" t="s">
        <v>20</v>
      </c>
      <c r="P63" s="16" t="s">
        <v>20</v>
      </c>
      <c r="Q63" s="90">
        <v>18.4</v>
      </c>
      <c r="R63" s="39">
        <v>11.4</v>
      </c>
      <c r="S63" s="58">
        <v>0.46</v>
      </c>
      <c r="T63" s="88">
        <v>2</v>
      </c>
      <c r="U63" s="10" t="s">
        <v>25</v>
      </c>
    </row>
    <row r="64" spans="1:106" ht="12.75">
      <c r="A64" t="s">
        <v>100</v>
      </c>
      <c r="B64" s="10" t="s">
        <v>26</v>
      </c>
      <c r="C64" s="37">
        <v>38513</v>
      </c>
      <c r="D64" s="12">
        <v>0.4548611111111111</v>
      </c>
      <c r="E64" s="59">
        <v>0</v>
      </c>
      <c r="F64" s="13">
        <v>1.5</v>
      </c>
      <c r="G64" s="92">
        <v>21.1</v>
      </c>
      <c r="H64" s="13">
        <v>9.61</v>
      </c>
      <c r="I64" s="13">
        <v>19.2</v>
      </c>
      <c r="J64" s="14">
        <v>296</v>
      </c>
      <c r="K64" s="13">
        <v>32.4</v>
      </c>
      <c r="L64" s="107">
        <v>604</v>
      </c>
      <c r="M64" s="108" t="s">
        <v>19</v>
      </c>
      <c r="N64" s="16">
        <v>0.01</v>
      </c>
      <c r="O64" s="16" t="s">
        <v>20</v>
      </c>
      <c r="P64" s="16" t="s">
        <v>20</v>
      </c>
      <c r="Q64" s="59">
        <v>28</v>
      </c>
      <c r="R64" s="13">
        <v>14.4</v>
      </c>
      <c r="S64" s="16">
        <v>0.104</v>
      </c>
      <c r="T64" s="10">
        <v>2</v>
      </c>
      <c r="U64" s="10" t="s">
        <v>21</v>
      </c>
      <c r="X64" s="17"/>
      <c r="Y64" s="18"/>
      <c r="Z64" s="18"/>
      <c r="AA64" s="18"/>
      <c r="AB64" s="18"/>
      <c r="AC64" s="19"/>
      <c r="AD64" s="18"/>
      <c r="AF64" s="74"/>
      <c r="AG64" s="74"/>
      <c r="AH64" s="74"/>
      <c r="AI64" s="74"/>
      <c r="AJ64" s="74"/>
      <c r="AK64" s="74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</row>
    <row r="65" spans="1:21" ht="12.75">
      <c r="A65" t="s">
        <v>100</v>
      </c>
      <c r="B65" s="21" t="s">
        <v>26</v>
      </c>
      <c r="C65" s="40">
        <v>38538</v>
      </c>
      <c r="D65" s="23">
        <v>0.4388888888888889</v>
      </c>
      <c r="E65" s="47">
        <v>0</v>
      </c>
      <c r="F65" s="24">
        <v>9</v>
      </c>
      <c r="G65" s="47">
        <v>21.8</v>
      </c>
      <c r="H65" s="24">
        <v>7</v>
      </c>
      <c r="I65" s="47">
        <v>4.8</v>
      </c>
      <c r="J65" s="25">
        <v>322</v>
      </c>
      <c r="K65" s="47">
        <v>1.7</v>
      </c>
      <c r="L65" s="25">
        <v>9</v>
      </c>
      <c r="M65" s="62" t="s">
        <v>34</v>
      </c>
      <c r="N65" s="26">
        <v>0.49</v>
      </c>
      <c r="O65" s="26">
        <v>0.046</v>
      </c>
      <c r="P65" s="26">
        <v>0.062</v>
      </c>
      <c r="Q65" s="47">
        <v>29.5</v>
      </c>
      <c r="R65" s="24">
        <v>11.5</v>
      </c>
      <c r="S65" s="26">
        <v>0.14</v>
      </c>
      <c r="T65" s="21">
        <v>2</v>
      </c>
      <c r="U65" s="21" t="s">
        <v>21</v>
      </c>
    </row>
    <row r="66" spans="1:21" ht="12.75">
      <c r="A66" t="s">
        <v>100</v>
      </c>
      <c r="B66" s="63" t="s">
        <v>26</v>
      </c>
      <c r="C66" s="30">
        <v>38565</v>
      </c>
      <c r="D66" s="31">
        <v>0.44097222222222227</v>
      </c>
      <c r="E66" s="42">
        <v>0</v>
      </c>
      <c r="F66" s="32">
        <v>4.5</v>
      </c>
      <c r="G66" s="42">
        <v>25</v>
      </c>
      <c r="H66" s="32">
        <v>7.32</v>
      </c>
      <c r="I66" s="42">
        <v>9.83</v>
      </c>
      <c r="J66" s="52">
        <v>318</v>
      </c>
      <c r="K66" s="42">
        <v>11.2</v>
      </c>
      <c r="L66" s="52">
        <v>42</v>
      </c>
      <c r="M66" s="53" t="s">
        <v>32</v>
      </c>
      <c r="N66" s="36">
        <v>0.023</v>
      </c>
      <c r="O66" s="26" t="s">
        <v>20</v>
      </c>
      <c r="P66" s="36" t="s">
        <v>20</v>
      </c>
      <c r="Q66" s="42">
        <v>31</v>
      </c>
      <c r="R66" s="32">
        <v>10.2</v>
      </c>
      <c r="S66" s="36">
        <v>0.04</v>
      </c>
      <c r="T66" s="63">
        <v>2</v>
      </c>
      <c r="U66" s="35" t="s">
        <v>21</v>
      </c>
    </row>
    <row r="67" spans="1:21" ht="12.75">
      <c r="A67" t="s">
        <v>100</v>
      </c>
      <c r="B67" s="63" t="s">
        <v>26</v>
      </c>
      <c r="C67" s="30">
        <v>38601</v>
      </c>
      <c r="D67" s="41">
        <v>0.4527777777777778</v>
      </c>
      <c r="E67" s="32">
        <v>0</v>
      </c>
      <c r="F67" s="42">
        <v>2.25</v>
      </c>
      <c r="G67" s="32">
        <v>21.5</v>
      </c>
      <c r="H67" s="32">
        <v>8.65</v>
      </c>
      <c r="I67" s="32">
        <v>9.15</v>
      </c>
      <c r="J67" s="52">
        <v>334</v>
      </c>
      <c r="K67" s="32">
        <v>24.9</v>
      </c>
      <c r="L67" s="109">
        <v>78</v>
      </c>
      <c r="M67" s="97" t="s">
        <v>39</v>
      </c>
      <c r="N67" s="36" t="s">
        <v>20</v>
      </c>
      <c r="O67" s="26" t="s">
        <v>20</v>
      </c>
      <c r="P67" s="26" t="s">
        <v>20</v>
      </c>
      <c r="Q67" s="32">
        <v>32.9</v>
      </c>
      <c r="R67" s="32">
        <v>9.3</v>
      </c>
      <c r="S67" s="36">
        <v>0.05</v>
      </c>
      <c r="T67" s="63">
        <v>2</v>
      </c>
      <c r="U67" s="35" t="s">
        <v>21</v>
      </c>
    </row>
    <row r="68" spans="1:21" ht="12.75">
      <c r="A68" t="s">
        <v>100</v>
      </c>
      <c r="B68" s="63" t="s">
        <v>26</v>
      </c>
      <c r="C68" s="30">
        <v>38632</v>
      </c>
      <c r="D68" s="41">
        <v>0.4479166666666667</v>
      </c>
      <c r="E68" s="32">
        <v>0</v>
      </c>
      <c r="F68" s="42">
        <v>6.5</v>
      </c>
      <c r="G68" s="32">
        <v>20.2</v>
      </c>
      <c r="H68" s="32">
        <v>7.49</v>
      </c>
      <c r="I68" s="32">
        <v>6.33</v>
      </c>
      <c r="J68" s="52">
        <v>353</v>
      </c>
      <c r="K68" s="32">
        <v>3.57</v>
      </c>
      <c r="L68" s="109">
        <v>67</v>
      </c>
      <c r="M68" s="97" t="s">
        <v>42</v>
      </c>
      <c r="N68" s="36">
        <v>0.21</v>
      </c>
      <c r="O68" s="26" t="s">
        <v>20</v>
      </c>
      <c r="P68" s="26" t="s">
        <v>20</v>
      </c>
      <c r="Q68" s="32">
        <v>31.1</v>
      </c>
      <c r="R68" s="32">
        <v>7.9</v>
      </c>
      <c r="S68" s="36">
        <v>0.11</v>
      </c>
      <c r="T68" s="63">
        <v>2</v>
      </c>
      <c r="U68" s="35" t="s">
        <v>21</v>
      </c>
    </row>
    <row r="69" spans="1:21" ht="12.75">
      <c r="A69" t="s">
        <v>100</v>
      </c>
      <c r="B69" s="63" t="s">
        <v>26</v>
      </c>
      <c r="C69" s="30">
        <v>38657</v>
      </c>
      <c r="D69" s="41">
        <v>0.4472222222222222</v>
      </c>
      <c r="E69" s="32">
        <v>0</v>
      </c>
      <c r="F69" s="42">
        <v>3.5</v>
      </c>
      <c r="G69" s="32">
        <v>17.9</v>
      </c>
      <c r="H69" s="32">
        <v>7.57</v>
      </c>
      <c r="I69" s="32">
        <v>4.6</v>
      </c>
      <c r="J69" s="52">
        <v>362</v>
      </c>
      <c r="K69" s="32">
        <v>11.5</v>
      </c>
      <c r="L69" s="34">
        <v>47</v>
      </c>
      <c r="M69" s="35" t="s">
        <v>38</v>
      </c>
      <c r="N69" s="36">
        <v>0.75</v>
      </c>
      <c r="O69" s="26" t="s">
        <v>20</v>
      </c>
      <c r="P69" s="26" t="s">
        <v>20</v>
      </c>
      <c r="Q69" s="32">
        <v>31.4</v>
      </c>
      <c r="R69" s="32">
        <v>6.8</v>
      </c>
      <c r="S69" s="36">
        <v>0.2</v>
      </c>
      <c r="T69" s="63">
        <v>2</v>
      </c>
      <c r="U69" s="35" t="s">
        <v>21</v>
      </c>
    </row>
    <row r="70" spans="1:21" ht="12.75">
      <c r="A70" t="s">
        <v>100</v>
      </c>
      <c r="B70" s="10" t="s">
        <v>26</v>
      </c>
      <c r="C70" s="11">
        <v>38691</v>
      </c>
      <c r="D70" s="12">
        <v>0.4444444444444444</v>
      </c>
      <c r="E70" s="13">
        <v>0</v>
      </c>
      <c r="F70" s="13">
        <v>5.5</v>
      </c>
      <c r="G70" s="27">
        <v>13.1</v>
      </c>
      <c r="H70" s="13">
        <v>7.57</v>
      </c>
      <c r="I70" s="13">
        <v>3.11</v>
      </c>
      <c r="J70" s="14">
        <v>379</v>
      </c>
      <c r="K70" s="13">
        <v>5.77</v>
      </c>
      <c r="L70" s="107">
        <v>53</v>
      </c>
      <c r="M70" s="110" t="s">
        <v>38</v>
      </c>
      <c r="N70" s="16">
        <v>1.58</v>
      </c>
      <c r="O70" s="16" t="s">
        <v>20</v>
      </c>
      <c r="P70" s="16">
        <v>0.03</v>
      </c>
      <c r="Q70" s="13">
        <v>31</v>
      </c>
      <c r="R70" s="13">
        <v>6.5</v>
      </c>
      <c r="S70" s="16">
        <v>0.16</v>
      </c>
      <c r="T70" s="10">
        <v>2</v>
      </c>
      <c r="U70" s="10" t="s">
        <v>21</v>
      </c>
    </row>
    <row r="71" spans="1:21" ht="12.75">
      <c r="A71" t="s">
        <v>100</v>
      </c>
      <c r="B71" s="10" t="s">
        <v>26</v>
      </c>
      <c r="C71" s="11">
        <v>38729</v>
      </c>
      <c r="D71" s="12">
        <v>0.48055555555555557</v>
      </c>
      <c r="E71" s="13">
        <v>0</v>
      </c>
      <c r="F71" s="13">
        <v>2.5</v>
      </c>
      <c r="G71" s="27">
        <v>12.8</v>
      </c>
      <c r="H71" s="13">
        <v>7.48</v>
      </c>
      <c r="I71" s="13">
        <v>4.21</v>
      </c>
      <c r="J71" s="14">
        <v>326</v>
      </c>
      <c r="K71" s="13">
        <v>19.4</v>
      </c>
      <c r="L71" s="14">
        <v>3</v>
      </c>
      <c r="M71" s="15" t="s">
        <v>38</v>
      </c>
      <c r="N71" s="16">
        <v>1.32</v>
      </c>
      <c r="O71" s="16">
        <v>0.04</v>
      </c>
      <c r="P71" s="16">
        <v>0.69</v>
      </c>
      <c r="Q71" s="13">
        <v>26.5</v>
      </c>
      <c r="R71" s="13">
        <v>16.3</v>
      </c>
      <c r="S71" s="16">
        <v>0.12</v>
      </c>
      <c r="T71" s="10">
        <v>2</v>
      </c>
      <c r="U71" s="10" t="s">
        <v>21</v>
      </c>
    </row>
    <row r="72" spans="1:21" ht="12.75">
      <c r="A72" t="s">
        <v>100</v>
      </c>
      <c r="B72" s="21" t="s">
        <v>26</v>
      </c>
      <c r="C72" s="22">
        <v>38756</v>
      </c>
      <c r="D72" s="23">
        <v>0.4826388888888889</v>
      </c>
      <c r="E72" s="24">
        <v>0</v>
      </c>
      <c r="F72" s="28">
        <v>3.5</v>
      </c>
      <c r="G72" s="28">
        <v>13.7</v>
      </c>
      <c r="H72" s="28">
        <v>7.37</v>
      </c>
      <c r="I72" s="28">
        <v>8.09</v>
      </c>
      <c r="J72" s="48">
        <v>333</v>
      </c>
      <c r="K72" s="28">
        <v>11.6</v>
      </c>
      <c r="L72" s="48">
        <v>2</v>
      </c>
      <c r="M72" s="9" t="s">
        <v>38</v>
      </c>
      <c r="N72" s="26">
        <v>0.91</v>
      </c>
      <c r="O72" s="26">
        <v>0.03</v>
      </c>
      <c r="P72" s="26">
        <v>0.63</v>
      </c>
      <c r="Q72" s="28">
        <v>27</v>
      </c>
      <c r="R72" s="24">
        <v>18.2</v>
      </c>
      <c r="S72" s="26">
        <v>0.08</v>
      </c>
      <c r="T72" s="45">
        <v>2</v>
      </c>
      <c r="U72" s="21" t="s">
        <v>21</v>
      </c>
    </row>
    <row r="73" spans="1:21" ht="12.75">
      <c r="A73" t="s">
        <v>100</v>
      </c>
      <c r="B73" s="10" t="s">
        <v>26</v>
      </c>
      <c r="C73" s="11">
        <v>38783</v>
      </c>
      <c r="D73" s="12">
        <v>0.4548611111111111</v>
      </c>
      <c r="E73" s="13">
        <v>0</v>
      </c>
      <c r="F73" s="27">
        <v>3.25</v>
      </c>
      <c r="G73" s="27">
        <v>12.8</v>
      </c>
      <c r="H73" s="27">
        <v>7.65</v>
      </c>
      <c r="I73" s="27">
        <v>12.9</v>
      </c>
      <c r="J73" s="80">
        <v>315</v>
      </c>
      <c r="K73" s="27">
        <v>5.95</v>
      </c>
      <c r="L73" s="107">
        <v>76</v>
      </c>
      <c r="M73" s="110" t="s">
        <v>49</v>
      </c>
      <c r="N73" s="16">
        <v>0.08</v>
      </c>
      <c r="O73" s="16" t="s">
        <v>20</v>
      </c>
      <c r="P73" s="16">
        <v>0.46</v>
      </c>
      <c r="Q73" s="27">
        <v>27.1</v>
      </c>
      <c r="R73" s="13">
        <v>18.6</v>
      </c>
      <c r="S73" s="16" t="s">
        <v>20</v>
      </c>
      <c r="T73" s="88">
        <v>2</v>
      </c>
      <c r="U73" s="10" t="s">
        <v>21</v>
      </c>
    </row>
    <row r="74" spans="1:21" ht="12.75">
      <c r="A74" t="s">
        <v>100</v>
      </c>
      <c r="B74" s="10" t="s">
        <v>26</v>
      </c>
      <c r="C74" s="11">
        <v>38825</v>
      </c>
      <c r="D74" s="12">
        <v>0.4527777777777778</v>
      </c>
      <c r="E74" s="13">
        <v>0</v>
      </c>
      <c r="F74" s="27">
        <v>1.5</v>
      </c>
      <c r="G74" s="27">
        <v>16</v>
      </c>
      <c r="H74" s="27">
        <v>7.51</v>
      </c>
      <c r="I74" s="27">
        <v>6.65</v>
      </c>
      <c r="J74" s="80">
        <v>271</v>
      </c>
      <c r="K74" s="27">
        <v>29.1</v>
      </c>
      <c r="L74" s="80">
        <v>2</v>
      </c>
      <c r="M74" s="15" t="s">
        <v>38</v>
      </c>
      <c r="N74" s="16">
        <v>0.27</v>
      </c>
      <c r="O74" s="16" t="s">
        <v>20</v>
      </c>
      <c r="P74" s="16">
        <v>0.49</v>
      </c>
      <c r="Q74" s="27">
        <v>20.6</v>
      </c>
      <c r="R74" s="13">
        <v>18.8</v>
      </c>
      <c r="S74" s="16">
        <v>0.14</v>
      </c>
      <c r="T74" s="88">
        <v>2</v>
      </c>
      <c r="U74" s="10" t="s">
        <v>21</v>
      </c>
    </row>
    <row r="75" spans="1:21" ht="12.75">
      <c r="A75" t="s">
        <v>100</v>
      </c>
      <c r="B75" s="21" t="s">
        <v>26</v>
      </c>
      <c r="C75" s="22">
        <v>38859</v>
      </c>
      <c r="D75" s="23">
        <v>0.44305555555555554</v>
      </c>
      <c r="E75" s="24">
        <v>0</v>
      </c>
      <c r="F75" s="28">
        <v>6</v>
      </c>
      <c r="G75" s="28">
        <v>20.2</v>
      </c>
      <c r="H75" s="28">
        <v>7.3</v>
      </c>
      <c r="I75" s="28">
        <v>6.1</v>
      </c>
      <c r="J75" s="48">
        <v>286</v>
      </c>
      <c r="K75" s="28">
        <v>5.85</v>
      </c>
      <c r="L75" s="48">
        <v>17</v>
      </c>
      <c r="M75" s="9" t="s">
        <v>52</v>
      </c>
      <c r="N75" s="26">
        <v>0.08</v>
      </c>
      <c r="O75" s="26" t="s">
        <v>20</v>
      </c>
      <c r="P75" s="26" t="s">
        <v>20</v>
      </c>
      <c r="Q75" s="28">
        <v>21.3</v>
      </c>
      <c r="R75" s="24">
        <v>18</v>
      </c>
      <c r="S75" s="26">
        <v>0.14</v>
      </c>
      <c r="T75" s="45">
        <v>2</v>
      </c>
      <c r="U75" s="21" t="s">
        <v>21</v>
      </c>
    </row>
    <row r="76" spans="1:37" ht="12.75">
      <c r="A76" t="s">
        <v>101</v>
      </c>
      <c r="B76" s="10" t="s">
        <v>30</v>
      </c>
      <c r="C76" s="54">
        <v>38513</v>
      </c>
      <c r="D76" s="55">
        <v>0.4756944444444444</v>
      </c>
      <c r="E76" s="56">
        <v>4</v>
      </c>
      <c r="F76" s="39"/>
      <c r="G76" s="56">
        <v>22.2</v>
      </c>
      <c r="H76" s="39">
        <v>9.48</v>
      </c>
      <c r="I76" s="56">
        <v>15.3</v>
      </c>
      <c r="J76" s="38">
        <v>298</v>
      </c>
      <c r="K76" s="56">
        <v>22.8</v>
      </c>
      <c r="L76" s="38"/>
      <c r="M76" s="57"/>
      <c r="N76" s="58">
        <v>0.024</v>
      </c>
      <c r="O76" s="16" t="s">
        <v>20</v>
      </c>
      <c r="P76" s="16" t="s">
        <v>20</v>
      </c>
      <c r="Q76" s="56">
        <v>28.1</v>
      </c>
      <c r="R76" s="39">
        <v>14.2</v>
      </c>
      <c r="S76" s="58">
        <v>0.133</v>
      </c>
      <c r="T76" s="10">
        <v>3</v>
      </c>
      <c r="U76" s="10" t="s">
        <v>23</v>
      </c>
      <c r="X76" s="17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</row>
    <row r="77" spans="1:21" ht="12.75">
      <c r="A77" t="s">
        <v>101</v>
      </c>
      <c r="B77" s="10" t="s">
        <v>30</v>
      </c>
      <c r="C77" s="37">
        <v>38538</v>
      </c>
      <c r="D77" s="12">
        <v>0.46527777777777773</v>
      </c>
      <c r="E77" s="59">
        <v>4.5</v>
      </c>
      <c r="F77" s="13"/>
      <c r="G77" s="60">
        <v>21.7</v>
      </c>
      <c r="H77" s="13">
        <v>7.3</v>
      </c>
      <c r="I77" s="13">
        <v>5.1</v>
      </c>
      <c r="J77" s="14">
        <v>324</v>
      </c>
      <c r="K77" s="13">
        <v>1.65</v>
      </c>
      <c r="L77" s="14"/>
      <c r="M77" s="2"/>
      <c r="N77" s="16">
        <v>0.54</v>
      </c>
      <c r="O77" s="16">
        <v>0.057</v>
      </c>
      <c r="P77" s="16">
        <v>0.076</v>
      </c>
      <c r="Q77" s="59">
        <v>29.7</v>
      </c>
      <c r="R77" s="13">
        <v>11.6</v>
      </c>
      <c r="S77" s="16">
        <v>0.129</v>
      </c>
      <c r="T77" s="10">
        <v>3</v>
      </c>
      <c r="U77" s="10" t="s">
        <v>23</v>
      </c>
    </row>
    <row r="78" spans="1:21" ht="12.75">
      <c r="A78" t="s">
        <v>101</v>
      </c>
      <c r="B78" s="21" t="s">
        <v>30</v>
      </c>
      <c r="C78" s="40">
        <v>38565</v>
      </c>
      <c r="D78" s="23">
        <v>0.46875</v>
      </c>
      <c r="E78" s="47">
        <v>3</v>
      </c>
      <c r="F78" s="24"/>
      <c r="G78" s="47">
        <v>24.5</v>
      </c>
      <c r="H78" s="24">
        <v>8.1</v>
      </c>
      <c r="I78" s="47">
        <v>9.47</v>
      </c>
      <c r="J78" s="25">
        <v>327</v>
      </c>
      <c r="K78" s="47">
        <v>13.9</v>
      </c>
      <c r="L78" s="25"/>
      <c r="M78" s="62" t="s">
        <v>33</v>
      </c>
      <c r="N78" s="26">
        <v>0.03</v>
      </c>
      <c r="O78" s="26" t="s">
        <v>20</v>
      </c>
      <c r="P78" s="26" t="s">
        <v>20</v>
      </c>
      <c r="Q78" s="47">
        <v>31.1</v>
      </c>
      <c r="R78" s="24">
        <v>10.3</v>
      </c>
      <c r="S78" s="26">
        <v>0.04</v>
      </c>
      <c r="T78" s="21">
        <v>3</v>
      </c>
      <c r="U78" s="21" t="s">
        <v>23</v>
      </c>
    </row>
    <row r="79" spans="1:21" ht="12.75">
      <c r="A79" t="s">
        <v>101</v>
      </c>
      <c r="B79" s="63" t="s">
        <v>30</v>
      </c>
      <c r="C79" s="30">
        <v>38601</v>
      </c>
      <c r="D79" s="31">
        <v>0.47222222222222227</v>
      </c>
      <c r="E79" s="42">
        <v>3.5</v>
      </c>
      <c r="F79" s="32"/>
      <c r="G79" s="42">
        <v>21.5</v>
      </c>
      <c r="H79" s="32">
        <v>8.92</v>
      </c>
      <c r="I79" s="42">
        <v>9.26</v>
      </c>
      <c r="J79" s="52">
        <v>333</v>
      </c>
      <c r="K79" s="42">
        <v>29.5</v>
      </c>
      <c r="L79" s="52"/>
      <c r="N79" s="36" t="s">
        <v>20</v>
      </c>
      <c r="O79" s="36" t="s">
        <v>20</v>
      </c>
      <c r="P79" s="36" t="s">
        <v>20</v>
      </c>
      <c r="Q79" s="42">
        <v>33.1</v>
      </c>
      <c r="R79" s="32">
        <v>9.5</v>
      </c>
      <c r="S79" s="36">
        <v>0.07</v>
      </c>
      <c r="T79" s="63">
        <v>3</v>
      </c>
      <c r="U79" s="35" t="s">
        <v>23</v>
      </c>
    </row>
    <row r="80" spans="1:21" ht="12.75">
      <c r="A80" t="s">
        <v>101</v>
      </c>
      <c r="B80" s="63" t="s">
        <v>30</v>
      </c>
      <c r="C80" s="30">
        <v>38632</v>
      </c>
      <c r="D80" s="31">
        <v>0.4826388888888889</v>
      </c>
      <c r="E80" s="42">
        <v>3</v>
      </c>
      <c r="F80" s="32"/>
      <c r="G80" s="51">
        <v>20.2</v>
      </c>
      <c r="H80" s="32">
        <v>8.02</v>
      </c>
      <c r="I80" s="32">
        <v>7.48</v>
      </c>
      <c r="J80" s="52">
        <v>351</v>
      </c>
      <c r="K80" s="32">
        <v>8.26</v>
      </c>
      <c r="L80" s="52"/>
      <c r="M80" s="53"/>
      <c r="N80" s="36">
        <v>0.15</v>
      </c>
      <c r="O80" s="36" t="s">
        <v>20</v>
      </c>
      <c r="P80" s="36" t="s">
        <v>20</v>
      </c>
      <c r="Q80" s="42">
        <v>31.2</v>
      </c>
      <c r="R80" s="32">
        <v>8.1</v>
      </c>
      <c r="S80" s="36">
        <v>0.13</v>
      </c>
      <c r="T80" s="35">
        <v>3</v>
      </c>
      <c r="U80" s="35" t="s">
        <v>23</v>
      </c>
    </row>
    <row r="81" spans="1:21" ht="12.75">
      <c r="A81" t="s">
        <v>101</v>
      </c>
      <c r="B81" s="10" t="s">
        <v>30</v>
      </c>
      <c r="C81" s="37">
        <v>38657</v>
      </c>
      <c r="D81" s="12">
        <v>0.47222222222222227</v>
      </c>
      <c r="E81" s="27">
        <v>3.5</v>
      </c>
      <c r="F81" s="13"/>
      <c r="G81" s="27">
        <v>17.7</v>
      </c>
      <c r="H81" s="13">
        <v>7.53</v>
      </c>
      <c r="I81" s="27">
        <v>6.24</v>
      </c>
      <c r="J81" s="14">
        <v>336</v>
      </c>
      <c r="K81" s="27">
        <v>30.4</v>
      </c>
      <c r="L81" s="14"/>
      <c r="M81" s="15"/>
      <c r="N81" s="16">
        <v>0.64</v>
      </c>
      <c r="O81" s="16" t="s">
        <v>20</v>
      </c>
      <c r="P81" s="16" t="s">
        <v>20</v>
      </c>
      <c r="Q81" s="27">
        <v>31.6</v>
      </c>
      <c r="R81" s="13">
        <v>14.6</v>
      </c>
      <c r="S81" s="16">
        <v>0.2</v>
      </c>
      <c r="T81" s="10">
        <v>3</v>
      </c>
      <c r="U81" s="10" t="s">
        <v>23</v>
      </c>
    </row>
    <row r="82" spans="1:21" ht="12.75">
      <c r="A82" t="s">
        <v>101</v>
      </c>
      <c r="B82" s="10" t="s">
        <v>30</v>
      </c>
      <c r="C82" s="37">
        <v>38691</v>
      </c>
      <c r="D82" s="12">
        <v>0.4756944444444444</v>
      </c>
      <c r="E82" s="27">
        <v>3.5</v>
      </c>
      <c r="F82" s="13"/>
      <c r="G82" s="27">
        <v>12.8</v>
      </c>
      <c r="H82" s="13">
        <v>7.64</v>
      </c>
      <c r="I82" s="27">
        <v>3.28</v>
      </c>
      <c r="J82" s="14">
        <v>378</v>
      </c>
      <c r="K82" s="27">
        <v>6.16</v>
      </c>
      <c r="L82" s="14"/>
      <c r="M82" s="15"/>
      <c r="N82" s="16">
        <v>1.85</v>
      </c>
      <c r="O82" s="16" t="s">
        <v>20</v>
      </c>
      <c r="P82" s="16">
        <v>0.03</v>
      </c>
      <c r="Q82" s="27">
        <v>31.1</v>
      </c>
      <c r="R82" s="13">
        <v>6.5</v>
      </c>
      <c r="S82" s="16">
        <v>0.14</v>
      </c>
      <c r="T82" s="10">
        <v>3</v>
      </c>
      <c r="U82" s="10" t="s">
        <v>23</v>
      </c>
    </row>
    <row r="83" spans="1:21" ht="12.75">
      <c r="A83" t="s">
        <v>101</v>
      </c>
      <c r="B83" s="21" t="s">
        <v>30</v>
      </c>
      <c r="C83" s="40">
        <v>38729</v>
      </c>
      <c r="D83" s="23">
        <v>0.49652777777777773</v>
      </c>
      <c r="E83" s="24">
        <v>5</v>
      </c>
      <c r="F83" s="24"/>
      <c r="G83" s="28">
        <v>12.2</v>
      </c>
      <c r="H83" s="24">
        <v>7.38</v>
      </c>
      <c r="I83" s="28">
        <v>4.43</v>
      </c>
      <c r="J83" s="25">
        <v>326</v>
      </c>
      <c r="K83" s="28">
        <v>21.9</v>
      </c>
      <c r="L83" s="25"/>
      <c r="M83" s="9"/>
      <c r="N83" s="82">
        <v>1.18</v>
      </c>
      <c r="O83" s="26">
        <v>0.04</v>
      </c>
      <c r="P83" s="26">
        <v>0.69</v>
      </c>
      <c r="Q83" s="24">
        <v>26.6</v>
      </c>
      <c r="R83" s="24">
        <v>16.1</v>
      </c>
      <c r="S83" s="26">
        <v>0.09</v>
      </c>
      <c r="T83" s="45">
        <v>3</v>
      </c>
      <c r="U83" s="21" t="s">
        <v>23</v>
      </c>
    </row>
    <row r="84" spans="1:21" ht="12.75">
      <c r="A84" t="s">
        <v>101</v>
      </c>
      <c r="B84" s="10" t="s">
        <v>30</v>
      </c>
      <c r="C84" s="11">
        <v>38756</v>
      </c>
      <c r="D84" s="12">
        <v>0.5006944444444444</v>
      </c>
      <c r="E84" s="13">
        <v>4.5</v>
      </c>
      <c r="F84" s="13"/>
      <c r="G84" s="27">
        <v>12.9</v>
      </c>
      <c r="H84" s="13">
        <v>7.43</v>
      </c>
      <c r="I84" s="27">
        <v>6.62</v>
      </c>
      <c r="J84" s="14">
        <v>329</v>
      </c>
      <c r="K84" s="27">
        <v>11.8</v>
      </c>
      <c r="L84" s="14"/>
      <c r="M84" s="15"/>
      <c r="N84" s="65">
        <v>0.944</v>
      </c>
      <c r="O84" s="16">
        <v>0.03</v>
      </c>
      <c r="P84" s="16">
        <v>0.62</v>
      </c>
      <c r="Q84" s="13">
        <v>27</v>
      </c>
      <c r="R84" s="13">
        <v>18.2</v>
      </c>
      <c r="S84" s="16">
        <v>0.07</v>
      </c>
      <c r="T84" s="10">
        <v>3</v>
      </c>
      <c r="U84" s="10" t="s">
        <v>23</v>
      </c>
    </row>
    <row r="85" spans="1:21" ht="12.75">
      <c r="A85" t="s">
        <v>101</v>
      </c>
      <c r="B85" s="10" t="s">
        <v>30</v>
      </c>
      <c r="C85" s="11">
        <v>38783</v>
      </c>
      <c r="D85" s="12">
        <v>0.4756944444444444</v>
      </c>
      <c r="E85" s="13">
        <v>4.5</v>
      </c>
      <c r="F85" s="13"/>
      <c r="G85" s="27">
        <v>12.8</v>
      </c>
      <c r="H85" s="13">
        <v>7.82</v>
      </c>
      <c r="I85" s="27">
        <v>8.53</v>
      </c>
      <c r="J85" s="14">
        <v>315</v>
      </c>
      <c r="K85" s="27">
        <v>5.91</v>
      </c>
      <c r="L85" s="14"/>
      <c r="M85" s="15"/>
      <c r="N85" s="65">
        <v>0.1</v>
      </c>
      <c r="O85" s="16" t="s">
        <v>20</v>
      </c>
      <c r="P85" s="16">
        <v>0.46</v>
      </c>
      <c r="Q85" s="13">
        <v>27.1</v>
      </c>
      <c r="R85" s="13">
        <v>18.6</v>
      </c>
      <c r="S85" s="16" t="s">
        <v>20</v>
      </c>
      <c r="T85" s="10">
        <v>3</v>
      </c>
      <c r="U85" s="10" t="s">
        <v>23</v>
      </c>
    </row>
    <row r="86" spans="1:24" ht="12.75">
      <c r="A86" t="s">
        <v>101</v>
      </c>
      <c r="B86" s="21" t="s">
        <v>30</v>
      </c>
      <c r="C86" s="22">
        <v>38825</v>
      </c>
      <c r="D86" s="23">
        <v>0.48055555555555557</v>
      </c>
      <c r="E86" s="24">
        <v>5</v>
      </c>
      <c r="F86" s="24"/>
      <c r="G86" s="28">
        <v>15.3</v>
      </c>
      <c r="H86" s="24">
        <v>7.4</v>
      </c>
      <c r="I86" s="28">
        <v>5.73</v>
      </c>
      <c r="J86" s="25">
        <v>273</v>
      </c>
      <c r="K86" s="28">
        <v>29.9</v>
      </c>
      <c r="L86" s="25"/>
      <c r="M86" s="9"/>
      <c r="N86" s="82">
        <v>0.27</v>
      </c>
      <c r="O86" s="26" t="s">
        <v>20</v>
      </c>
      <c r="P86" s="26">
        <v>0.5</v>
      </c>
      <c r="Q86" s="24">
        <v>20.6</v>
      </c>
      <c r="R86" s="24">
        <v>18.8</v>
      </c>
      <c r="S86" s="26">
        <v>0.13</v>
      </c>
      <c r="T86" s="21">
        <v>3</v>
      </c>
      <c r="U86" s="21" t="s">
        <v>23</v>
      </c>
      <c r="X86" t="s">
        <v>35</v>
      </c>
    </row>
    <row r="87" spans="1:21" ht="12.75">
      <c r="A87" t="s">
        <v>101</v>
      </c>
      <c r="B87" s="10" t="s">
        <v>30</v>
      </c>
      <c r="C87" s="64">
        <v>38859</v>
      </c>
      <c r="D87" s="55">
        <v>0.4618055555555556</v>
      </c>
      <c r="E87" s="18">
        <v>4.5</v>
      </c>
      <c r="F87" s="39"/>
      <c r="G87" s="27">
        <v>20.2</v>
      </c>
      <c r="H87" s="39">
        <v>7.2</v>
      </c>
      <c r="I87" s="27">
        <v>5.5</v>
      </c>
      <c r="J87" s="38">
        <v>287</v>
      </c>
      <c r="K87" s="27">
        <v>7.3</v>
      </c>
      <c r="L87" s="38"/>
      <c r="M87" s="5"/>
      <c r="N87" s="65">
        <v>0.09</v>
      </c>
      <c r="O87" s="58" t="s">
        <v>20</v>
      </c>
      <c r="P87" s="20" t="s">
        <v>20</v>
      </c>
      <c r="Q87" s="39">
        <v>21.3</v>
      </c>
      <c r="R87" s="18">
        <v>18.2</v>
      </c>
      <c r="S87" s="58">
        <v>0.13</v>
      </c>
      <c r="T87" s="2">
        <v>3</v>
      </c>
      <c r="U87" s="5" t="s">
        <v>23</v>
      </c>
    </row>
    <row r="88" spans="1:37" ht="12.75">
      <c r="A88" t="s">
        <v>102</v>
      </c>
      <c r="B88" s="10" t="s">
        <v>31</v>
      </c>
      <c r="C88" s="64">
        <v>38513</v>
      </c>
      <c r="D88" s="12">
        <v>0.4861111111111111</v>
      </c>
      <c r="E88" s="18">
        <v>8</v>
      </c>
      <c r="F88" s="13"/>
      <c r="G88" s="13">
        <v>21.7</v>
      </c>
      <c r="H88" s="13">
        <v>9.2</v>
      </c>
      <c r="I88" s="13">
        <v>9.22</v>
      </c>
      <c r="J88" s="14">
        <v>299</v>
      </c>
      <c r="K88" s="13">
        <v>21.5</v>
      </c>
      <c r="L88" s="14"/>
      <c r="M88" s="15"/>
      <c r="N88" s="16">
        <v>0.028</v>
      </c>
      <c r="O88" s="16" t="s">
        <v>20</v>
      </c>
      <c r="P88" s="20" t="s">
        <v>20</v>
      </c>
      <c r="Q88" s="13">
        <v>27.8</v>
      </c>
      <c r="R88" s="18">
        <v>14.2</v>
      </c>
      <c r="S88" s="16">
        <v>0.134</v>
      </c>
      <c r="T88" s="2">
        <v>3</v>
      </c>
      <c r="U88" s="15" t="s">
        <v>25</v>
      </c>
      <c r="X88" s="17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</row>
    <row r="89" spans="1:21" ht="12.75">
      <c r="A89" t="s">
        <v>102</v>
      </c>
      <c r="B89" s="21" t="s">
        <v>31</v>
      </c>
      <c r="C89" s="64">
        <v>38538</v>
      </c>
      <c r="D89" s="12">
        <v>0.4694444444444445</v>
      </c>
      <c r="E89" s="18">
        <v>8</v>
      </c>
      <c r="F89" s="13"/>
      <c r="G89" s="27">
        <v>21.9</v>
      </c>
      <c r="H89" s="13">
        <v>7.3</v>
      </c>
      <c r="I89" s="13">
        <v>5.4</v>
      </c>
      <c r="J89" s="14">
        <v>323</v>
      </c>
      <c r="K89" s="13">
        <v>1.88</v>
      </c>
      <c r="L89" s="14"/>
      <c r="M89" s="15"/>
      <c r="N89" s="16">
        <v>0.55</v>
      </c>
      <c r="O89" s="16">
        <v>0.055</v>
      </c>
      <c r="P89" s="20">
        <v>0.074</v>
      </c>
      <c r="Q89" s="13">
        <v>29.8</v>
      </c>
      <c r="R89" s="18">
        <v>11.5</v>
      </c>
      <c r="S89" s="16">
        <v>0.095</v>
      </c>
      <c r="T89" s="2">
        <v>3</v>
      </c>
      <c r="U89" s="9" t="s">
        <v>25</v>
      </c>
    </row>
    <row r="90" spans="1:21" ht="12.75">
      <c r="A90" t="s">
        <v>102</v>
      </c>
      <c r="B90" s="67" t="s">
        <v>31</v>
      </c>
      <c r="C90" s="68">
        <v>38565</v>
      </c>
      <c r="D90" s="55">
        <v>0.46527777777777773</v>
      </c>
      <c r="E90" s="42">
        <v>6</v>
      </c>
      <c r="F90" s="39"/>
      <c r="G90" s="42">
        <v>24.3</v>
      </c>
      <c r="H90" s="39">
        <v>7.99</v>
      </c>
      <c r="I90" s="42">
        <v>8.87</v>
      </c>
      <c r="J90" s="38">
        <v>328</v>
      </c>
      <c r="K90" s="42">
        <v>14.9</v>
      </c>
      <c r="L90" s="38"/>
      <c r="M90" s="53"/>
      <c r="N90" s="58">
        <v>0.02</v>
      </c>
      <c r="O90" s="69" t="s">
        <v>20</v>
      </c>
      <c r="P90" s="58" t="s">
        <v>20</v>
      </c>
      <c r="Q90" s="42">
        <v>31.1</v>
      </c>
      <c r="R90" s="39">
        <v>10.3</v>
      </c>
      <c r="S90" s="70">
        <v>0.03</v>
      </c>
      <c r="T90" s="71">
        <v>3</v>
      </c>
      <c r="U90" s="35" t="s">
        <v>25</v>
      </c>
    </row>
    <row r="91" spans="1:21" ht="12.75">
      <c r="A91" t="s">
        <v>102</v>
      </c>
      <c r="B91" s="67" t="s">
        <v>31</v>
      </c>
      <c r="C91" s="64">
        <v>38601</v>
      </c>
      <c r="D91" s="31">
        <v>0.46875</v>
      </c>
      <c r="E91" s="18">
        <v>7</v>
      </c>
      <c r="F91" s="32"/>
      <c r="G91" s="13">
        <v>21.4</v>
      </c>
      <c r="H91" s="32">
        <v>8.86</v>
      </c>
      <c r="I91" s="13">
        <v>9.61</v>
      </c>
      <c r="J91" s="52">
        <v>333</v>
      </c>
      <c r="K91" s="13">
        <v>29.7</v>
      </c>
      <c r="L91" s="52"/>
      <c r="M91" s="2"/>
      <c r="N91" s="36">
        <v>0.02</v>
      </c>
      <c r="O91" s="20" t="s">
        <v>20</v>
      </c>
      <c r="P91" s="36" t="s">
        <v>20</v>
      </c>
      <c r="Q91" s="18">
        <v>33.3</v>
      </c>
      <c r="R91" s="32">
        <v>9.4</v>
      </c>
      <c r="S91" s="36">
        <v>0.07</v>
      </c>
      <c r="T91" s="2">
        <v>3</v>
      </c>
      <c r="U91" s="35" t="s">
        <v>25</v>
      </c>
    </row>
    <row r="92" spans="1:21" ht="12.75">
      <c r="A92" t="s">
        <v>102</v>
      </c>
      <c r="B92" s="63" t="s">
        <v>31</v>
      </c>
      <c r="C92" s="54">
        <v>38632</v>
      </c>
      <c r="D92" s="31">
        <v>0.4791666666666667</v>
      </c>
      <c r="E92" s="32">
        <v>7</v>
      </c>
      <c r="F92" s="32"/>
      <c r="G92" s="32">
        <v>19.9</v>
      </c>
      <c r="H92" s="32">
        <v>7.93</v>
      </c>
      <c r="I92" s="32">
        <v>6.9</v>
      </c>
      <c r="J92" s="52">
        <v>352</v>
      </c>
      <c r="K92" s="32">
        <v>12.5</v>
      </c>
      <c r="L92" s="52"/>
      <c r="M92" s="35"/>
      <c r="N92" s="36">
        <v>0.14</v>
      </c>
      <c r="O92" s="36" t="s">
        <v>20</v>
      </c>
      <c r="P92" s="36" t="s">
        <v>20</v>
      </c>
      <c r="Q92" s="32">
        <v>31.2</v>
      </c>
      <c r="R92" s="32">
        <v>8.3</v>
      </c>
      <c r="S92" s="36">
        <v>0.1</v>
      </c>
      <c r="T92" s="63">
        <v>3</v>
      </c>
      <c r="U92" s="35" t="s">
        <v>25</v>
      </c>
    </row>
    <row r="93" spans="1:21" ht="12.75">
      <c r="A93" t="s">
        <v>102</v>
      </c>
      <c r="B93" s="5" t="s">
        <v>31</v>
      </c>
      <c r="C93" s="54">
        <v>38657</v>
      </c>
      <c r="D93" s="72">
        <v>0.46875</v>
      </c>
      <c r="E93" s="39">
        <v>7</v>
      </c>
      <c r="F93" s="39"/>
      <c r="G93" s="39">
        <v>17.6</v>
      </c>
      <c r="H93" s="39">
        <v>7.58</v>
      </c>
      <c r="I93" s="39">
        <v>2.76</v>
      </c>
      <c r="J93" s="38">
        <v>355</v>
      </c>
      <c r="K93" s="39">
        <v>29.6</v>
      </c>
      <c r="L93" s="38"/>
      <c r="M93" s="5"/>
      <c r="N93" s="58">
        <v>0.88</v>
      </c>
      <c r="O93" s="58" t="s">
        <v>20</v>
      </c>
      <c r="P93" s="74" t="s">
        <v>20</v>
      </c>
      <c r="Q93" s="39">
        <v>31.6</v>
      </c>
      <c r="R93" s="59">
        <v>6.9</v>
      </c>
      <c r="S93" s="58">
        <v>0.19</v>
      </c>
      <c r="T93" s="5">
        <v>3</v>
      </c>
      <c r="U93" s="5" t="s">
        <v>25</v>
      </c>
    </row>
    <row r="94" spans="1:21" ht="12.75">
      <c r="A94" t="s">
        <v>102</v>
      </c>
      <c r="B94" s="15" t="s">
        <v>31</v>
      </c>
      <c r="C94" s="37">
        <v>38691</v>
      </c>
      <c r="D94" s="76">
        <v>0.48125</v>
      </c>
      <c r="E94" s="13">
        <v>7</v>
      </c>
      <c r="F94" s="13"/>
      <c r="G94" s="13">
        <v>12.7</v>
      </c>
      <c r="H94" s="13">
        <v>7.61</v>
      </c>
      <c r="I94" s="13">
        <v>3.3</v>
      </c>
      <c r="J94" s="14">
        <v>379</v>
      </c>
      <c r="K94" s="13">
        <v>5.27</v>
      </c>
      <c r="L94" s="14"/>
      <c r="M94" s="15"/>
      <c r="N94" s="16">
        <v>1.81</v>
      </c>
      <c r="O94" s="16" t="s">
        <v>20</v>
      </c>
      <c r="P94" s="74">
        <v>0.03</v>
      </c>
      <c r="Q94" s="13">
        <v>31.1</v>
      </c>
      <c r="R94" s="59">
        <v>6.5</v>
      </c>
      <c r="S94" s="16">
        <v>0.17</v>
      </c>
      <c r="T94" s="15">
        <v>3</v>
      </c>
      <c r="U94" s="15" t="s">
        <v>25</v>
      </c>
    </row>
    <row r="95" spans="1:21" ht="12.75">
      <c r="A95" t="s">
        <v>102</v>
      </c>
      <c r="B95" s="9" t="s">
        <v>31</v>
      </c>
      <c r="C95" s="40">
        <v>38729</v>
      </c>
      <c r="D95" s="46">
        <v>0.4930555555555556</v>
      </c>
      <c r="E95" s="24">
        <v>9.5</v>
      </c>
      <c r="F95" s="24"/>
      <c r="G95" s="28">
        <v>12</v>
      </c>
      <c r="H95" s="24">
        <v>7.35</v>
      </c>
      <c r="I95" s="28">
        <v>4.19</v>
      </c>
      <c r="J95" s="25">
        <v>326</v>
      </c>
      <c r="K95" s="28">
        <v>21.9</v>
      </c>
      <c r="L95" s="25"/>
      <c r="M95" s="9"/>
      <c r="N95" s="82">
        <v>1.29</v>
      </c>
      <c r="O95" s="26">
        <v>0.04</v>
      </c>
      <c r="P95" s="74">
        <v>0.7</v>
      </c>
      <c r="Q95" s="24">
        <v>26.5</v>
      </c>
      <c r="R95" s="59">
        <v>16</v>
      </c>
      <c r="S95" s="26">
        <v>0.11</v>
      </c>
      <c r="T95" s="78">
        <v>3</v>
      </c>
      <c r="U95" s="9" t="s">
        <v>25</v>
      </c>
    </row>
    <row r="96" spans="1:21" ht="12.75">
      <c r="A96" t="s">
        <v>102</v>
      </c>
      <c r="B96" s="2" t="s">
        <v>31</v>
      </c>
      <c r="C96" s="54">
        <v>38756</v>
      </c>
      <c r="D96" s="79">
        <v>0.5</v>
      </c>
      <c r="E96" s="39">
        <v>9</v>
      </c>
      <c r="F96" s="13"/>
      <c r="G96" s="73">
        <v>11.9</v>
      </c>
      <c r="H96" s="13">
        <v>7.49</v>
      </c>
      <c r="I96" s="73">
        <v>3.37</v>
      </c>
      <c r="J96" s="14">
        <v>331</v>
      </c>
      <c r="K96" s="73">
        <v>13.3</v>
      </c>
      <c r="L96" s="14"/>
      <c r="M96" s="5"/>
      <c r="N96" s="95">
        <v>1.03</v>
      </c>
      <c r="O96" s="74">
        <v>0.02</v>
      </c>
      <c r="P96" s="58">
        <v>0.54</v>
      </c>
      <c r="Q96" s="59">
        <v>27</v>
      </c>
      <c r="R96" s="39">
        <v>18.2</v>
      </c>
      <c r="S96" s="58">
        <v>0.08</v>
      </c>
      <c r="T96" s="5">
        <v>3</v>
      </c>
      <c r="U96" s="15" t="s">
        <v>25</v>
      </c>
    </row>
    <row r="97" spans="1:21" ht="12.75">
      <c r="A97" t="s">
        <v>102</v>
      </c>
      <c r="B97" s="2" t="s">
        <v>31</v>
      </c>
      <c r="C97" s="37">
        <v>38783</v>
      </c>
      <c r="D97" s="79">
        <v>0.47222222222222227</v>
      </c>
      <c r="E97" s="13">
        <v>9</v>
      </c>
      <c r="F97" s="59"/>
      <c r="G97" s="27">
        <v>12.7</v>
      </c>
      <c r="H97" s="13">
        <v>7.86</v>
      </c>
      <c r="I97" s="27">
        <v>6.26</v>
      </c>
      <c r="J97" s="14">
        <v>319</v>
      </c>
      <c r="K97" s="27">
        <v>5.96</v>
      </c>
      <c r="L97" s="81"/>
      <c r="M97" s="15"/>
      <c r="N97" s="65">
        <v>0.28</v>
      </c>
      <c r="O97" s="74" t="s">
        <v>20</v>
      </c>
      <c r="P97" s="16">
        <v>0.45</v>
      </c>
      <c r="Q97" s="59">
        <v>27.2</v>
      </c>
      <c r="R97" s="13">
        <v>18.8</v>
      </c>
      <c r="S97" s="16" t="s">
        <v>20</v>
      </c>
      <c r="T97" s="15">
        <v>3</v>
      </c>
      <c r="U97" s="15" t="s">
        <v>25</v>
      </c>
    </row>
    <row r="98" spans="1:21" ht="12.75">
      <c r="A98" t="s">
        <v>102</v>
      </c>
      <c r="B98" s="62" t="s">
        <v>31</v>
      </c>
      <c r="C98" s="40">
        <v>38825</v>
      </c>
      <c r="D98" s="79">
        <v>0.47222222222222227</v>
      </c>
      <c r="E98" s="24">
        <v>9</v>
      </c>
      <c r="F98" s="59"/>
      <c r="G98" s="28">
        <v>14.6</v>
      </c>
      <c r="H98" s="13">
        <v>7.29</v>
      </c>
      <c r="I98" s="28">
        <v>4.15</v>
      </c>
      <c r="J98" s="14">
        <v>274</v>
      </c>
      <c r="K98" s="28">
        <v>38.9</v>
      </c>
      <c r="L98" s="81"/>
      <c r="M98" s="9"/>
      <c r="N98" s="82">
        <v>0.32</v>
      </c>
      <c r="O98" s="74" t="s">
        <v>20</v>
      </c>
      <c r="P98" s="26">
        <v>0.46</v>
      </c>
      <c r="Q98" s="59">
        <v>20.4</v>
      </c>
      <c r="R98" s="24">
        <v>18.6</v>
      </c>
      <c r="S98" s="26">
        <v>0.14</v>
      </c>
      <c r="T98" s="9">
        <v>3</v>
      </c>
      <c r="U98" s="9" t="s">
        <v>25</v>
      </c>
    </row>
    <row r="99" spans="1:21" ht="12.75">
      <c r="A99" t="s">
        <v>102</v>
      </c>
      <c r="B99" s="10" t="s">
        <v>31</v>
      </c>
      <c r="C99" s="54">
        <v>38859</v>
      </c>
      <c r="D99" s="72">
        <v>0.46388888888888885</v>
      </c>
      <c r="E99" s="18">
        <v>8.5</v>
      </c>
      <c r="F99" s="39"/>
      <c r="G99" s="27">
        <v>19.6</v>
      </c>
      <c r="H99" s="39">
        <v>7.2</v>
      </c>
      <c r="I99" s="27">
        <v>0.7</v>
      </c>
      <c r="J99" s="38">
        <v>286</v>
      </c>
      <c r="K99" s="27">
        <v>9.9</v>
      </c>
      <c r="L99" s="38"/>
      <c r="M99" s="5"/>
      <c r="N99" s="65">
        <v>0.14</v>
      </c>
      <c r="O99" s="58" t="s">
        <v>20</v>
      </c>
      <c r="P99" s="20" t="s">
        <v>20</v>
      </c>
      <c r="Q99" s="39">
        <v>21.2</v>
      </c>
      <c r="R99" s="18">
        <v>17.9</v>
      </c>
      <c r="S99" s="58">
        <v>0.17</v>
      </c>
      <c r="T99" s="10">
        <v>3</v>
      </c>
      <c r="U99" s="15" t="s">
        <v>25</v>
      </c>
    </row>
    <row r="100" spans="1:37" ht="12.75">
      <c r="A100" t="s">
        <v>103</v>
      </c>
      <c r="B100" s="10" t="s">
        <v>29</v>
      </c>
      <c r="C100" s="37">
        <v>38513</v>
      </c>
      <c r="D100" s="76">
        <v>0.46527777777777773</v>
      </c>
      <c r="E100" s="18">
        <v>0</v>
      </c>
      <c r="F100" s="13">
        <v>2</v>
      </c>
      <c r="G100" s="13">
        <v>22.1</v>
      </c>
      <c r="H100" s="13">
        <v>9.45</v>
      </c>
      <c r="I100" s="13">
        <v>16.7</v>
      </c>
      <c r="J100" s="14">
        <v>296</v>
      </c>
      <c r="K100" s="13">
        <v>19.8</v>
      </c>
      <c r="L100" s="107">
        <v>399</v>
      </c>
      <c r="M100" s="110" t="s">
        <v>19</v>
      </c>
      <c r="N100" s="16">
        <v>0.018</v>
      </c>
      <c r="O100" s="16" t="s">
        <v>20</v>
      </c>
      <c r="P100" s="20" t="s">
        <v>20</v>
      </c>
      <c r="Q100" s="13">
        <v>27.9</v>
      </c>
      <c r="R100" s="18">
        <v>14.4</v>
      </c>
      <c r="S100" s="16">
        <v>0.084</v>
      </c>
      <c r="T100" s="10">
        <v>3</v>
      </c>
      <c r="U100" s="15" t="s">
        <v>21</v>
      </c>
      <c r="X100" s="17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</row>
    <row r="101" spans="1:21" ht="12.75">
      <c r="A101" t="s">
        <v>103</v>
      </c>
      <c r="B101" s="21" t="s">
        <v>29</v>
      </c>
      <c r="C101" s="40">
        <v>38538</v>
      </c>
      <c r="D101" s="46">
        <v>0.4618055555555556</v>
      </c>
      <c r="E101" s="47">
        <v>0</v>
      </c>
      <c r="F101" s="24">
        <v>7.5</v>
      </c>
      <c r="G101" s="28">
        <v>22</v>
      </c>
      <c r="H101" s="24">
        <v>7.2</v>
      </c>
      <c r="I101" s="24">
        <v>4.8</v>
      </c>
      <c r="J101" s="25">
        <v>324</v>
      </c>
      <c r="K101" s="24">
        <v>2.12</v>
      </c>
      <c r="L101" s="25">
        <v>9</v>
      </c>
      <c r="M101" s="9" t="s">
        <v>35</v>
      </c>
      <c r="N101" s="26">
        <v>0.55</v>
      </c>
      <c r="O101" s="26">
        <v>0.055</v>
      </c>
      <c r="P101" s="83">
        <v>0.059</v>
      </c>
      <c r="Q101" s="24">
        <v>29.7</v>
      </c>
      <c r="R101" s="47">
        <v>12.1</v>
      </c>
      <c r="S101" s="26">
        <v>0.115</v>
      </c>
      <c r="T101" s="21">
        <v>3</v>
      </c>
      <c r="U101" s="9" t="s">
        <v>21</v>
      </c>
    </row>
    <row r="102" spans="1:21" ht="12.75">
      <c r="A102" t="s">
        <v>103</v>
      </c>
      <c r="B102" s="29" t="s">
        <v>29</v>
      </c>
      <c r="C102" s="40">
        <v>38560</v>
      </c>
      <c r="D102" s="31">
        <v>0.3958333333333333</v>
      </c>
      <c r="E102" s="32">
        <v>0</v>
      </c>
      <c r="F102" s="32"/>
      <c r="G102" s="33">
        <v>23.3</v>
      </c>
      <c r="H102" s="33">
        <v>7.3</v>
      </c>
      <c r="I102" s="33">
        <v>7.96</v>
      </c>
      <c r="J102" s="43">
        <v>331</v>
      </c>
      <c r="K102" s="33">
        <v>5.91</v>
      </c>
      <c r="L102" s="52">
        <v>23</v>
      </c>
      <c r="M102" s="35" t="s">
        <v>36</v>
      </c>
      <c r="N102" s="36">
        <v>0.089</v>
      </c>
      <c r="O102" s="36" t="s">
        <v>20</v>
      </c>
      <c r="P102" s="36" t="s">
        <v>20</v>
      </c>
      <c r="Q102" s="32">
        <v>31.3</v>
      </c>
      <c r="R102" s="32">
        <v>10.4</v>
      </c>
      <c r="S102" s="36">
        <v>0.08</v>
      </c>
      <c r="T102" s="29">
        <v>3</v>
      </c>
      <c r="U102" s="35" t="s">
        <v>21</v>
      </c>
    </row>
    <row r="103" spans="1:21" ht="12.75">
      <c r="A103" t="s">
        <v>103</v>
      </c>
      <c r="B103" s="63" t="s">
        <v>29</v>
      </c>
      <c r="C103" s="30">
        <v>38565</v>
      </c>
      <c r="D103" s="31">
        <v>0.4618055555555556</v>
      </c>
      <c r="E103" s="32">
        <v>0</v>
      </c>
      <c r="F103" s="32">
        <v>3</v>
      </c>
      <c r="G103" s="32">
        <v>25.1</v>
      </c>
      <c r="H103" s="32">
        <v>7.63</v>
      </c>
      <c r="I103" s="32">
        <v>9.72</v>
      </c>
      <c r="J103" s="52">
        <v>327</v>
      </c>
      <c r="K103" s="32">
        <v>14.9</v>
      </c>
      <c r="L103" s="111">
        <v>66</v>
      </c>
      <c r="M103" s="97" t="s">
        <v>32</v>
      </c>
      <c r="N103" s="36">
        <v>0.029</v>
      </c>
      <c r="O103" s="36" t="s">
        <v>20</v>
      </c>
      <c r="P103" s="36" t="s">
        <v>20</v>
      </c>
      <c r="Q103" s="32">
        <v>31.1</v>
      </c>
      <c r="R103" s="32">
        <v>10.3</v>
      </c>
      <c r="S103" s="36">
        <v>0.03</v>
      </c>
      <c r="T103" s="63">
        <v>3</v>
      </c>
      <c r="U103" s="35" t="s">
        <v>21</v>
      </c>
    </row>
    <row r="104" spans="1:21" ht="12.75">
      <c r="A104" t="s">
        <v>103</v>
      </c>
      <c r="B104" s="29" t="s">
        <v>29</v>
      </c>
      <c r="C104" s="40">
        <v>38576</v>
      </c>
      <c r="D104" s="31">
        <v>0.4583333333333333</v>
      </c>
      <c r="E104" s="33">
        <v>0</v>
      </c>
      <c r="F104" s="32">
        <v>2</v>
      </c>
      <c r="G104" s="33">
        <v>24</v>
      </c>
      <c r="H104" s="33">
        <v>8.7</v>
      </c>
      <c r="I104" s="33">
        <v>13.6</v>
      </c>
      <c r="J104" s="43">
        <v>328</v>
      </c>
      <c r="K104" s="33">
        <v>30.2</v>
      </c>
      <c r="L104" s="52">
        <v>146</v>
      </c>
      <c r="M104" s="35" t="s">
        <v>36</v>
      </c>
      <c r="N104" s="44">
        <v>0.02</v>
      </c>
      <c r="O104" s="36" t="s">
        <v>20</v>
      </c>
      <c r="P104" s="36" t="s">
        <v>20</v>
      </c>
      <c r="Q104" s="32">
        <v>31.2</v>
      </c>
      <c r="R104" s="32">
        <v>10.1</v>
      </c>
      <c r="S104" s="36">
        <v>0.07</v>
      </c>
      <c r="T104" s="29">
        <v>3</v>
      </c>
      <c r="U104" s="35" t="s">
        <v>21</v>
      </c>
    </row>
    <row r="105" spans="1:21" ht="12.75" customHeight="1">
      <c r="A105" t="s">
        <v>103</v>
      </c>
      <c r="B105" s="75" t="s">
        <v>29</v>
      </c>
      <c r="C105" s="54">
        <v>38595</v>
      </c>
      <c r="D105" s="72">
        <v>0.4131944444444444</v>
      </c>
      <c r="E105" s="39">
        <v>0</v>
      </c>
      <c r="F105" s="39">
        <v>1.5</v>
      </c>
      <c r="G105" s="73">
        <v>23.5</v>
      </c>
      <c r="H105" s="73">
        <v>8.79</v>
      </c>
      <c r="I105" s="73">
        <v>13.6</v>
      </c>
      <c r="J105" s="94">
        <v>329</v>
      </c>
      <c r="K105" s="73">
        <v>139</v>
      </c>
      <c r="L105" s="38">
        <v>322</v>
      </c>
      <c r="M105" s="75" t="s">
        <v>37</v>
      </c>
      <c r="N105" s="58">
        <v>0.03</v>
      </c>
      <c r="O105" s="58" t="s">
        <v>20</v>
      </c>
      <c r="P105" s="74" t="s">
        <v>20</v>
      </c>
      <c r="Q105" s="39">
        <v>28.5</v>
      </c>
      <c r="R105" s="59">
        <v>8.5</v>
      </c>
      <c r="S105" s="58">
        <v>0.8</v>
      </c>
      <c r="T105" s="75">
        <v>3</v>
      </c>
      <c r="U105" s="5" t="s">
        <v>21</v>
      </c>
    </row>
    <row r="106" spans="1:21" ht="12.75">
      <c r="A106" t="s">
        <v>103</v>
      </c>
      <c r="B106" s="15" t="s">
        <v>29</v>
      </c>
      <c r="C106" s="37">
        <v>38601</v>
      </c>
      <c r="D106" s="76">
        <v>0.475</v>
      </c>
      <c r="E106" s="13">
        <v>0</v>
      </c>
      <c r="F106" s="13">
        <v>1.75</v>
      </c>
      <c r="G106" s="13">
        <v>21.6</v>
      </c>
      <c r="H106" s="13">
        <v>8.95</v>
      </c>
      <c r="I106" s="13">
        <v>10.5</v>
      </c>
      <c r="J106" s="14">
        <v>334</v>
      </c>
      <c r="K106" s="13">
        <v>33</v>
      </c>
      <c r="L106" s="14">
        <v>71</v>
      </c>
      <c r="M106" s="15" t="s">
        <v>39</v>
      </c>
      <c r="N106" s="16" t="s">
        <v>20</v>
      </c>
      <c r="O106" s="16" t="s">
        <v>20</v>
      </c>
      <c r="P106" s="74" t="s">
        <v>20</v>
      </c>
      <c r="Q106" s="13">
        <v>33.1</v>
      </c>
      <c r="R106" s="59">
        <v>9.4</v>
      </c>
      <c r="S106" s="16">
        <v>0.11</v>
      </c>
      <c r="T106" s="15">
        <v>3</v>
      </c>
      <c r="U106" s="15" t="s">
        <v>21</v>
      </c>
    </row>
    <row r="107" spans="1:21" ht="12.75">
      <c r="A107" t="s">
        <v>103</v>
      </c>
      <c r="B107" s="78" t="s">
        <v>29</v>
      </c>
      <c r="C107" s="40">
        <v>38609</v>
      </c>
      <c r="D107" s="46">
        <v>0.40972222222222227</v>
      </c>
      <c r="E107" s="28">
        <v>0</v>
      </c>
      <c r="F107" s="24">
        <v>3.75</v>
      </c>
      <c r="G107" s="28">
        <v>19.9</v>
      </c>
      <c r="H107" s="28">
        <v>7.05</v>
      </c>
      <c r="I107" s="28">
        <v>5.58</v>
      </c>
      <c r="J107" s="48">
        <v>358</v>
      </c>
      <c r="K107" s="28">
        <v>8.29</v>
      </c>
      <c r="L107" s="25">
        <v>64</v>
      </c>
      <c r="M107" s="9" t="s">
        <v>40</v>
      </c>
      <c r="N107" s="82">
        <v>0.04</v>
      </c>
      <c r="O107" s="26" t="s">
        <v>20</v>
      </c>
      <c r="P107" s="74" t="s">
        <v>20</v>
      </c>
      <c r="Q107" s="24">
        <v>31</v>
      </c>
      <c r="R107" s="59">
        <v>8.9</v>
      </c>
      <c r="S107" s="26">
        <v>0.09</v>
      </c>
      <c r="T107" s="78">
        <v>3</v>
      </c>
      <c r="U107" s="9" t="s">
        <v>21</v>
      </c>
    </row>
    <row r="108" spans="1:21" ht="12.75">
      <c r="A108" t="s">
        <v>103</v>
      </c>
      <c r="B108" s="66" t="s">
        <v>29</v>
      </c>
      <c r="C108" s="54">
        <v>38617</v>
      </c>
      <c r="D108" s="79">
        <v>0.5659722222222222</v>
      </c>
      <c r="E108" s="73">
        <v>0</v>
      </c>
      <c r="F108" s="13">
        <v>3.5</v>
      </c>
      <c r="G108" s="73">
        <v>21.5</v>
      </c>
      <c r="H108" s="27">
        <v>9.19</v>
      </c>
      <c r="I108" s="73">
        <v>16.1</v>
      </c>
      <c r="J108" s="80">
        <v>333</v>
      </c>
      <c r="K108" s="73">
        <v>4.26</v>
      </c>
      <c r="L108" s="14">
        <v>32</v>
      </c>
      <c r="M108" s="5" t="s">
        <v>41</v>
      </c>
      <c r="N108" s="95">
        <v>0.04</v>
      </c>
      <c r="O108" s="74" t="s">
        <v>20</v>
      </c>
      <c r="P108" s="58" t="s">
        <v>20</v>
      </c>
      <c r="Q108" s="59">
        <v>31.2</v>
      </c>
      <c r="R108" s="39">
        <v>8.3</v>
      </c>
      <c r="S108" s="58">
        <v>0.06</v>
      </c>
      <c r="T108" s="75">
        <v>3</v>
      </c>
      <c r="U108" s="15" t="s">
        <v>21</v>
      </c>
    </row>
    <row r="109" spans="1:21" ht="12.75">
      <c r="A109" t="s">
        <v>103</v>
      </c>
      <c r="B109" s="66" t="s">
        <v>29</v>
      </c>
      <c r="C109" s="37">
        <v>38623</v>
      </c>
      <c r="D109" s="79">
        <v>0.40625</v>
      </c>
      <c r="E109" s="27">
        <v>0</v>
      </c>
      <c r="F109" s="59">
        <v>7</v>
      </c>
      <c r="G109" s="27">
        <v>20.4</v>
      </c>
      <c r="H109" s="27">
        <v>7.4</v>
      </c>
      <c r="I109" s="27">
        <v>7.09</v>
      </c>
      <c r="J109" s="80">
        <v>355</v>
      </c>
      <c r="K109" s="27">
        <v>3.5</v>
      </c>
      <c r="L109" s="81">
        <v>14</v>
      </c>
      <c r="M109" s="15" t="s">
        <v>40</v>
      </c>
      <c r="N109" s="65">
        <v>0.12</v>
      </c>
      <c r="O109" s="74" t="s">
        <v>20</v>
      </c>
      <c r="P109" s="16" t="s">
        <v>20</v>
      </c>
      <c r="Q109" s="59">
        <v>30.8</v>
      </c>
      <c r="R109" s="13">
        <v>8.4</v>
      </c>
      <c r="S109" s="16">
        <v>0.09</v>
      </c>
      <c r="T109" s="77">
        <v>3</v>
      </c>
      <c r="U109" s="15" t="s">
        <v>21</v>
      </c>
    </row>
    <row r="110" spans="1:21" ht="12.75">
      <c r="A110" t="s">
        <v>103</v>
      </c>
      <c r="B110" s="62" t="s">
        <v>29</v>
      </c>
      <c r="C110" s="40">
        <v>38632</v>
      </c>
      <c r="D110" s="79">
        <v>0.4861111111111111</v>
      </c>
      <c r="E110" s="24">
        <v>0</v>
      </c>
      <c r="F110" s="59">
        <v>3.25</v>
      </c>
      <c r="G110" s="24">
        <v>20.7</v>
      </c>
      <c r="H110" s="13">
        <v>6.69</v>
      </c>
      <c r="I110" s="24">
        <v>9.33</v>
      </c>
      <c r="J110" s="14">
        <v>359</v>
      </c>
      <c r="K110" s="24">
        <v>19.9</v>
      </c>
      <c r="L110" s="81">
        <v>82</v>
      </c>
      <c r="M110" s="9" t="s">
        <v>42</v>
      </c>
      <c r="N110" s="26">
        <v>0.12</v>
      </c>
      <c r="O110" s="74" t="s">
        <v>20</v>
      </c>
      <c r="P110" s="26" t="s">
        <v>20</v>
      </c>
      <c r="Q110" s="59">
        <v>31.2</v>
      </c>
      <c r="R110" s="24">
        <v>7.9</v>
      </c>
      <c r="S110" s="26">
        <v>0.13</v>
      </c>
      <c r="T110" s="9">
        <v>3</v>
      </c>
      <c r="U110" s="9" t="s">
        <v>21</v>
      </c>
    </row>
    <row r="111" spans="1:21" ht="12.75">
      <c r="A111" t="s">
        <v>103</v>
      </c>
      <c r="B111" s="88" t="s">
        <v>29</v>
      </c>
      <c r="C111" s="54">
        <v>38644</v>
      </c>
      <c r="D111" s="72">
        <v>0.3854166666666667</v>
      </c>
      <c r="E111" s="18">
        <v>0</v>
      </c>
      <c r="F111" s="39">
        <v>0.5</v>
      </c>
      <c r="G111" s="13">
        <v>18</v>
      </c>
      <c r="H111" s="39">
        <v>6.82</v>
      </c>
      <c r="I111" s="13">
        <v>5.8</v>
      </c>
      <c r="J111" s="38">
        <v>355</v>
      </c>
      <c r="K111" s="13">
        <v>307</v>
      </c>
      <c r="L111" s="38">
        <v>1172</v>
      </c>
      <c r="M111" s="5" t="s">
        <v>42</v>
      </c>
      <c r="N111" s="65">
        <v>0.45</v>
      </c>
      <c r="O111" s="58" t="s">
        <v>20</v>
      </c>
      <c r="P111" s="20" t="s">
        <v>20</v>
      </c>
      <c r="Q111" s="39">
        <v>30.9</v>
      </c>
      <c r="R111" s="18">
        <v>8.4</v>
      </c>
      <c r="S111" s="58">
        <v>1.4</v>
      </c>
      <c r="T111" s="88">
        <v>3</v>
      </c>
      <c r="U111" s="15" t="s">
        <v>21</v>
      </c>
    </row>
    <row r="112" spans="1:21" ht="12.75">
      <c r="A112" t="s">
        <v>103</v>
      </c>
      <c r="B112" s="88" t="s">
        <v>29</v>
      </c>
      <c r="C112" s="37">
        <v>38651</v>
      </c>
      <c r="D112" s="76">
        <v>0.43402777777777773</v>
      </c>
      <c r="E112" s="18">
        <v>0</v>
      </c>
      <c r="F112" s="13">
        <v>3</v>
      </c>
      <c r="G112" s="27">
        <v>17.4</v>
      </c>
      <c r="H112" s="13">
        <v>6.61</v>
      </c>
      <c r="I112" s="27">
        <v>3.99</v>
      </c>
      <c r="J112" s="14">
        <v>373</v>
      </c>
      <c r="K112" s="27">
        <v>157</v>
      </c>
      <c r="L112" s="14">
        <v>889</v>
      </c>
      <c r="M112" s="15" t="s">
        <v>43</v>
      </c>
      <c r="N112" s="65">
        <v>0.74</v>
      </c>
      <c r="O112" s="16" t="s">
        <v>20</v>
      </c>
      <c r="P112" s="20" t="s">
        <v>20</v>
      </c>
      <c r="Q112" s="27">
        <v>31.7</v>
      </c>
      <c r="R112" s="18">
        <v>7.5</v>
      </c>
      <c r="S112" s="16">
        <v>0.4</v>
      </c>
      <c r="T112" s="88">
        <v>3</v>
      </c>
      <c r="U112" s="15" t="s">
        <v>21</v>
      </c>
    </row>
    <row r="113" spans="1:21" ht="12.75">
      <c r="A113" t="s">
        <v>103</v>
      </c>
      <c r="B113" s="21" t="s">
        <v>29</v>
      </c>
      <c r="C113" s="40">
        <v>38657</v>
      </c>
      <c r="D113" s="46">
        <v>0.4597222222222222</v>
      </c>
      <c r="E113" s="47">
        <v>0</v>
      </c>
      <c r="F113" s="24">
        <v>0.5</v>
      </c>
      <c r="G113" s="24">
        <v>18.1</v>
      </c>
      <c r="H113" s="24">
        <v>8.24</v>
      </c>
      <c r="I113" s="24">
        <v>7.18</v>
      </c>
      <c r="J113" s="25">
        <v>359</v>
      </c>
      <c r="K113" s="24">
        <v>174</v>
      </c>
      <c r="L113" s="25">
        <v>1036</v>
      </c>
      <c r="M113" s="9" t="s">
        <v>44</v>
      </c>
      <c r="N113" s="26">
        <v>0.65</v>
      </c>
      <c r="O113" s="26" t="s">
        <v>20</v>
      </c>
      <c r="P113" s="83" t="s">
        <v>20</v>
      </c>
      <c r="Q113" s="24">
        <v>31.7</v>
      </c>
      <c r="R113" s="47">
        <v>8.3</v>
      </c>
      <c r="S113" s="26">
        <v>0.49</v>
      </c>
      <c r="T113" s="21">
        <v>3</v>
      </c>
      <c r="U113" s="9" t="s">
        <v>21</v>
      </c>
    </row>
    <row r="114" spans="1:21" ht="12.75">
      <c r="A114" t="s">
        <v>103</v>
      </c>
      <c r="B114" s="87" t="s">
        <v>29</v>
      </c>
      <c r="C114" s="68">
        <v>38665</v>
      </c>
      <c r="D114" s="55">
        <v>0.4201388888888889</v>
      </c>
      <c r="E114" s="42">
        <v>0</v>
      </c>
      <c r="F114" s="39">
        <v>2.25</v>
      </c>
      <c r="G114" s="42">
        <v>16.5</v>
      </c>
      <c r="H114" s="39">
        <v>6.69</v>
      </c>
      <c r="I114" s="42">
        <v>6.63</v>
      </c>
      <c r="J114" s="38">
        <v>372</v>
      </c>
      <c r="K114" s="42">
        <v>19</v>
      </c>
      <c r="L114" s="38">
        <v>357</v>
      </c>
      <c r="M114" s="53" t="s">
        <v>44</v>
      </c>
      <c r="N114" s="58">
        <v>0.77</v>
      </c>
      <c r="O114" s="69" t="s">
        <v>20</v>
      </c>
      <c r="P114" s="58" t="s">
        <v>20</v>
      </c>
      <c r="Q114" s="42">
        <v>31.1</v>
      </c>
      <c r="R114" s="32">
        <v>6.8</v>
      </c>
      <c r="S114" s="70">
        <v>0.39</v>
      </c>
      <c r="T114" s="96">
        <v>3</v>
      </c>
      <c r="U114" s="35" t="s">
        <v>21</v>
      </c>
    </row>
    <row r="115" spans="1:21" ht="12.75">
      <c r="A115" t="s">
        <v>103</v>
      </c>
      <c r="B115" s="87" t="s">
        <v>29</v>
      </c>
      <c r="C115" s="30">
        <v>38672</v>
      </c>
      <c r="D115" s="31">
        <v>0.3854166666666667</v>
      </c>
      <c r="E115" s="89">
        <v>0</v>
      </c>
      <c r="F115" s="32"/>
      <c r="G115" s="27">
        <v>16</v>
      </c>
      <c r="H115" s="33">
        <v>6.68</v>
      </c>
      <c r="I115" s="27">
        <v>7.48</v>
      </c>
      <c r="J115" s="43">
        <v>370</v>
      </c>
      <c r="K115" s="27">
        <v>60.8</v>
      </c>
      <c r="L115" s="52">
        <v>344</v>
      </c>
      <c r="M115" s="2" t="s">
        <v>44</v>
      </c>
      <c r="N115" s="44">
        <v>0.73</v>
      </c>
      <c r="O115" s="20" t="s">
        <v>20</v>
      </c>
      <c r="P115" s="36" t="s">
        <v>20</v>
      </c>
      <c r="Q115" s="18">
        <v>31</v>
      </c>
      <c r="R115" s="32">
        <v>7.2</v>
      </c>
      <c r="S115" s="36">
        <v>0.31</v>
      </c>
      <c r="T115" s="66">
        <v>3</v>
      </c>
      <c r="U115" s="35" t="s">
        <v>21</v>
      </c>
    </row>
    <row r="116" spans="1:21" ht="12.75">
      <c r="A116" t="s">
        <v>103</v>
      </c>
      <c r="B116" s="29" t="s">
        <v>29</v>
      </c>
      <c r="C116" s="40">
        <v>38679</v>
      </c>
      <c r="D116" s="31">
        <v>0.47222222222222227</v>
      </c>
      <c r="E116" s="33">
        <v>0</v>
      </c>
      <c r="F116" s="32">
        <v>3.25</v>
      </c>
      <c r="G116" s="33">
        <v>15.9</v>
      </c>
      <c r="H116" s="33">
        <v>6.7</v>
      </c>
      <c r="I116" s="33">
        <v>4.91</v>
      </c>
      <c r="J116" s="43">
        <v>370</v>
      </c>
      <c r="K116" s="33"/>
      <c r="L116" s="52">
        <v>706</v>
      </c>
      <c r="M116" s="35" t="s">
        <v>45</v>
      </c>
      <c r="N116" s="44">
        <v>1.41</v>
      </c>
      <c r="O116" s="36" t="s">
        <v>20</v>
      </c>
      <c r="P116" s="36">
        <v>0.04</v>
      </c>
      <c r="Q116" s="32">
        <v>31.3</v>
      </c>
      <c r="R116" s="32">
        <v>6.8</v>
      </c>
      <c r="S116" s="36">
        <v>0.35</v>
      </c>
      <c r="T116" s="29">
        <v>3</v>
      </c>
      <c r="U116" s="35" t="s">
        <v>21</v>
      </c>
    </row>
    <row r="117" spans="1:21" ht="12.75">
      <c r="A117" t="s">
        <v>103</v>
      </c>
      <c r="B117" s="29" t="s">
        <v>29</v>
      </c>
      <c r="C117" s="40">
        <v>38686</v>
      </c>
      <c r="D117" s="31">
        <v>0.3958333333333333</v>
      </c>
      <c r="E117" s="33">
        <v>0</v>
      </c>
      <c r="F117" s="32">
        <v>5</v>
      </c>
      <c r="G117" s="33">
        <v>13.5</v>
      </c>
      <c r="H117" s="33">
        <v>5.72</v>
      </c>
      <c r="I117" s="33">
        <v>2.66</v>
      </c>
      <c r="J117" s="43">
        <v>383</v>
      </c>
      <c r="K117" s="33">
        <v>17.5</v>
      </c>
      <c r="L117" s="52">
        <v>29</v>
      </c>
      <c r="M117" s="35" t="s">
        <v>38</v>
      </c>
      <c r="N117" s="44">
        <v>1.47</v>
      </c>
      <c r="O117" s="36" t="s">
        <v>20</v>
      </c>
      <c r="P117" s="36">
        <v>0.02</v>
      </c>
      <c r="Q117" s="32">
        <v>31</v>
      </c>
      <c r="R117" s="32">
        <v>6.5</v>
      </c>
      <c r="S117" s="36">
        <v>0.2</v>
      </c>
      <c r="T117" s="29">
        <v>3</v>
      </c>
      <c r="U117" s="35" t="s">
        <v>21</v>
      </c>
    </row>
    <row r="118" spans="1:21" ht="12.75">
      <c r="A118" t="s">
        <v>103</v>
      </c>
      <c r="B118" s="5" t="s">
        <v>29</v>
      </c>
      <c r="C118" s="54">
        <v>38691</v>
      </c>
      <c r="D118" s="72">
        <v>0.47222222222222227</v>
      </c>
      <c r="E118" s="39">
        <v>0</v>
      </c>
      <c r="F118" s="39">
        <v>5</v>
      </c>
      <c r="G118" s="39">
        <v>13</v>
      </c>
      <c r="H118" s="39">
        <v>7.58</v>
      </c>
      <c r="I118" s="39">
        <v>3.72</v>
      </c>
      <c r="J118" s="38">
        <v>378</v>
      </c>
      <c r="K118" s="39">
        <v>6.88</v>
      </c>
      <c r="L118" s="38">
        <v>41</v>
      </c>
      <c r="M118" s="5" t="s">
        <v>38</v>
      </c>
      <c r="N118" s="58">
        <v>1.48</v>
      </c>
      <c r="O118" s="58" t="s">
        <v>20</v>
      </c>
      <c r="P118" s="74">
        <v>0.03</v>
      </c>
      <c r="Q118" s="39">
        <v>31.1</v>
      </c>
      <c r="R118" s="59">
        <v>6.5</v>
      </c>
      <c r="S118" s="58">
        <v>0.19</v>
      </c>
      <c r="T118" s="5">
        <v>3</v>
      </c>
      <c r="U118" s="5" t="s">
        <v>21</v>
      </c>
    </row>
    <row r="119" spans="1:21" ht="12.75">
      <c r="A119" t="s">
        <v>103</v>
      </c>
      <c r="B119" s="15" t="s">
        <v>29</v>
      </c>
      <c r="C119" s="37">
        <v>38700</v>
      </c>
      <c r="D119" s="76">
        <v>0.3958333333333333</v>
      </c>
      <c r="E119" s="13">
        <v>0</v>
      </c>
      <c r="F119" s="13">
        <v>4</v>
      </c>
      <c r="G119" s="13">
        <v>11.5</v>
      </c>
      <c r="H119" s="13">
        <v>6.47</v>
      </c>
      <c r="I119" s="13">
        <v>4.21</v>
      </c>
      <c r="J119" s="14">
        <v>384</v>
      </c>
      <c r="K119" s="13">
        <v>14.8</v>
      </c>
      <c r="L119" s="14">
        <v>92</v>
      </c>
      <c r="M119" s="15" t="s">
        <v>43</v>
      </c>
      <c r="N119" s="16">
        <v>1.96</v>
      </c>
      <c r="O119" s="16" t="s">
        <v>20</v>
      </c>
      <c r="P119" s="74">
        <v>0.03</v>
      </c>
      <c r="Q119" s="13">
        <v>29.1</v>
      </c>
      <c r="R119" s="59">
        <v>6.2</v>
      </c>
      <c r="S119" s="16">
        <v>0.09</v>
      </c>
      <c r="T119" s="15">
        <v>3</v>
      </c>
      <c r="U119" s="15" t="s">
        <v>21</v>
      </c>
    </row>
    <row r="120" spans="1:21" ht="12.75">
      <c r="A120" t="s">
        <v>103</v>
      </c>
      <c r="B120" s="9" t="s">
        <v>29</v>
      </c>
      <c r="C120" s="40">
        <v>38713</v>
      </c>
      <c r="D120" s="46">
        <v>0.513888888888889</v>
      </c>
      <c r="E120" s="24">
        <v>0</v>
      </c>
      <c r="F120" s="24">
        <v>5</v>
      </c>
      <c r="G120" s="28">
        <v>13.5</v>
      </c>
      <c r="H120" s="24">
        <v>6.36</v>
      </c>
      <c r="I120" s="28">
        <v>7.21</v>
      </c>
      <c r="J120" s="25">
        <v>365</v>
      </c>
      <c r="K120" s="28">
        <v>9.49</v>
      </c>
      <c r="L120" s="25">
        <v>55</v>
      </c>
      <c r="M120" s="9" t="s">
        <v>44</v>
      </c>
      <c r="N120" s="26">
        <v>1.81</v>
      </c>
      <c r="O120" s="26">
        <v>0.02</v>
      </c>
      <c r="P120" s="74">
        <v>0.25</v>
      </c>
      <c r="Q120" s="28">
        <v>29.3</v>
      </c>
      <c r="R120" s="59">
        <v>9.7</v>
      </c>
      <c r="S120" s="26">
        <v>0.08</v>
      </c>
      <c r="T120" s="9">
        <v>3</v>
      </c>
      <c r="U120" s="9" t="s">
        <v>21</v>
      </c>
    </row>
    <row r="121" spans="1:21" ht="12.75">
      <c r="A121" t="s">
        <v>103</v>
      </c>
      <c r="B121" s="2" t="s">
        <v>29</v>
      </c>
      <c r="C121" s="54">
        <v>38729</v>
      </c>
      <c r="D121" s="79">
        <v>0.5</v>
      </c>
      <c r="E121" s="39">
        <v>0</v>
      </c>
      <c r="F121" s="13">
        <v>2.25</v>
      </c>
      <c r="G121" s="73">
        <v>12.8</v>
      </c>
      <c r="H121" s="13">
        <v>7.52</v>
      </c>
      <c r="I121" s="73">
        <v>4.7</v>
      </c>
      <c r="J121" s="14">
        <v>326</v>
      </c>
      <c r="K121" s="73">
        <v>21.4</v>
      </c>
      <c r="L121" s="14">
        <v>5</v>
      </c>
      <c r="M121" s="5" t="s">
        <v>38</v>
      </c>
      <c r="N121" s="95">
        <v>1.36</v>
      </c>
      <c r="O121" s="74">
        <v>0.04</v>
      </c>
      <c r="P121" s="58">
        <v>0.69</v>
      </c>
      <c r="Q121" s="59">
        <v>26.6</v>
      </c>
      <c r="R121" s="39">
        <v>16.1</v>
      </c>
      <c r="S121" s="58">
        <v>0.1</v>
      </c>
      <c r="T121" s="75">
        <v>3</v>
      </c>
      <c r="U121" s="15" t="s">
        <v>21</v>
      </c>
    </row>
    <row r="122" spans="1:21" ht="12.75">
      <c r="A122" t="s">
        <v>103</v>
      </c>
      <c r="B122" s="2" t="s">
        <v>29</v>
      </c>
      <c r="C122" s="37">
        <v>38735</v>
      </c>
      <c r="D122" s="79">
        <v>0.3958333333333333</v>
      </c>
      <c r="E122" s="13">
        <v>0</v>
      </c>
      <c r="F122" s="59">
        <v>2</v>
      </c>
      <c r="G122" s="13">
        <v>12</v>
      </c>
      <c r="H122" s="13">
        <v>6.2</v>
      </c>
      <c r="I122" s="13">
        <v>5</v>
      </c>
      <c r="J122" s="14">
        <v>318</v>
      </c>
      <c r="K122" s="13">
        <v>19.1</v>
      </c>
      <c r="L122" s="81">
        <v>4</v>
      </c>
      <c r="M122" s="15" t="s">
        <v>38</v>
      </c>
      <c r="N122" s="16">
        <v>1.29</v>
      </c>
      <c r="O122" s="74">
        <v>0.04</v>
      </c>
      <c r="P122" s="16">
        <v>0.58</v>
      </c>
      <c r="Q122" s="59">
        <v>26.2</v>
      </c>
      <c r="R122" s="13">
        <v>16.6</v>
      </c>
      <c r="S122" s="16">
        <v>0.1</v>
      </c>
      <c r="T122" s="15">
        <v>3</v>
      </c>
      <c r="U122" s="15" t="s">
        <v>21</v>
      </c>
    </row>
    <row r="123" spans="1:21" ht="12.75">
      <c r="A123" t="s">
        <v>103</v>
      </c>
      <c r="B123" s="62" t="s">
        <v>29</v>
      </c>
      <c r="C123" s="40">
        <v>38742</v>
      </c>
      <c r="D123" s="79">
        <v>0.375</v>
      </c>
      <c r="E123" s="24">
        <v>0</v>
      </c>
      <c r="F123" s="59">
        <v>2.5</v>
      </c>
      <c r="G123" s="28">
        <v>10.8</v>
      </c>
      <c r="H123" s="13">
        <v>6.35</v>
      </c>
      <c r="I123" s="28">
        <v>4.9</v>
      </c>
      <c r="J123" s="14">
        <v>332</v>
      </c>
      <c r="K123" s="28">
        <v>17</v>
      </c>
      <c r="L123" s="81">
        <v>5</v>
      </c>
      <c r="M123" s="9" t="s">
        <v>38</v>
      </c>
      <c r="N123" s="26">
        <v>1.57</v>
      </c>
      <c r="O123" s="74">
        <v>0.04</v>
      </c>
      <c r="P123" s="26">
        <v>0.58</v>
      </c>
      <c r="Q123" s="59">
        <v>26.7</v>
      </c>
      <c r="R123" s="24">
        <v>17.5</v>
      </c>
      <c r="S123" s="26">
        <v>0.09</v>
      </c>
      <c r="T123" s="78">
        <v>3</v>
      </c>
      <c r="U123" s="9" t="s">
        <v>21</v>
      </c>
    </row>
    <row r="124" spans="1:21" ht="12.75">
      <c r="A124" t="s">
        <v>103</v>
      </c>
      <c r="B124" s="10" t="s">
        <v>29</v>
      </c>
      <c r="C124" s="54">
        <v>38749</v>
      </c>
      <c r="D124" s="72">
        <v>0.3958333333333333</v>
      </c>
      <c r="E124" s="18">
        <v>0</v>
      </c>
      <c r="F124" s="39">
        <v>3</v>
      </c>
      <c r="G124" s="13">
        <v>11.7</v>
      </c>
      <c r="H124" s="39">
        <v>6.45</v>
      </c>
      <c r="I124" s="13">
        <v>5.58</v>
      </c>
      <c r="J124" s="38">
        <v>327</v>
      </c>
      <c r="K124" s="13"/>
      <c r="L124" s="38">
        <v>6</v>
      </c>
      <c r="M124" s="5" t="s">
        <v>38</v>
      </c>
      <c r="N124" s="16">
        <v>1.18</v>
      </c>
      <c r="O124" s="58">
        <v>0.04</v>
      </c>
      <c r="P124" s="20">
        <v>0.6</v>
      </c>
      <c r="Q124" s="39">
        <v>26.7</v>
      </c>
      <c r="R124" s="18">
        <v>17.9</v>
      </c>
      <c r="S124" s="58">
        <v>0.08</v>
      </c>
      <c r="T124" s="10">
        <v>3</v>
      </c>
      <c r="U124" s="15" t="s">
        <v>21</v>
      </c>
    </row>
    <row r="125" spans="1:21" ht="12.75">
      <c r="A125" t="s">
        <v>103</v>
      </c>
      <c r="B125" s="10" t="s">
        <v>29</v>
      </c>
      <c r="C125" s="37">
        <v>38756</v>
      </c>
      <c r="D125" s="76">
        <v>0.5069444444444444</v>
      </c>
      <c r="E125" s="18">
        <v>0</v>
      </c>
      <c r="F125" s="13">
        <v>3.5</v>
      </c>
      <c r="G125" s="27">
        <v>14.2</v>
      </c>
      <c r="H125" s="13">
        <v>7.63</v>
      </c>
      <c r="I125" s="27">
        <v>7.9</v>
      </c>
      <c r="J125" s="14">
        <v>332</v>
      </c>
      <c r="K125" s="27">
        <v>11.9</v>
      </c>
      <c r="L125" s="14">
        <v>5</v>
      </c>
      <c r="M125" s="15" t="s">
        <v>47</v>
      </c>
      <c r="N125" s="65">
        <v>0.881</v>
      </c>
      <c r="O125" s="16">
        <v>0.03</v>
      </c>
      <c r="P125" s="20">
        <v>0.65</v>
      </c>
      <c r="Q125" s="13">
        <v>27</v>
      </c>
      <c r="R125" s="18">
        <v>18.2</v>
      </c>
      <c r="S125" s="16">
        <v>0.07</v>
      </c>
      <c r="T125" s="10">
        <v>3</v>
      </c>
      <c r="U125" s="15" t="s">
        <v>21</v>
      </c>
    </row>
    <row r="126" spans="1:21" ht="12.75">
      <c r="A126" t="s">
        <v>103</v>
      </c>
      <c r="B126" s="21" t="s">
        <v>29</v>
      </c>
      <c r="C126" s="40">
        <v>38763</v>
      </c>
      <c r="D126" s="46">
        <v>0.40972222222222227</v>
      </c>
      <c r="E126" s="47">
        <v>0</v>
      </c>
      <c r="F126" s="24">
        <v>3</v>
      </c>
      <c r="G126" s="24">
        <v>13.4</v>
      </c>
      <c r="H126" s="24">
        <v>6.44</v>
      </c>
      <c r="I126" s="24">
        <v>11.8</v>
      </c>
      <c r="J126" s="25">
        <v>328</v>
      </c>
      <c r="K126" s="24">
        <v>8.17</v>
      </c>
      <c r="L126" s="25">
        <v>49</v>
      </c>
      <c r="M126" s="9" t="s">
        <v>48</v>
      </c>
      <c r="N126" s="26">
        <v>0.161</v>
      </c>
      <c r="O126" s="26">
        <v>0.02</v>
      </c>
      <c r="P126" s="83">
        <v>0.61</v>
      </c>
      <c r="Q126" s="24">
        <v>25.3</v>
      </c>
      <c r="R126" s="47">
        <v>16.9</v>
      </c>
      <c r="S126" s="26">
        <v>0.03</v>
      </c>
      <c r="T126" s="21">
        <v>3</v>
      </c>
      <c r="U126" s="9" t="s">
        <v>21</v>
      </c>
    </row>
    <row r="127" spans="1:21" ht="12.75">
      <c r="A127" t="s">
        <v>103</v>
      </c>
      <c r="B127" s="63" t="s">
        <v>29</v>
      </c>
      <c r="C127" s="40">
        <v>38770</v>
      </c>
      <c r="D127" s="31">
        <v>0.4201388888888889</v>
      </c>
      <c r="E127" s="32">
        <v>0</v>
      </c>
      <c r="F127" s="32">
        <v>3.5</v>
      </c>
      <c r="G127" s="32">
        <v>12.3</v>
      </c>
      <c r="H127" s="32">
        <v>6.33</v>
      </c>
      <c r="I127" s="32">
        <v>9.2</v>
      </c>
      <c r="J127" s="52">
        <v>332</v>
      </c>
      <c r="K127" s="32">
        <v>5.99</v>
      </c>
      <c r="L127" s="52">
        <v>27</v>
      </c>
      <c r="M127" s="35" t="s">
        <v>38</v>
      </c>
      <c r="N127" s="36">
        <v>0.425</v>
      </c>
      <c r="O127" s="36">
        <v>0.02</v>
      </c>
      <c r="P127" s="36">
        <v>0.5</v>
      </c>
      <c r="Q127" s="32">
        <v>27.4</v>
      </c>
      <c r="R127" s="32">
        <v>18.3</v>
      </c>
      <c r="S127" s="36">
        <v>0.06</v>
      </c>
      <c r="T127" s="63">
        <v>3</v>
      </c>
      <c r="U127" s="35" t="s">
        <v>21</v>
      </c>
    </row>
    <row r="128" spans="1:21" ht="12.75">
      <c r="A128" t="s">
        <v>103</v>
      </c>
      <c r="B128" s="5" t="s">
        <v>29</v>
      </c>
      <c r="C128" s="54">
        <v>38777</v>
      </c>
      <c r="D128" s="72">
        <v>0.40972222222222227</v>
      </c>
      <c r="E128" s="39">
        <v>0</v>
      </c>
      <c r="F128" s="39"/>
      <c r="G128" s="39">
        <v>13.3</v>
      </c>
      <c r="H128" s="39">
        <v>6.9</v>
      </c>
      <c r="I128" s="39">
        <v>9.7</v>
      </c>
      <c r="J128" s="38">
        <v>332</v>
      </c>
      <c r="K128" s="39">
        <v>6.9</v>
      </c>
      <c r="L128" s="38">
        <v>44</v>
      </c>
      <c r="M128" s="5"/>
      <c r="N128" s="58">
        <v>0.29</v>
      </c>
      <c r="O128" s="58">
        <v>0.02</v>
      </c>
      <c r="P128" s="58">
        <v>0.46</v>
      </c>
      <c r="Q128" s="39">
        <v>27.5</v>
      </c>
      <c r="R128" s="59">
        <v>18.4</v>
      </c>
      <c r="S128" s="58">
        <v>0.03</v>
      </c>
      <c r="T128" s="5">
        <v>3</v>
      </c>
      <c r="U128" s="5" t="s">
        <v>21</v>
      </c>
    </row>
    <row r="129" spans="1:21" ht="12.75">
      <c r="A129" t="s">
        <v>103</v>
      </c>
      <c r="B129" s="15" t="s">
        <v>29</v>
      </c>
      <c r="C129" s="37">
        <v>38783</v>
      </c>
      <c r="D129" s="76">
        <v>0.4756944444444444</v>
      </c>
      <c r="E129" s="13">
        <v>0</v>
      </c>
      <c r="F129" s="13">
        <v>3</v>
      </c>
      <c r="G129" s="27">
        <v>12.9</v>
      </c>
      <c r="H129" s="13">
        <v>7.89</v>
      </c>
      <c r="I129" s="27">
        <v>11.5</v>
      </c>
      <c r="J129" s="14">
        <v>316</v>
      </c>
      <c r="K129" s="27">
        <v>6.65</v>
      </c>
      <c r="L129" s="14">
        <v>38</v>
      </c>
      <c r="M129" s="15" t="s">
        <v>49</v>
      </c>
      <c r="N129" s="65">
        <v>0.09</v>
      </c>
      <c r="O129" s="16" t="s">
        <v>20</v>
      </c>
      <c r="P129" s="16">
        <v>0.46</v>
      </c>
      <c r="Q129" s="13">
        <v>27.1</v>
      </c>
      <c r="R129" s="59">
        <v>18.7</v>
      </c>
      <c r="S129" s="16" t="s">
        <v>20</v>
      </c>
      <c r="T129" s="15">
        <v>3</v>
      </c>
      <c r="U129" s="15" t="s">
        <v>21</v>
      </c>
    </row>
    <row r="130" spans="1:21" ht="12.75">
      <c r="A130" t="s">
        <v>103</v>
      </c>
      <c r="B130" s="9" t="s">
        <v>29</v>
      </c>
      <c r="C130" s="40">
        <v>38791</v>
      </c>
      <c r="D130" s="46">
        <v>0.3923611111111111</v>
      </c>
      <c r="E130" s="24">
        <v>0</v>
      </c>
      <c r="F130" s="24">
        <v>4.5</v>
      </c>
      <c r="G130" s="24">
        <v>13.3</v>
      </c>
      <c r="H130" s="24">
        <v>6.6</v>
      </c>
      <c r="I130" s="24">
        <v>6.86</v>
      </c>
      <c r="J130" s="25">
        <v>328</v>
      </c>
      <c r="K130" s="24">
        <v>8.37</v>
      </c>
      <c r="L130" s="25">
        <v>1</v>
      </c>
      <c r="M130" s="9"/>
      <c r="N130" s="26">
        <v>0.38</v>
      </c>
      <c r="O130" s="26" t="s">
        <v>20</v>
      </c>
      <c r="P130" s="26">
        <v>0.44</v>
      </c>
      <c r="Q130" s="24">
        <v>26.2</v>
      </c>
      <c r="R130" s="59">
        <v>19.1</v>
      </c>
      <c r="S130" s="26">
        <v>0.05</v>
      </c>
      <c r="T130" s="9">
        <v>3</v>
      </c>
      <c r="U130" s="9" t="s">
        <v>21</v>
      </c>
    </row>
    <row r="131" spans="1:21" ht="12.75">
      <c r="A131" t="s">
        <v>103</v>
      </c>
      <c r="B131" s="2" t="s">
        <v>29</v>
      </c>
      <c r="C131" s="54">
        <v>38798</v>
      </c>
      <c r="D131" s="79">
        <v>0.375</v>
      </c>
      <c r="E131" s="39">
        <v>0</v>
      </c>
      <c r="F131" s="13">
        <v>4.5</v>
      </c>
      <c r="G131" s="73">
        <v>12.9</v>
      </c>
      <c r="H131" s="13">
        <v>7.35</v>
      </c>
      <c r="I131" s="73">
        <v>6.64</v>
      </c>
      <c r="J131" s="14"/>
      <c r="K131" s="73">
        <v>7.79</v>
      </c>
      <c r="L131" s="14">
        <v>2</v>
      </c>
      <c r="M131" s="5" t="s">
        <v>50</v>
      </c>
      <c r="N131" s="58">
        <v>0.4</v>
      </c>
      <c r="O131" s="74">
        <v>0.02</v>
      </c>
      <c r="P131" s="58">
        <v>0.46</v>
      </c>
      <c r="Q131" s="59">
        <v>25.7</v>
      </c>
      <c r="R131" s="39">
        <v>19.8</v>
      </c>
      <c r="S131" s="58">
        <v>0.06</v>
      </c>
      <c r="T131" s="75">
        <v>3</v>
      </c>
      <c r="U131" s="15" t="s">
        <v>21</v>
      </c>
    </row>
    <row r="132" spans="1:21" ht="12.75">
      <c r="A132" t="s">
        <v>103</v>
      </c>
      <c r="B132" s="2" t="s">
        <v>29</v>
      </c>
      <c r="C132" s="37">
        <v>38805</v>
      </c>
      <c r="D132" s="79">
        <v>0.44097222222222227</v>
      </c>
      <c r="E132" s="13">
        <v>0</v>
      </c>
      <c r="F132" s="59">
        <v>2.5</v>
      </c>
      <c r="G132" s="13">
        <v>15.3</v>
      </c>
      <c r="H132" s="13">
        <v>6.1</v>
      </c>
      <c r="I132" s="13">
        <v>7.5</v>
      </c>
      <c r="J132" s="14">
        <v>316</v>
      </c>
      <c r="K132" s="13">
        <v>10.1</v>
      </c>
      <c r="L132" s="81">
        <v>12</v>
      </c>
      <c r="M132" s="15" t="s">
        <v>44</v>
      </c>
      <c r="N132" s="16">
        <v>0.17</v>
      </c>
      <c r="O132" s="74">
        <v>0.02</v>
      </c>
      <c r="P132" s="16">
        <v>0.46</v>
      </c>
      <c r="Q132" s="59">
        <v>25</v>
      </c>
      <c r="R132" s="13">
        <v>19.9</v>
      </c>
      <c r="S132" s="16">
        <v>0.07</v>
      </c>
      <c r="T132" s="15">
        <v>3</v>
      </c>
      <c r="U132" s="15" t="s">
        <v>21</v>
      </c>
    </row>
    <row r="133" spans="1:21" ht="12.75">
      <c r="A133" t="s">
        <v>103</v>
      </c>
      <c r="B133" s="62" t="s">
        <v>29</v>
      </c>
      <c r="C133" s="40">
        <v>38819</v>
      </c>
      <c r="D133" s="79">
        <v>0.3958333333333333</v>
      </c>
      <c r="E133" s="24">
        <v>0</v>
      </c>
      <c r="F133" s="59">
        <v>1</v>
      </c>
      <c r="G133" s="24">
        <v>15</v>
      </c>
      <c r="H133" s="13">
        <v>7.1</v>
      </c>
      <c r="I133" s="24">
        <v>5.93</v>
      </c>
      <c r="J133" s="14">
        <v>268</v>
      </c>
      <c r="K133" s="24">
        <v>35</v>
      </c>
      <c r="L133" s="81">
        <v>2</v>
      </c>
      <c r="M133" s="9"/>
      <c r="N133" s="26">
        <v>0.31</v>
      </c>
      <c r="O133" s="74" t="s">
        <v>20</v>
      </c>
      <c r="P133" s="26">
        <v>0.51</v>
      </c>
      <c r="Q133" s="59">
        <v>20.9</v>
      </c>
      <c r="R133" s="24">
        <v>19</v>
      </c>
      <c r="S133" s="26">
        <v>0.14</v>
      </c>
      <c r="T133" s="9">
        <v>3</v>
      </c>
      <c r="U133" s="9" t="s">
        <v>21</v>
      </c>
    </row>
    <row r="134" spans="1:24" ht="12.75">
      <c r="A134" t="s">
        <v>103</v>
      </c>
      <c r="B134" s="10" t="s">
        <v>29</v>
      </c>
      <c r="C134" s="54">
        <v>38825</v>
      </c>
      <c r="D134" s="72">
        <v>0.4756944444444444</v>
      </c>
      <c r="E134" s="18">
        <v>0</v>
      </c>
      <c r="F134" s="39">
        <v>1.5</v>
      </c>
      <c r="G134" s="27">
        <v>16.7</v>
      </c>
      <c r="H134" s="39">
        <v>7.35</v>
      </c>
      <c r="I134" s="27">
        <v>6.52</v>
      </c>
      <c r="J134" s="38">
        <v>272</v>
      </c>
      <c r="K134" s="27">
        <v>29.2</v>
      </c>
      <c r="L134" s="38">
        <v>2</v>
      </c>
      <c r="M134" s="5" t="s">
        <v>44</v>
      </c>
      <c r="N134" s="65">
        <v>0.28</v>
      </c>
      <c r="O134" s="58" t="s">
        <v>20</v>
      </c>
      <c r="P134" s="58">
        <v>0.49</v>
      </c>
      <c r="Q134" s="39">
        <v>20.6</v>
      </c>
      <c r="R134" s="18">
        <v>18.8</v>
      </c>
      <c r="S134" s="58">
        <v>0.13</v>
      </c>
      <c r="T134" s="10">
        <v>3</v>
      </c>
      <c r="U134" s="15" t="s">
        <v>21</v>
      </c>
      <c r="X134" t="s">
        <v>19</v>
      </c>
    </row>
    <row r="135" spans="1:21" ht="12.75">
      <c r="A135" t="s">
        <v>103</v>
      </c>
      <c r="B135" s="10" t="s">
        <v>29</v>
      </c>
      <c r="C135" s="37">
        <v>38847</v>
      </c>
      <c r="D135" s="76">
        <v>0.40625</v>
      </c>
      <c r="E135" s="18">
        <v>0</v>
      </c>
      <c r="F135" s="13">
        <v>3.5</v>
      </c>
      <c r="G135" s="13"/>
      <c r="H135" s="13">
        <v>8.1</v>
      </c>
      <c r="I135" s="13"/>
      <c r="J135" s="14">
        <v>278</v>
      </c>
      <c r="K135" s="13">
        <v>9.33</v>
      </c>
      <c r="L135" s="14">
        <v>21</v>
      </c>
      <c r="M135" s="15" t="s">
        <v>51</v>
      </c>
      <c r="N135" s="16" t="s">
        <v>20</v>
      </c>
      <c r="O135" s="16" t="s">
        <v>20</v>
      </c>
      <c r="P135" s="16" t="s">
        <v>20</v>
      </c>
      <c r="Q135" s="13">
        <v>20.4</v>
      </c>
      <c r="R135" s="18">
        <v>18.2</v>
      </c>
      <c r="S135" s="16">
        <v>0.09</v>
      </c>
      <c r="T135" s="10">
        <v>3</v>
      </c>
      <c r="U135" s="15" t="s">
        <v>21</v>
      </c>
    </row>
    <row r="136" spans="1:21" ht="12.75">
      <c r="A136" t="s">
        <v>103</v>
      </c>
      <c r="B136" s="21" t="s">
        <v>29</v>
      </c>
      <c r="C136" s="40">
        <v>38859</v>
      </c>
      <c r="D136" s="46">
        <v>0.45625</v>
      </c>
      <c r="E136" s="47">
        <v>0</v>
      </c>
      <c r="F136" s="24">
        <v>4</v>
      </c>
      <c r="G136" s="28">
        <v>20.6</v>
      </c>
      <c r="H136" s="24">
        <v>7</v>
      </c>
      <c r="I136" s="28">
        <v>6.45</v>
      </c>
      <c r="J136" s="25">
        <v>286</v>
      </c>
      <c r="K136" s="28">
        <v>7.6</v>
      </c>
      <c r="L136" s="25">
        <v>18</v>
      </c>
      <c r="M136" s="9" t="s">
        <v>52</v>
      </c>
      <c r="N136" s="82">
        <v>0.09</v>
      </c>
      <c r="O136" s="26" t="s">
        <v>20</v>
      </c>
      <c r="P136" s="26" t="s">
        <v>20</v>
      </c>
      <c r="Q136" s="24">
        <v>21.3</v>
      </c>
      <c r="R136" s="47">
        <v>18</v>
      </c>
      <c r="S136" s="26">
        <v>0.13</v>
      </c>
      <c r="T136" s="21">
        <v>3</v>
      </c>
      <c r="U136" s="9" t="s">
        <v>21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I7" sqref="I7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5.7109375" style="0" customWidth="1"/>
    <col min="4" max="4" width="9.28125" style="0" customWidth="1"/>
    <col min="5" max="5" width="9.57421875" style="0" customWidth="1"/>
    <col min="6" max="6" width="7.140625" style="0" customWidth="1"/>
    <col min="7" max="7" width="14.28125" style="0" customWidth="1"/>
    <col min="8" max="8" width="20.140625" style="0" customWidth="1"/>
    <col min="9" max="9" width="23.140625" style="0" customWidth="1"/>
    <col min="10" max="11" width="31.8515625" style="0" customWidth="1"/>
    <col min="12" max="12" width="37.8515625" style="0" customWidth="1"/>
  </cols>
  <sheetData>
    <row r="1" spans="2:11" ht="12.75">
      <c r="B1" s="101" t="s">
        <v>62</v>
      </c>
      <c r="C1" s="57"/>
      <c r="D1" s="57"/>
      <c r="E1" s="57"/>
      <c r="F1" s="57"/>
      <c r="G1" s="57"/>
      <c r="H1" s="57"/>
      <c r="I1" s="57"/>
      <c r="J1" s="67"/>
      <c r="K1" s="2"/>
    </row>
    <row r="2" spans="2:11" ht="12.75">
      <c r="B2" s="102" t="s">
        <v>63</v>
      </c>
      <c r="C2" s="2"/>
      <c r="D2" s="2"/>
      <c r="E2" s="2"/>
      <c r="F2" s="2"/>
      <c r="G2" s="2"/>
      <c r="H2" s="2"/>
      <c r="I2" s="2"/>
      <c r="J2" s="10"/>
      <c r="K2" s="2"/>
    </row>
    <row r="3" spans="2:11" ht="12.75">
      <c r="B3" s="6" t="s">
        <v>92</v>
      </c>
      <c r="C3" s="62"/>
      <c r="D3" s="62"/>
      <c r="E3" s="62"/>
      <c r="F3" s="62"/>
      <c r="G3" s="62"/>
      <c r="H3" s="62"/>
      <c r="I3" s="62"/>
      <c r="J3" s="21"/>
      <c r="K3" s="2"/>
    </row>
    <row r="4" spans="2:11" ht="12.75">
      <c r="B4" s="35"/>
      <c r="C4" s="35"/>
      <c r="D4" s="112" t="s">
        <v>64</v>
      </c>
      <c r="E4" s="112"/>
      <c r="F4" s="112"/>
      <c r="G4" s="35"/>
      <c r="H4" s="35"/>
      <c r="I4" s="35"/>
      <c r="J4" s="35"/>
      <c r="K4" s="2" t="s">
        <v>106</v>
      </c>
    </row>
    <row r="5" spans="1:11" ht="12.75">
      <c r="A5" t="s">
        <v>65</v>
      </c>
      <c r="B5" s="97" t="s">
        <v>2</v>
      </c>
      <c r="C5" s="35" t="s">
        <v>3</v>
      </c>
      <c r="D5" s="35" t="s">
        <v>66</v>
      </c>
      <c r="E5" s="35" t="s">
        <v>67</v>
      </c>
      <c r="F5" s="35" t="s">
        <v>68</v>
      </c>
      <c r="G5" s="97" t="s">
        <v>69</v>
      </c>
      <c r="H5" s="35" t="s">
        <v>70</v>
      </c>
      <c r="I5" s="97" t="s">
        <v>71</v>
      </c>
      <c r="J5" s="97" t="s">
        <v>72</v>
      </c>
      <c r="K5" s="66"/>
    </row>
    <row r="6" spans="2:12" ht="12.75">
      <c r="B6" s="97"/>
      <c r="C6" s="35"/>
      <c r="D6" s="35">
        <v>0.5</v>
      </c>
      <c r="E6" s="35">
        <v>3</v>
      </c>
      <c r="F6" s="35"/>
      <c r="G6" s="98" t="s">
        <v>73</v>
      </c>
      <c r="H6" s="99" t="s">
        <v>73</v>
      </c>
      <c r="I6" s="97"/>
      <c r="J6" s="97"/>
      <c r="K6" s="66" t="s">
        <v>107</v>
      </c>
      <c r="L6" s="104" t="s">
        <v>104</v>
      </c>
    </row>
    <row r="7" spans="1:12" ht="12.75">
      <c r="A7" t="s">
        <v>74</v>
      </c>
      <c r="B7" s="100">
        <v>38988</v>
      </c>
      <c r="C7" s="35">
        <v>1430</v>
      </c>
      <c r="D7" s="35">
        <v>0.764</v>
      </c>
      <c r="E7" s="35">
        <v>0.261</v>
      </c>
      <c r="F7" s="35">
        <v>0.705</v>
      </c>
      <c r="G7" s="44">
        <f>-4.9702*F7+4.2972</f>
        <v>0.793209</v>
      </c>
      <c r="H7" s="97" t="s">
        <v>75</v>
      </c>
      <c r="I7" s="97" t="s">
        <v>76</v>
      </c>
      <c r="J7" s="97" t="s">
        <v>77</v>
      </c>
      <c r="K7" s="66" t="s">
        <v>107</v>
      </c>
      <c r="L7" s="104" t="s">
        <v>104</v>
      </c>
    </row>
    <row r="8" spans="1:12" ht="12.75">
      <c r="A8" t="s">
        <v>78</v>
      </c>
      <c r="B8" s="100">
        <v>38992</v>
      </c>
      <c r="C8" s="35">
        <v>1400</v>
      </c>
      <c r="D8" s="35">
        <v>0.85</v>
      </c>
      <c r="E8" s="35">
        <v>0.387</v>
      </c>
      <c r="F8" s="35">
        <v>0.501</v>
      </c>
      <c r="G8" s="44">
        <f>-5.3996*F8+5.0896</f>
        <v>2.3844003999999996</v>
      </c>
      <c r="H8" s="97" t="s">
        <v>75</v>
      </c>
      <c r="I8" s="97" t="s">
        <v>44</v>
      </c>
      <c r="J8" s="97" t="s">
        <v>79</v>
      </c>
      <c r="K8" s="66" t="s">
        <v>107</v>
      </c>
      <c r="L8" s="104" t="s">
        <v>104</v>
      </c>
    </row>
    <row r="9" spans="1:12" ht="12.75">
      <c r="A9" t="s">
        <v>74</v>
      </c>
      <c r="B9" s="100">
        <v>38994</v>
      </c>
      <c r="C9" s="35">
        <v>910</v>
      </c>
      <c r="D9" s="35">
        <v>0.572</v>
      </c>
      <c r="E9" s="35">
        <v>0.254</v>
      </c>
      <c r="F9" s="35">
        <v>0.621</v>
      </c>
      <c r="G9" s="44">
        <f>-7.8616*F9+4.9969</f>
        <v>0.11484640000000024</v>
      </c>
      <c r="H9" s="97" t="s">
        <v>80</v>
      </c>
      <c r="I9" s="97" t="s">
        <v>81</v>
      </c>
      <c r="J9" s="97" t="s">
        <v>79</v>
      </c>
      <c r="K9" s="66" t="s">
        <v>107</v>
      </c>
      <c r="L9" s="104" t="s">
        <v>104</v>
      </c>
    </row>
    <row r="10" spans="1:12" ht="12.75">
      <c r="A10" t="s">
        <v>74</v>
      </c>
      <c r="B10" s="100">
        <v>38999</v>
      </c>
      <c r="C10" s="31">
        <v>0.5</v>
      </c>
      <c r="D10" s="35">
        <v>0.768</v>
      </c>
      <c r="E10" s="35">
        <v>0.338</v>
      </c>
      <c r="F10" s="35">
        <v>0.102</v>
      </c>
      <c r="G10" s="44">
        <f>-5.814*F10+4.9651</f>
        <v>4.372071999999999</v>
      </c>
      <c r="H10" s="97" t="s">
        <v>82</v>
      </c>
      <c r="I10" s="97" t="s">
        <v>83</v>
      </c>
      <c r="J10" s="97" t="s">
        <v>77</v>
      </c>
      <c r="K10" s="66" t="s">
        <v>107</v>
      </c>
      <c r="L10" s="104" t="s">
        <v>104</v>
      </c>
    </row>
    <row r="11" spans="1:12" ht="12.75" hidden="1">
      <c r="A11" t="s">
        <v>84</v>
      </c>
      <c r="B11" s="100">
        <v>38999</v>
      </c>
      <c r="C11" s="31">
        <v>0.5</v>
      </c>
      <c r="D11" s="35">
        <v>0.883</v>
      </c>
      <c r="E11" s="35">
        <v>0.393</v>
      </c>
      <c r="F11" s="35">
        <v>0.125</v>
      </c>
      <c r="G11" s="44">
        <f>(-5.102*F11+5.0051)*2</f>
        <v>8.7347</v>
      </c>
      <c r="H11" s="97"/>
      <c r="I11" s="97"/>
      <c r="J11" s="97"/>
      <c r="K11" s="66" t="s">
        <v>107</v>
      </c>
      <c r="L11" s="104" t="s">
        <v>104</v>
      </c>
    </row>
    <row r="12" spans="1:12" ht="12.75" hidden="1">
      <c r="A12" t="s">
        <v>85</v>
      </c>
      <c r="B12" s="100">
        <v>38999</v>
      </c>
      <c r="C12" s="31">
        <v>0.5</v>
      </c>
      <c r="D12" s="35">
        <v>0.883</v>
      </c>
      <c r="E12" s="35">
        <v>0.393</v>
      </c>
      <c r="F12" s="35">
        <v>0.267</v>
      </c>
      <c r="G12" s="44">
        <f>(-5.102*F12+5.0051)*10</f>
        <v>36.428659999999994</v>
      </c>
      <c r="H12" s="97"/>
      <c r="I12" s="97"/>
      <c r="J12" s="97"/>
      <c r="K12" s="66" t="s">
        <v>107</v>
      </c>
      <c r="L12" s="104" t="s">
        <v>104</v>
      </c>
    </row>
    <row r="13" spans="1:12" ht="12.75">
      <c r="A13" t="s">
        <v>74</v>
      </c>
      <c r="B13" s="100">
        <v>39008</v>
      </c>
      <c r="C13" s="31">
        <v>0.40625</v>
      </c>
      <c r="D13" s="35">
        <v>0.835</v>
      </c>
      <c r="E13" s="35">
        <v>0.385</v>
      </c>
      <c r="F13" s="35">
        <v>0.087</v>
      </c>
      <c r="G13" s="44">
        <f>(-5.5556*F13+5.1389)</f>
        <v>4.655562799999999</v>
      </c>
      <c r="H13" s="97" t="s">
        <v>82</v>
      </c>
      <c r="I13" s="97" t="s">
        <v>81</v>
      </c>
      <c r="J13" s="97" t="s">
        <v>86</v>
      </c>
      <c r="K13" s="66" t="s">
        <v>107</v>
      </c>
      <c r="L13" s="104" t="s">
        <v>104</v>
      </c>
    </row>
    <row r="14" spans="1:12" ht="12.75" hidden="1">
      <c r="A14" t="s">
        <v>85</v>
      </c>
      <c r="B14" s="100">
        <v>39008</v>
      </c>
      <c r="C14" s="31">
        <v>0.40625</v>
      </c>
      <c r="D14" s="35">
        <v>0.835</v>
      </c>
      <c r="E14" s="35">
        <v>0.385</v>
      </c>
      <c r="F14" s="35">
        <v>0.197</v>
      </c>
      <c r="G14" s="44">
        <f>(-5.5556*F14+5.1389)*10</f>
        <v>40.44446799999999</v>
      </c>
      <c r="H14" s="97"/>
      <c r="I14" s="97"/>
      <c r="J14" s="97"/>
      <c r="K14" s="66" t="s">
        <v>107</v>
      </c>
      <c r="L14" s="104" t="s">
        <v>104</v>
      </c>
    </row>
    <row r="15" spans="1:12" ht="12.75" hidden="1">
      <c r="A15" t="s">
        <v>87</v>
      </c>
      <c r="B15" s="100">
        <v>39008</v>
      </c>
      <c r="C15" s="31">
        <v>0.40625</v>
      </c>
      <c r="D15" s="35">
        <v>0.835</v>
      </c>
      <c r="E15" s="35">
        <v>0.385</v>
      </c>
      <c r="F15" s="35">
        <v>0.546</v>
      </c>
      <c r="G15" s="44">
        <f>(-5.5556*F15+5.1389)*100</f>
        <v>210.5542399999999</v>
      </c>
      <c r="H15" s="97"/>
      <c r="I15" s="97"/>
      <c r="J15" s="97"/>
      <c r="K15" s="66" t="s">
        <v>107</v>
      </c>
      <c r="L15" s="104" t="s">
        <v>104</v>
      </c>
    </row>
    <row r="16" spans="1:12" ht="12.75">
      <c r="A16" t="s">
        <v>74</v>
      </c>
      <c r="B16" s="100">
        <v>39015</v>
      </c>
      <c r="C16" s="35"/>
      <c r="D16" s="35">
        <v>0.795</v>
      </c>
      <c r="E16" s="35">
        <v>0.362</v>
      </c>
      <c r="F16" s="35">
        <v>0.18</v>
      </c>
      <c r="G16" s="44">
        <f>(-5.7737*F16+5.0901)</f>
        <v>4.050834</v>
      </c>
      <c r="H16" s="97" t="s">
        <v>82</v>
      </c>
      <c r="I16" s="97" t="s">
        <v>83</v>
      </c>
      <c r="J16" s="97" t="s">
        <v>88</v>
      </c>
      <c r="K16" s="66" t="s">
        <v>107</v>
      </c>
      <c r="L16" s="104" t="s">
        <v>104</v>
      </c>
    </row>
    <row r="17" spans="1:12" ht="12.75" hidden="1">
      <c r="A17" t="s">
        <v>85</v>
      </c>
      <c r="B17" s="100">
        <v>39015</v>
      </c>
      <c r="C17" s="35"/>
      <c r="D17" s="35">
        <v>0.795</v>
      </c>
      <c r="E17" s="35">
        <v>0.362</v>
      </c>
      <c r="F17" s="35">
        <v>0.639</v>
      </c>
      <c r="G17" s="44">
        <f>(-5.7737*F17+5.0901)*10</f>
        <v>14.007056999999996</v>
      </c>
      <c r="H17" s="97"/>
      <c r="I17" s="97"/>
      <c r="J17" s="97"/>
      <c r="K17" s="66" t="s">
        <v>107</v>
      </c>
      <c r="L17" s="104" t="s">
        <v>104</v>
      </c>
    </row>
    <row r="18" spans="1:12" ht="12.75" hidden="1">
      <c r="A18" t="s">
        <v>87</v>
      </c>
      <c r="B18" s="100">
        <v>39015</v>
      </c>
      <c r="C18" s="35"/>
      <c r="D18" s="35">
        <v>0.795</v>
      </c>
      <c r="E18" s="35">
        <v>0.362</v>
      </c>
      <c r="F18" s="35">
        <v>0.879</v>
      </c>
      <c r="G18" s="44">
        <f>(-5.7737*F18+5.0901)*100</f>
        <v>1.5017699999999579</v>
      </c>
      <c r="H18" s="97"/>
      <c r="I18" s="97"/>
      <c r="J18" s="97"/>
      <c r="K18" s="66" t="s">
        <v>107</v>
      </c>
      <c r="L18" s="104" t="s">
        <v>104</v>
      </c>
    </row>
    <row r="19" spans="1:12" ht="12.75">
      <c r="A19" t="s">
        <v>74</v>
      </c>
      <c r="B19" s="100">
        <v>39022</v>
      </c>
      <c r="C19" s="35"/>
      <c r="D19" s="35">
        <v>0.844</v>
      </c>
      <c r="E19" s="35">
        <v>0.349</v>
      </c>
      <c r="F19" s="35">
        <v>0.281</v>
      </c>
      <c r="G19" s="44">
        <f>(-5.0505*F19+4.7626)</f>
        <v>3.3434095</v>
      </c>
      <c r="H19" s="97" t="s">
        <v>82</v>
      </c>
      <c r="I19" s="97" t="s">
        <v>38</v>
      </c>
      <c r="J19" s="97" t="s">
        <v>79</v>
      </c>
      <c r="K19" s="66" t="s">
        <v>107</v>
      </c>
      <c r="L19" s="104" t="s">
        <v>104</v>
      </c>
    </row>
    <row r="20" spans="1:12" ht="12.75" hidden="1">
      <c r="A20" t="s">
        <v>89</v>
      </c>
      <c r="B20" s="100">
        <v>39022</v>
      </c>
      <c r="C20" s="35"/>
      <c r="D20" s="35">
        <v>0.844</v>
      </c>
      <c r="E20" s="35">
        <v>0.349</v>
      </c>
      <c r="F20" s="35">
        <v>0.892</v>
      </c>
      <c r="G20" s="44">
        <f>(-5.0505*F20+4.7626)*20</f>
        <v>5.151079999999997</v>
      </c>
      <c r="H20" s="97"/>
      <c r="I20" s="97"/>
      <c r="J20" s="97"/>
      <c r="K20" s="66" t="s">
        <v>107</v>
      </c>
      <c r="L20" s="104" t="s">
        <v>104</v>
      </c>
    </row>
    <row r="21" spans="1:12" ht="12.75">
      <c r="A21" t="s">
        <v>74</v>
      </c>
      <c r="B21" s="100">
        <v>39029</v>
      </c>
      <c r="C21" s="35"/>
      <c r="D21" s="35"/>
      <c r="E21" s="35"/>
      <c r="F21" s="35"/>
      <c r="G21" s="97">
        <v>19</v>
      </c>
      <c r="H21" s="35">
        <v>19</v>
      </c>
      <c r="I21" s="97" t="s">
        <v>81</v>
      </c>
      <c r="J21" s="97" t="s">
        <v>86</v>
      </c>
      <c r="K21" t="s">
        <v>105</v>
      </c>
      <c r="L21" s="103" t="s">
        <v>108</v>
      </c>
    </row>
    <row r="22" spans="1:12" ht="12.75">
      <c r="A22" t="s">
        <v>74</v>
      </c>
      <c r="B22" s="100">
        <v>39036</v>
      </c>
      <c r="C22" s="35"/>
      <c r="D22" s="35"/>
      <c r="E22" s="35"/>
      <c r="F22" s="35"/>
      <c r="G22" s="97">
        <v>6</v>
      </c>
      <c r="H22" s="35">
        <v>6</v>
      </c>
      <c r="I22" s="97" t="s">
        <v>83</v>
      </c>
      <c r="J22" s="97" t="s">
        <v>77</v>
      </c>
      <c r="K22" t="s">
        <v>105</v>
      </c>
      <c r="L22" s="103" t="s">
        <v>108</v>
      </c>
    </row>
    <row r="23" spans="1:12" ht="12.75">
      <c r="A23" t="s">
        <v>74</v>
      </c>
      <c r="B23" s="100">
        <v>39050</v>
      </c>
      <c r="C23" s="35"/>
      <c r="D23" s="35"/>
      <c r="E23" s="35"/>
      <c r="F23" s="35"/>
      <c r="G23" s="97">
        <v>21</v>
      </c>
      <c r="H23" s="35">
        <v>21</v>
      </c>
      <c r="I23" s="97" t="s">
        <v>83</v>
      </c>
      <c r="J23" s="97" t="s">
        <v>77</v>
      </c>
      <c r="K23" t="s">
        <v>105</v>
      </c>
      <c r="L23" s="103" t="s">
        <v>108</v>
      </c>
    </row>
    <row r="24" spans="1:12" ht="12.75">
      <c r="A24" t="s">
        <v>74</v>
      </c>
      <c r="B24" s="100">
        <v>39057</v>
      </c>
      <c r="C24" s="35"/>
      <c r="D24" s="35"/>
      <c r="E24" s="35"/>
      <c r="F24" s="35"/>
      <c r="G24" s="97">
        <v>1.9</v>
      </c>
      <c r="H24" s="35">
        <v>1.9</v>
      </c>
      <c r="I24" s="97" t="s">
        <v>81</v>
      </c>
      <c r="J24" s="97" t="s">
        <v>77</v>
      </c>
      <c r="K24" t="s">
        <v>105</v>
      </c>
      <c r="L24" s="103" t="s">
        <v>108</v>
      </c>
    </row>
    <row r="25" spans="1:12" ht="12.75">
      <c r="A25" t="s">
        <v>74</v>
      </c>
      <c r="B25" s="100">
        <v>39064</v>
      </c>
      <c r="C25" s="35"/>
      <c r="D25" s="35"/>
      <c r="E25" s="35"/>
      <c r="F25" s="35"/>
      <c r="G25" s="97">
        <v>3.9</v>
      </c>
      <c r="H25" s="35">
        <v>3.9</v>
      </c>
      <c r="I25" s="97" t="s">
        <v>81</v>
      </c>
      <c r="J25" s="97" t="s">
        <v>79</v>
      </c>
      <c r="K25" t="s">
        <v>105</v>
      </c>
      <c r="L25" s="103" t="s">
        <v>108</v>
      </c>
    </row>
    <row r="26" spans="1:12" ht="12.75">
      <c r="A26" t="s">
        <v>74</v>
      </c>
      <c r="B26" s="100">
        <v>39071</v>
      </c>
      <c r="C26" s="35"/>
      <c r="D26" s="35"/>
      <c r="E26" s="35"/>
      <c r="F26" s="35"/>
      <c r="G26" s="97">
        <v>0.9</v>
      </c>
      <c r="H26" s="35">
        <v>0.9</v>
      </c>
      <c r="I26" s="97" t="s">
        <v>81</v>
      </c>
      <c r="J26" s="97" t="s">
        <v>90</v>
      </c>
      <c r="K26" t="s">
        <v>105</v>
      </c>
      <c r="L26" s="103" t="s">
        <v>108</v>
      </c>
    </row>
    <row r="27" spans="1:12" ht="12.75">
      <c r="A27" t="s">
        <v>74</v>
      </c>
      <c r="B27" s="100">
        <v>39092</v>
      </c>
      <c r="C27" s="35"/>
      <c r="D27" s="35"/>
      <c r="E27" s="35"/>
      <c r="F27" s="35"/>
      <c r="G27" s="97">
        <v>1.9</v>
      </c>
      <c r="H27" s="35">
        <v>1.9</v>
      </c>
      <c r="I27" s="97" t="s">
        <v>83</v>
      </c>
      <c r="J27" s="97" t="s">
        <v>91</v>
      </c>
      <c r="K27" t="s">
        <v>105</v>
      </c>
      <c r="L27" s="103" t="s">
        <v>108</v>
      </c>
    </row>
  </sheetData>
  <mergeCells count="1">
    <mergeCell ref="D4:F4"/>
  </mergeCells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WATSONVILLE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Utilities Labrotory</dc:creator>
  <cp:keywords/>
  <dc:description/>
  <cp:lastModifiedBy>Mary S. Adams</cp:lastModifiedBy>
  <dcterms:created xsi:type="dcterms:W3CDTF">2007-04-24T23:23:37Z</dcterms:created>
  <dcterms:modified xsi:type="dcterms:W3CDTF">2008-10-16T18:24:39Z</dcterms:modified>
  <cp:category/>
  <cp:version/>
  <cp:contentType/>
  <cp:contentStatus/>
</cp:coreProperties>
</file>