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20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1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2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3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4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5.xml" ContentType="application/vnd.openxmlformats-officedocument.drawingml.chart+xml"/>
  <Override PartName="/xl/drawings/drawing4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60" tabRatio="882"/>
  </bookViews>
  <sheets>
    <sheet name="Little Grizzly Crk Zn data" sheetId="30" r:id="rId1"/>
    <sheet name="Dolly Creek Zn data" sheetId="29" r:id="rId2"/>
    <sheet name="Delisting sites Zn data" sheetId="28" r:id="rId3"/>
    <sheet name="all Zinc data" sheetId="1" r:id="rId4"/>
    <sheet name="DZn#1" sheetId="2" r:id="rId5"/>
    <sheet name="DZn#2" sheetId="27" r:id="rId6"/>
    <sheet name="DZn#3" sheetId="4" r:id="rId7"/>
    <sheet name="DZn#4" sheetId="5" r:id="rId8"/>
    <sheet name="DZn#5" sheetId="6" r:id="rId9"/>
    <sheet name="DZn#6" sheetId="7" r:id="rId10"/>
    <sheet name="DZn#7" sheetId="8" r:id="rId11"/>
    <sheet name="DZn#8" sheetId="9" r:id="rId12"/>
    <sheet name="DZn#9" sheetId="10" r:id="rId13"/>
    <sheet name="DZn#10" sheetId="11" r:id="rId14"/>
    <sheet name="DZn#19" sheetId="12" r:id="rId15"/>
    <sheet name="DZn#20" sheetId="13" r:id="rId16"/>
    <sheet name="TZn#1" sheetId="14" r:id="rId17"/>
    <sheet name="TZn#2" sheetId="15" r:id="rId18"/>
    <sheet name="TZn#3" sheetId="16" r:id="rId19"/>
    <sheet name="TZn#4 " sheetId="17" r:id="rId20"/>
    <sheet name="TZn#5" sheetId="18" r:id="rId21"/>
    <sheet name="TZn#6" sheetId="19" r:id="rId22"/>
    <sheet name="TZn#7" sheetId="20" r:id="rId23"/>
    <sheet name="TZn#8" sheetId="21" r:id="rId24"/>
    <sheet name="TZn#9" sheetId="22" r:id="rId25"/>
    <sheet name="TZn#10" sheetId="23" r:id="rId26"/>
    <sheet name="TZn#19" sheetId="24" r:id="rId27"/>
    <sheet name="TZn#20" sheetId="25" r:id="rId28"/>
    <sheet name="Sheet23" sheetId="26" r:id="rId29"/>
  </sheets>
  <definedNames>
    <definedName name="_xlnm._FilterDatabase" localSheetId="2" hidden="1">'Delisting sites Zn data'!$A$1:$M$229</definedName>
    <definedName name="_xlnm._FilterDatabase" localSheetId="1" hidden="1">'Dolly Creek Zn data'!$A$1:$M$123</definedName>
    <definedName name="_xlnm._FilterDatabase" localSheetId="0" hidden="1">'Little Grizzly Crk Zn data'!$A$1:$M$107</definedName>
  </definedNames>
  <calcPr calcId="145621"/>
</workbook>
</file>

<file path=xl/calcChain.xml><?xml version="1.0" encoding="utf-8"?>
<calcChain xmlns="http://schemas.openxmlformats.org/spreadsheetml/2006/main">
  <c r="J107" i="30" l="1"/>
  <c r="I107" i="30"/>
  <c r="M107" i="30" s="1"/>
  <c r="G107" i="30"/>
  <c r="F107" i="30"/>
  <c r="L107" i="30" s="1"/>
  <c r="J106" i="30"/>
  <c r="I106" i="30"/>
  <c r="M106" i="30" s="1"/>
  <c r="G106" i="30"/>
  <c r="F106" i="30"/>
  <c r="L106" i="30" s="1"/>
  <c r="J105" i="30"/>
  <c r="I105" i="30"/>
  <c r="M105" i="30" s="1"/>
  <c r="G105" i="30"/>
  <c r="F105" i="30"/>
  <c r="L105" i="30" s="1"/>
  <c r="J104" i="30"/>
  <c r="I104" i="30"/>
  <c r="M104" i="30" s="1"/>
  <c r="G104" i="30"/>
  <c r="F104" i="30"/>
  <c r="L104" i="30" s="1"/>
  <c r="J103" i="30"/>
  <c r="I103" i="30"/>
  <c r="M103" i="30" s="1"/>
  <c r="G103" i="30"/>
  <c r="F103" i="30"/>
  <c r="L103" i="30" s="1"/>
  <c r="J102" i="30"/>
  <c r="I102" i="30"/>
  <c r="M102" i="30" s="1"/>
  <c r="G102" i="30"/>
  <c r="F102" i="30"/>
  <c r="L102" i="30" s="1"/>
  <c r="J101" i="30"/>
  <c r="I101" i="30"/>
  <c r="M101" i="30" s="1"/>
  <c r="G101" i="30"/>
  <c r="F101" i="30"/>
  <c r="L101" i="30" s="1"/>
  <c r="J100" i="30"/>
  <c r="I100" i="30"/>
  <c r="M100" i="30" s="1"/>
  <c r="G100" i="30"/>
  <c r="F100" i="30"/>
  <c r="L100" i="30" s="1"/>
  <c r="J99" i="30"/>
  <c r="I99" i="30"/>
  <c r="M99" i="30" s="1"/>
  <c r="G99" i="30"/>
  <c r="F99" i="30"/>
  <c r="L99" i="30" s="1"/>
  <c r="J98" i="30"/>
  <c r="I98" i="30"/>
  <c r="M98" i="30" s="1"/>
  <c r="G98" i="30"/>
  <c r="F98" i="30"/>
  <c r="L98" i="30" s="1"/>
  <c r="J97" i="30"/>
  <c r="I97" i="30"/>
  <c r="M97" i="30" s="1"/>
  <c r="G97" i="30"/>
  <c r="F97" i="30"/>
  <c r="L97" i="30" s="1"/>
  <c r="J96" i="30"/>
  <c r="I96" i="30"/>
  <c r="M96" i="30" s="1"/>
  <c r="G96" i="30"/>
  <c r="F96" i="30"/>
  <c r="L96" i="30" s="1"/>
  <c r="J95" i="30"/>
  <c r="I95" i="30"/>
  <c r="M95" i="30" s="1"/>
  <c r="G95" i="30"/>
  <c r="F95" i="30"/>
  <c r="L95" i="30" s="1"/>
  <c r="J94" i="30"/>
  <c r="I94" i="30"/>
  <c r="M94" i="30" s="1"/>
  <c r="G94" i="30"/>
  <c r="F94" i="30"/>
  <c r="L94" i="30" s="1"/>
  <c r="M93" i="30"/>
  <c r="L93" i="30"/>
  <c r="J92" i="30"/>
  <c r="I92" i="30"/>
  <c r="M92" i="30" s="1"/>
  <c r="G92" i="30"/>
  <c r="F92" i="30"/>
  <c r="L92" i="30" s="1"/>
  <c r="M91" i="30"/>
  <c r="L91" i="30"/>
  <c r="J90" i="30"/>
  <c r="I90" i="30"/>
  <c r="M90" i="30" s="1"/>
  <c r="G90" i="30"/>
  <c r="F90" i="30"/>
  <c r="L90" i="30" s="1"/>
  <c r="M89" i="30"/>
  <c r="L89" i="30"/>
  <c r="J88" i="30"/>
  <c r="I88" i="30"/>
  <c r="M88" i="30" s="1"/>
  <c r="G88" i="30"/>
  <c r="F88" i="30"/>
  <c r="L88" i="30" s="1"/>
  <c r="M87" i="30"/>
  <c r="L87" i="30"/>
  <c r="J86" i="30"/>
  <c r="I86" i="30"/>
  <c r="M86" i="30" s="1"/>
  <c r="G86" i="30"/>
  <c r="F86" i="30"/>
  <c r="L86" i="30" s="1"/>
  <c r="J85" i="30"/>
  <c r="I85" i="30"/>
  <c r="M85" i="30" s="1"/>
  <c r="G85" i="30"/>
  <c r="F85" i="30"/>
  <c r="L85" i="30" s="1"/>
  <c r="J84" i="30"/>
  <c r="I84" i="30"/>
  <c r="M84" i="30" s="1"/>
  <c r="G84" i="30"/>
  <c r="F84" i="30"/>
  <c r="L84" i="30" s="1"/>
  <c r="J83" i="30"/>
  <c r="I83" i="30"/>
  <c r="M83" i="30" s="1"/>
  <c r="G83" i="30"/>
  <c r="F83" i="30"/>
  <c r="L83" i="30" s="1"/>
  <c r="J82" i="30"/>
  <c r="I82" i="30"/>
  <c r="M82" i="30" s="1"/>
  <c r="G82" i="30"/>
  <c r="F82" i="30"/>
  <c r="L82" i="30" s="1"/>
  <c r="J81" i="30"/>
  <c r="I81" i="30"/>
  <c r="M81" i="30" s="1"/>
  <c r="G81" i="30"/>
  <c r="F81" i="30"/>
  <c r="L81" i="30" s="1"/>
  <c r="J80" i="30"/>
  <c r="I80" i="30"/>
  <c r="M80" i="30" s="1"/>
  <c r="G80" i="30"/>
  <c r="F80" i="30"/>
  <c r="L80" i="30" s="1"/>
  <c r="J79" i="30"/>
  <c r="I79" i="30"/>
  <c r="M79" i="30" s="1"/>
  <c r="G79" i="30"/>
  <c r="F79" i="30"/>
  <c r="L79" i="30" s="1"/>
  <c r="J78" i="30"/>
  <c r="I78" i="30"/>
  <c r="M78" i="30" s="1"/>
  <c r="G78" i="30"/>
  <c r="F78" i="30"/>
  <c r="L78" i="30" s="1"/>
  <c r="J77" i="30"/>
  <c r="I77" i="30"/>
  <c r="M77" i="30" s="1"/>
  <c r="G77" i="30"/>
  <c r="F77" i="30"/>
  <c r="L77" i="30" s="1"/>
  <c r="J76" i="30"/>
  <c r="I76" i="30"/>
  <c r="M76" i="30" s="1"/>
  <c r="G76" i="30"/>
  <c r="F76" i="30"/>
  <c r="L76" i="30" s="1"/>
  <c r="J75" i="30"/>
  <c r="I75" i="30"/>
  <c r="M75" i="30" s="1"/>
  <c r="G75" i="30"/>
  <c r="F75" i="30"/>
  <c r="L75" i="30" s="1"/>
  <c r="J74" i="30"/>
  <c r="I74" i="30"/>
  <c r="M74" i="30" s="1"/>
  <c r="G74" i="30"/>
  <c r="F74" i="30"/>
  <c r="L74" i="30" s="1"/>
  <c r="J73" i="30"/>
  <c r="I73" i="30"/>
  <c r="M73" i="30" s="1"/>
  <c r="G73" i="30"/>
  <c r="F73" i="30"/>
  <c r="L73" i="30" s="1"/>
  <c r="J72" i="30"/>
  <c r="I72" i="30"/>
  <c r="M72" i="30" s="1"/>
  <c r="G72" i="30"/>
  <c r="F72" i="30"/>
  <c r="L72" i="30" s="1"/>
  <c r="J71" i="30"/>
  <c r="I71" i="30"/>
  <c r="M71" i="30" s="1"/>
  <c r="G71" i="30"/>
  <c r="F71" i="30"/>
  <c r="L71" i="30" s="1"/>
  <c r="J70" i="30"/>
  <c r="I70" i="30"/>
  <c r="M70" i="30" s="1"/>
  <c r="G70" i="30"/>
  <c r="F70" i="30"/>
  <c r="L70" i="30" s="1"/>
  <c r="J69" i="30"/>
  <c r="I69" i="30"/>
  <c r="M69" i="30" s="1"/>
  <c r="G69" i="30"/>
  <c r="F69" i="30"/>
  <c r="L69" i="30" s="1"/>
  <c r="J68" i="30"/>
  <c r="I68" i="30"/>
  <c r="M68" i="30" s="1"/>
  <c r="G68" i="30"/>
  <c r="F68" i="30"/>
  <c r="L68" i="30" s="1"/>
  <c r="J67" i="30"/>
  <c r="I67" i="30"/>
  <c r="M67" i="30" s="1"/>
  <c r="G67" i="30"/>
  <c r="F67" i="30"/>
  <c r="L67" i="30" s="1"/>
  <c r="J66" i="30"/>
  <c r="I66" i="30"/>
  <c r="M66" i="30" s="1"/>
  <c r="G66" i="30"/>
  <c r="F66" i="30"/>
  <c r="L66" i="30" s="1"/>
  <c r="J65" i="30"/>
  <c r="I65" i="30"/>
  <c r="M65" i="30" s="1"/>
  <c r="G65" i="30"/>
  <c r="F65" i="30"/>
  <c r="L65" i="30" s="1"/>
  <c r="J64" i="30"/>
  <c r="I64" i="30"/>
  <c r="M64" i="30" s="1"/>
  <c r="G64" i="30"/>
  <c r="F64" i="30"/>
  <c r="L64" i="30" s="1"/>
  <c r="J63" i="30"/>
  <c r="I63" i="30"/>
  <c r="M63" i="30" s="1"/>
  <c r="G63" i="30"/>
  <c r="F63" i="30"/>
  <c r="L63" i="30" s="1"/>
  <c r="J62" i="30"/>
  <c r="I62" i="30"/>
  <c r="M62" i="30" s="1"/>
  <c r="G62" i="30"/>
  <c r="F62" i="30"/>
  <c r="L62" i="30" s="1"/>
  <c r="J61" i="30"/>
  <c r="I61" i="30"/>
  <c r="M61" i="30" s="1"/>
  <c r="G61" i="30"/>
  <c r="F61" i="30"/>
  <c r="L61" i="30" s="1"/>
  <c r="J60" i="30"/>
  <c r="I60" i="30"/>
  <c r="M60" i="30" s="1"/>
  <c r="G60" i="30"/>
  <c r="F60" i="30"/>
  <c r="L60" i="30" s="1"/>
  <c r="J59" i="30"/>
  <c r="I59" i="30"/>
  <c r="M59" i="30" s="1"/>
  <c r="G59" i="30"/>
  <c r="F59" i="30"/>
  <c r="L59" i="30" s="1"/>
  <c r="J58" i="30"/>
  <c r="I58" i="30"/>
  <c r="M58" i="30" s="1"/>
  <c r="G58" i="30"/>
  <c r="F58" i="30"/>
  <c r="L58" i="30" s="1"/>
  <c r="J57" i="30"/>
  <c r="I57" i="30"/>
  <c r="M57" i="30" s="1"/>
  <c r="G57" i="30"/>
  <c r="F57" i="30"/>
  <c r="L57" i="30" s="1"/>
  <c r="J56" i="30"/>
  <c r="I56" i="30"/>
  <c r="M56" i="30" s="1"/>
  <c r="G56" i="30"/>
  <c r="F56" i="30"/>
  <c r="L56" i="30" s="1"/>
  <c r="J55" i="30"/>
  <c r="I55" i="30"/>
  <c r="M55" i="30" s="1"/>
  <c r="G55" i="30"/>
  <c r="F55" i="30"/>
  <c r="L55" i="30" s="1"/>
  <c r="J54" i="30"/>
  <c r="I54" i="30"/>
  <c r="M54" i="30" s="1"/>
  <c r="G54" i="30"/>
  <c r="F54" i="30"/>
  <c r="L54" i="30" s="1"/>
  <c r="J53" i="30"/>
  <c r="I53" i="30"/>
  <c r="M53" i="30" s="1"/>
  <c r="G53" i="30"/>
  <c r="F53" i="30"/>
  <c r="L53" i="30" s="1"/>
  <c r="J52" i="30"/>
  <c r="I52" i="30"/>
  <c r="M52" i="30" s="1"/>
  <c r="G52" i="30"/>
  <c r="F52" i="30"/>
  <c r="L52" i="30" s="1"/>
  <c r="J51" i="30"/>
  <c r="I51" i="30"/>
  <c r="M51" i="30" s="1"/>
  <c r="G51" i="30"/>
  <c r="F51" i="30"/>
  <c r="L51" i="30" s="1"/>
  <c r="J50" i="30"/>
  <c r="I50" i="30"/>
  <c r="M50" i="30" s="1"/>
  <c r="G50" i="30"/>
  <c r="F50" i="30"/>
  <c r="L50" i="30" s="1"/>
  <c r="L49" i="30"/>
  <c r="J48" i="30"/>
  <c r="I48" i="30"/>
  <c r="M48" i="30" s="1"/>
  <c r="G48" i="30"/>
  <c r="F48" i="30"/>
  <c r="L48" i="30" s="1"/>
  <c r="L47" i="30"/>
  <c r="J46" i="30"/>
  <c r="I46" i="30"/>
  <c r="M46" i="30" s="1"/>
  <c r="G46" i="30"/>
  <c r="F46" i="30"/>
  <c r="L46" i="30" s="1"/>
  <c r="L45" i="30"/>
  <c r="J44" i="30"/>
  <c r="I44" i="30"/>
  <c r="M44" i="30" s="1"/>
  <c r="G44" i="30"/>
  <c r="F44" i="30"/>
  <c r="L44" i="30" s="1"/>
  <c r="J43" i="30"/>
  <c r="I43" i="30"/>
  <c r="M43" i="30" s="1"/>
  <c r="G43" i="30"/>
  <c r="F43" i="30"/>
  <c r="L43" i="30" s="1"/>
  <c r="J42" i="30"/>
  <c r="I42" i="30"/>
  <c r="M42" i="30" s="1"/>
  <c r="G42" i="30"/>
  <c r="F42" i="30"/>
  <c r="L42" i="30" s="1"/>
  <c r="J41" i="30"/>
  <c r="I41" i="30"/>
  <c r="M41" i="30" s="1"/>
  <c r="G41" i="30"/>
  <c r="F41" i="30"/>
  <c r="L41" i="30" s="1"/>
  <c r="J40" i="30"/>
  <c r="I40" i="30"/>
  <c r="M40" i="30" s="1"/>
  <c r="G40" i="30"/>
  <c r="F40" i="30"/>
  <c r="L40" i="30" s="1"/>
  <c r="J39" i="30"/>
  <c r="I39" i="30"/>
  <c r="M39" i="30" s="1"/>
  <c r="G39" i="30"/>
  <c r="F39" i="30"/>
  <c r="L39" i="30" s="1"/>
  <c r="J38" i="30"/>
  <c r="I38" i="30"/>
  <c r="M38" i="30" s="1"/>
  <c r="G38" i="30"/>
  <c r="F38" i="30"/>
  <c r="L38" i="30" s="1"/>
  <c r="J37" i="30"/>
  <c r="I37" i="30"/>
  <c r="M37" i="30" s="1"/>
  <c r="G37" i="30"/>
  <c r="F37" i="30"/>
  <c r="L37" i="30" s="1"/>
  <c r="J36" i="30"/>
  <c r="I36" i="30"/>
  <c r="M36" i="30" s="1"/>
  <c r="G36" i="30"/>
  <c r="F36" i="30"/>
  <c r="L36" i="30" s="1"/>
  <c r="J35" i="30"/>
  <c r="I35" i="30"/>
  <c r="M35" i="30" s="1"/>
  <c r="G35" i="30"/>
  <c r="F35" i="30"/>
  <c r="L35" i="30" s="1"/>
  <c r="J34" i="30"/>
  <c r="I34" i="30"/>
  <c r="M34" i="30" s="1"/>
  <c r="G34" i="30"/>
  <c r="F34" i="30"/>
  <c r="L34" i="30" s="1"/>
  <c r="M31" i="30"/>
  <c r="J30" i="30"/>
  <c r="I30" i="30"/>
  <c r="M30" i="30" s="1"/>
  <c r="G30" i="30"/>
  <c r="F30" i="30"/>
  <c r="L30" i="30" s="1"/>
  <c r="J26" i="30"/>
  <c r="I26" i="30"/>
  <c r="M26" i="30" s="1"/>
  <c r="G26" i="30"/>
  <c r="F26" i="30"/>
  <c r="L26" i="30" s="1"/>
  <c r="J25" i="30"/>
  <c r="I25" i="30"/>
  <c r="M25" i="30" s="1"/>
  <c r="G25" i="30"/>
  <c r="F25" i="30"/>
  <c r="L25" i="30" s="1"/>
  <c r="M22" i="30"/>
  <c r="M21" i="30"/>
  <c r="M20" i="30"/>
  <c r="J19" i="30"/>
  <c r="I19" i="30"/>
  <c r="M19" i="30" s="1"/>
  <c r="G19" i="30"/>
  <c r="F19" i="30"/>
  <c r="L19" i="30" s="1"/>
  <c r="J18" i="30"/>
  <c r="I18" i="30"/>
  <c r="M18" i="30" s="1"/>
  <c r="G18" i="30"/>
  <c r="F18" i="30"/>
  <c r="L18" i="30" s="1"/>
  <c r="J17" i="30"/>
  <c r="I17" i="30"/>
  <c r="M17" i="30" s="1"/>
  <c r="G17" i="30"/>
  <c r="F17" i="30"/>
  <c r="L17" i="30" s="1"/>
  <c r="J16" i="30"/>
  <c r="I16" i="30"/>
  <c r="M16" i="30" s="1"/>
  <c r="G16" i="30"/>
  <c r="F16" i="30"/>
  <c r="L16" i="30" s="1"/>
  <c r="J15" i="30"/>
  <c r="I15" i="30"/>
  <c r="M15" i="30" s="1"/>
  <c r="G15" i="30"/>
  <c r="F15" i="30"/>
  <c r="L15" i="30" s="1"/>
  <c r="J14" i="30"/>
  <c r="I14" i="30"/>
  <c r="M14" i="30" s="1"/>
  <c r="G14" i="30"/>
  <c r="F14" i="30"/>
  <c r="L14" i="30" s="1"/>
  <c r="J13" i="30"/>
  <c r="I13" i="30"/>
  <c r="M13" i="30" s="1"/>
  <c r="G13" i="30"/>
  <c r="F13" i="30"/>
  <c r="L13" i="30" s="1"/>
  <c r="J12" i="30"/>
  <c r="I12" i="30"/>
  <c r="M12" i="30" s="1"/>
  <c r="G12" i="30"/>
  <c r="F12" i="30"/>
  <c r="L12" i="30" s="1"/>
  <c r="J11" i="30"/>
  <c r="I11" i="30"/>
  <c r="M11" i="30" s="1"/>
  <c r="G11" i="30"/>
  <c r="F11" i="30"/>
  <c r="L11" i="30" s="1"/>
  <c r="J10" i="30"/>
  <c r="I10" i="30"/>
  <c r="M10" i="30" s="1"/>
  <c r="G10" i="30"/>
  <c r="F10" i="30"/>
  <c r="L10" i="30" s="1"/>
  <c r="J9" i="30"/>
  <c r="I9" i="30"/>
  <c r="M9" i="30" s="1"/>
  <c r="G9" i="30"/>
  <c r="F9" i="30"/>
  <c r="L9" i="30" s="1"/>
  <c r="J8" i="30"/>
  <c r="I8" i="30"/>
  <c r="M8" i="30" s="1"/>
  <c r="G8" i="30"/>
  <c r="F8" i="30"/>
  <c r="L8" i="30" s="1"/>
  <c r="J7" i="30"/>
  <c r="I7" i="30"/>
  <c r="M7" i="30" s="1"/>
  <c r="G7" i="30"/>
  <c r="F7" i="30"/>
  <c r="L7" i="30" s="1"/>
  <c r="J6" i="30"/>
  <c r="I6" i="30"/>
  <c r="M6" i="30" s="1"/>
  <c r="G6" i="30"/>
  <c r="F6" i="30"/>
  <c r="L6" i="30" s="1"/>
  <c r="J5" i="30"/>
  <c r="I5" i="30"/>
  <c r="M5" i="30" s="1"/>
  <c r="G5" i="30"/>
  <c r="F5" i="30"/>
  <c r="L5" i="30" s="1"/>
  <c r="J4" i="30"/>
  <c r="I4" i="30"/>
  <c r="M4" i="30" s="1"/>
  <c r="G4" i="30"/>
  <c r="F4" i="30"/>
  <c r="L4" i="30" s="1"/>
  <c r="J3" i="30"/>
  <c r="I3" i="30"/>
  <c r="M3" i="30" s="1"/>
  <c r="G3" i="30"/>
  <c r="F3" i="30"/>
  <c r="L3" i="30" s="1"/>
  <c r="J2" i="30"/>
  <c r="I2" i="30"/>
  <c r="M2" i="30" s="1"/>
  <c r="G2" i="30"/>
  <c r="F2" i="30"/>
  <c r="L2" i="30" s="1"/>
  <c r="J123" i="29"/>
  <c r="I123" i="29"/>
  <c r="M123" i="29" s="1"/>
  <c r="G123" i="29"/>
  <c r="F123" i="29"/>
  <c r="L123" i="29" s="1"/>
  <c r="M122" i="29"/>
  <c r="J122" i="29"/>
  <c r="I122" i="29"/>
  <c r="G122" i="29"/>
  <c r="F122" i="29"/>
  <c r="L122" i="29" s="1"/>
  <c r="M121" i="29"/>
  <c r="J121" i="29"/>
  <c r="I121" i="29"/>
  <c r="G121" i="29"/>
  <c r="F121" i="29"/>
  <c r="L121" i="29" s="1"/>
  <c r="J120" i="29"/>
  <c r="I120" i="29"/>
  <c r="M120" i="29" s="1"/>
  <c r="G120" i="29"/>
  <c r="F120" i="29"/>
  <c r="L120" i="29" s="1"/>
  <c r="J119" i="29"/>
  <c r="I119" i="29"/>
  <c r="M119" i="29" s="1"/>
  <c r="G119" i="29"/>
  <c r="F119" i="29"/>
  <c r="L119" i="29" s="1"/>
  <c r="M118" i="29"/>
  <c r="J118" i="29"/>
  <c r="I118" i="29"/>
  <c r="G118" i="29"/>
  <c r="F118" i="29"/>
  <c r="L118" i="29" s="1"/>
  <c r="J117" i="29"/>
  <c r="I117" i="29"/>
  <c r="M117" i="29" s="1"/>
  <c r="G117" i="29"/>
  <c r="F117" i="29"/>
  <c r="L117" i="29" s="1"/>
  <c r="M116" i="29"/>
  <c r="J116" i="29"/>
  <c r="I116" i="29"/>
  <c r="G116" i="29"/>
  <c r="F116" i="29"/>
  <c r="L116" i="29" s="1"/>
  <c r="J115" i="29"/>
  <c r="I115" i="29"/>
  <c r="M115" i="29" s="1"/>
  <c r="G115" i="29"/>
  <c r="F115" i="29"/>
  <c r="L115" i="29" s="1"/>
  <c r="J114" i="29"/>
  <c r="I114" i="29"/>
  <c r="M114" i="29" s="1"/>
  <c r="G114" i="29"/>
  <c r="F114" i="29"/>
  <c r="L114" i="29" s="1"/>
  <c r="J113" i="29"/>
  <c r="I113" i="29"/>
  <c r="M113" i="29" s="1"/>
  <c r="G113" i="29"/>
  <c r="F113" i="29"/>
  <c r="L113" i="29" s="1"/>
  <c r="M112" i="29"/>
  <c r="J112" i="29"/>
  <c r="I112" i="29"/>
  <c r="G112" i="29"/>
  <c r="F112" i="29"/>
  <c r="L112" i="29" s="1"/>
  <c r="M111" i="29"/>
  <c r="J111" i="29"/>
  <c r="I111" i="29"/>
  <c r="G111" i="29"/>
  <c r="F111" i="29"/>
  <c r="L111" i="29" s="1"/>
  <c r="J110" i="29"/>
  <c r="I110" i="29"/>
  <c r="M110" i="29" s="1"/>
  <c r="G110" i="29"/>
  <c r="F110" i="29"/>
  <c r="L110" i="29" s="1"/>
  <c r="J109" i="29"/>
  <c r="I109" i="29"/>
  <c r="M109" i="29" s="1"/>
  <c r="G109" i="29"/>
  <c r="F109" i="29"/>
  <c r="L109" i="29" s="1"/>
  <c r="J108" i="29"/>
  <c r="I108" i="29"/>
  <c r="M108" i="29" s="1"/>
  <c r="G108" i="29"/>
  <c r="F108" i="29"/>
  <c r="L108" i="29" s="1"/>
  <c r="J107" i="29"/>
  <c r="I107" i="29"/>
  <c r="M107" i="29" s="1"/>
  <c r="G107" i="29"/>
  <c r="F107" i="29"/>
  <c r="L107" i="29" s="1"/>
  <c r="M106" i="29"/>
  <c r="J106" i="29"/>
  <c r="I106" i="29"/>
  <c r="G106" i="29"/>
  <c r="F106" i="29"/>
  <c r="L106" i="29" s="1"/>
  <c r="M105" i="29"/>
  <c r="J105" i="29"/>
  <c r="I105" i="29"/>
  <c r="G105" i="29"/>
  <c r="F105" i="29"/>
  <c r="L105" i="29" s="1"/>
  <c r="J104" i="29"/>
  <c r="I104" i="29"/>
  <c r="M104" i="29" s="1"/>
  <c r="G104" i="29"/>
  <c r="F104" i="29"/>
  <c r="L104" i="29" s="1"/>
  <c r="J103" i="29"/>
  <c r="I103" i="29"/>
  <c r="M103" i="29" s="1"/>
  <c r="G103" i="29"/>
  <c r="F103" i="29"/>
  <c r="L103" i="29" s="1"/>
  <c r="M102" i="29"/>
  <c r="J102" i="29"/>
  <c r="I102" i="29"/>
  <c r="G102" i="29"/>
  <c r="F102" i="29"/>
  <c r="L102" i="29" s="1"/>
  <c r="J101" i="29"/>
  <c r="I101" i="29"/>
  <c r="M101" i="29" s="1"/>
  <c r="G101" i="29"/>
  <c r="F101" i="29"/>
  <c r="L101" i="29" s="1"/>
  <c r="M100" i="29"/>
  <c r="J100" i="29"/>
  <c r="I100" i="29"/>
  <c r="G100" i="29"/>
  <c r="F100" i="29"/>
  <c r="L100" i="29" s="1"/>
  <c r="J99" i="29"/>
  <c r="I99" i="29"/>
  <c r="M99" i="29" s="1"/>
  <c r="G99" i="29"/>
  <c r="F99" i="29"/>
  <c r="L99" i="29" s="1"/>
  <c r="J98" i="29"/>
  <c r="I98" i="29"/>
  <c r="M98" i="29" s="1"/>
  <c r="G98" i="29"/>
  <c r="F98" i="29"/>
  <c r="L98" i="29" s="1"/>
  <c r="J97" i="29"/>
  <c r="I97" i="29"/>
  <c r="M97" i="29" s="1"/>
  <c r="G97" i="29"/>
  <c r="F97" i="29"/>
  <c r="L97" i="29" s="1"/>
  <c r="M96" i="29"/>
  <c r="J96" i="29"/>
  <c r="I96" i="29"/>
  <c r="G96" i="29"/>
  <c r="F96" i="29"/>
  <c r="L96" i="29" s="1"/>
  <c r="M95" i="29"/>
  <c r="J95" i="29"/>
  <c r="I95" i="29"/>
  <c r="G95" i="29"/>
  <c r="F95" i="29"/>
  <c r="L95" i="29" s="1"/>
  <c r="J94" i="29"/>
  <c r="I94" i="29"/>
  <c r="M94" i="29" s="1"/>
  <c r="G94" i="29"/>
  <c r="F94" i="29"/>
  <c r="L94" i="29" s="1"/>
  <c r="J93" i="29"/>
  <c r="I93" i="29"/>
  <c r="M93" i="29" s="1"/>
  <c r="G93" i="29"/>
  <c r="F93" i="29"/>
  <c r="L93" i="29" s="1"/>
  <c r="J92" i="29"/>
  <c r="I92" i="29"/>
  <c r="M92" i="29" s="1"/>
  <c r="G92" i="29"/>
  <c r="F92" i="29"/>
  <c r="L92" i="29" s="1"/>
  <c r="J91" i="29"/>
  <c r="I91" i="29"/>
  <c r="M91" i="29" s="1"/>
  <c r="G91" i="29"/>
  <c r="F91" i="29"/>
  <c r="L91" i="29" s="1"/>
  <c r="M90" i="29"/>
  <c r="J90" i="29"/>
  <c r="I90" i="29"/>
  <c r="G90" i="29"/>
  <c r="F90" i="29"/>
  <c r="L90" i="29" s="1"/>
  <c r="M89" i="29"/>
  <c r="J89" i="29"/>
  <c r="I89" i="29"/>
  <c r="G89" i="29"/>
  <c r="F89" i="29"/>
  <c r="L89" i="29" s="1"/>
  <c r="J88" i="29"/>
  <c r="I88" i="29"/>
  <c r="M88" i="29" s="1"/>
  <c r="G88" i="29"/>
  <c r="F88" i="29"/>
  <c r="L88" i="29" s="1"/>
  <c r="J87" i="29"/>
  <c r="I87" i="29"/>
  <c r="M87" i="29" s="1"/>
  <c r="G87" i="29"/>
  <c r="F87" i="29"/>
  <c r="L87" i="29" s="1"/>
  <c r="M86" i="29"/>
  <c r="J86" i="29"/>
  <c r="I86" i="29"/>
  <c r="G86" i="29"/>
  <c r="F86" i="29"/>
  <c r="L86" i="29" s="1"/>
  <c r="J85" i="29"/>
  <c r="I85" i="29"/>
  <c r="M85" i="29" s="1"/>
  <c r="G85" i="29"/>
  <c r="F85" i="29"/>
  <c r="L85" i="29" s="1"/>
  <c r="M84" i="29"/>
  <c r="J84" i="29"/>
  <c r="I84" i="29"/>
  <c r="G84" i="29"/>
  <c r="F84" i="29"/>
  <c r="L84" i="29" s="1"/>
  <c r="J83" i="29"/>
  <c r="I83" i="29"/>
  <c r="M83" i="29" s="1"/>
  <c r="G83" i="29"/>
  <c r="F83" i="29"/>
  <c r="L83" i="29" s="1"/>
  <c r="J82" i="29"/>
  <c r="I82" i="29"/>
  <c r="M82" i="29" s="1"/>
  <c r="G82" i="29"/>
  <c r="F82" i="29"/>
  <c r="L82" i="29" s="1"/>
  <c r="J81" i="29"/>
  <c r="I81" i="29"/>
  <c r="M81" i="29" s="1"/>
  <c r="G81" i="29"/>
  <c r="F81" i="29"/>
  <c r="L81" i="29" s="1"/>
  <c r="M80" i="29"/>
  <c r="J80" i="29"/>
  <c r="I80" i="29"/>
  <c r="G80" i="29"/>
  <c r="F80" i="29"/>
  <c r="L80" i="29" s="1"/>
  <c r="M79" i="29"/>
  <c r="J79" i="29"/>
  <c r="I79" i="29"/>
  <c r="G79" i="29"/>
  <c r="F79" i="29"/>
  <c r="L79" i="29" s="1"/>
  <c r="J78" i="29"/>
  <c r="I78" i="29"/>
  <c r="M78" i="29" s="1"/>
  <c r="G78" i="29"/>
  <c r="F78" i="29"/>
  <c r="L78" i="29" s="1"/>
  <c r="J77" i="29"/>
  <c r="I77" i="29"/>
  <c r="M77" i="29" s="1"/>
  <c r="G77" i="29"/>
  <c r="F77" i="29"/>
  <c r="L77" i="29" s="1"/>
  <c r="J76" i="29"/>
  <c r="I76" i="29"/>
  <c r="M76" i="29" s="1"/>
  <c r="G76" i="29"/>
  <c r="F76" i="29"/>
  <c r="L76" i="29" s="1"/>
  <c r="J75" i="29"/>
  <c r="I75" i="29"/>
  <c r="M75" i="29" s="1"/>
  <c r="G75" i="29"/>
  <c r="F75" i="29"/>
  <c r="L75" i="29" s="1"/>
  <c r="M74" i="29"/>
  <c r="J74" i="29"/>
  <c r="I74" i="29"/>
  <c r="G74" i="29"/>
  <c r="F74" i="29"/>
  <c r="L74" i="29" s="1"/>
  <c r="M73" i="29"/>
  <c r="J73" i="29"/>
  <c r="I73" i="29"/>
  <c r="G73" i="29"/>
  <c r="F73" i="29"/>
  <c r="L73" i="29" s="1"/>
  <c r="J72" i="29"/>
  <c r="I72" i="29"/>
  <c r="M72" i="29" s="1"/>
  <c r="G72" i="29"/>
  <c r="F72" i="29"/>
  <c r="L72" i="29" s="1"/>
  <c r="J71" i="29"/>
  <c r="I71" i="29"/>
  <c r="M71" i="29" s="1"/>
  <c r="G71" i="29"/>
  <c r="F71" i="29"/>
  <c r="L71" i="29" s="1"/>
  <c r="M70" i="29"/>
  <c r="J70" i="29"/>
  <c r="I70" i="29"/>
  <c r="G70" i="29"/>
  <c r="F70" i="29"/>
  <c r="L70" i="29" s="1"/>
  <c r="J69" i="29"/>
  <c r="I69" i="29"/>
  <c r="M69" i="29" s="1"/>
  <c r="G69" i="29"/>
  <c r="F69" i="29"/>
  <c r="L69" i="29" s="1"/>
  <c r="M68" i="29"/>
  <c r="J68" i="29"/>
  <c r="I68" i="29"/>
  <c r="G68" i="29"/>
  <c r="F68" i="29"/>
  <c r="L68" i="29" s="1"/>
  <c r="J67" i="29"/>
  <c r="I67" i="29"/>
  <c r="M67" i="29" s="1"/>
  <c r="G67" i="29"/>
  <c r="F67" i="29"/>
  <c r="L67" i="29" s="1"/>
  <c r="J66" i="29"/>
  <c r="I66" i="29"/>
  <c r="M66" i="29" s="1"/>
  <c r="G66" i="29"/>
  <c r="F66" i="29"/>
  <c r="L66" i="29" s="1"/>
  <c r="J65" i="29"/>
  <c r="I65" i="29"/>
  <c r="M65" i="29" s="1"/>
  <c r="G65" i="29"/>
  <c r="F65" i="29"/>
  <c r="L65" i="29" s="1"/>
  <c r="M64" i="29"/>
  <c r="J64" i="29"/>
  <c r="I64" i="29"/>
  <c r="G64" i="29"/>
  <c r="F64" i="29"/>
  <c r="L64" i="29" s="1"/>
  <c r="M63" i="29"/>
  <c r="J63" i="29"/>
  <c r="I63" i="29"/>
  <c r="G63" i="29"/>
  <c r="F63" i="29"/>
  <c r="L63" i="29" s="1"/>
  <c r="J62" i="29"/>
  <c r="I62" i="29"/>
  <c r="M62" i="29" s="1"/>
  <c r="G62" i="29"/>
  <c r="F62" i="29"/>
  <c r="L62" i="29" s="1"/>
  <c r="J61" i="29"/>
  <c r="I61" i="29"/>
  <c r="M61" i="29" s="1"/>
  <c r="G61" i="29"/>
  <c r="F61" i="29"/>
  <c r="L61" i="29" s="1"/>
  <c r="L60" i="29"/>
  <c r="M59" i="29"/>
  <c r="J59" i="29"/>
  <c r="I59" i="29"/>
  <c r="G59" i="29"/>
  <c r="F59" i="29"/>
  <c r="L59" i="29" s="1"/>
  <c r="J58" i="29"/>
  <c r="I58" i="29"/>
  <c r="M58" i="29" s="1"/>
  <c r="G58" i="29"/>
  <c r="F58" i="29"/>
  <c r="L58" i="29" s="1"/>
  <c r="L57" i="29"/>
  <c r="J56" i="29"/>
  <c r="I56" i="29"/>
  <c r="M56" i="29" s="1"/>
  <c r="G56" i="29"/>
  <c r="F56" i="29"/>
  <c r="L56" i="29" s="1"/>
  <c r="J55" i="29"/>
  <c r="I55" i="29"/>
  <c r="M55" i="29" s="1"/>
  <c r="G55" i="29"/>
  <c r="F55" i="29"/>
  <c r="L55" i="29" s="1"/>
  <c r="J54" i="29"/>
  <c r="I54" i="29"/>
  <c r="M54" i="29" s="1"/>
  <c r="G54" i="29"/>
  <c r="F54" i="29"/>
  <c r="L54" i="29" s="1"/>
  <c r="M53" i="29"/>
  <c r="J53" i="29"/>
  <c r="I53" i="29"/>
  <c r="G53" i="29"/>
  <c r="F53" i="29"/>
  <c r="L53" i="29" s="1"/>
  <c r="J52" i="29"/>
  <c r="I52" i="29"/>
  <c r="M52" i="29" s="1"/>
  <c r="G52" i="29"/>
  <c r="F52" i="29"/>
  <c r="L52" i="29" s="1"/>
  <c r="M51" i="29"/>
  <c r="J51" i="29"/>
  <c r="I51" i="29"/>
  <c r="G51" i="29"/>
  <c r="F51" i="29"/>
  <c r="L51" i="29" s="1"/>
  <c r="J50" i="29"/>
  <c r="I50" i="29"/>
  <c r="M50" i="29" s="1"/>
  <c r="G50" i="29"/>
  <c r="F50" i="29"/>
  <c r="L50" i="29" s="1"/>
  <c r="J49" i="29"/>
  <c r="I49" i="29"/>
  <c r="M49" i="29" s="1"/>
  <c r="G49" i="29"/>
  <c r="F49" i="29"/>
  <c r="L49" i="29" s="1"/>
  <c r="M48" i="29"/>
  <c r="J48" i="29"/>
  <c r="I48" i="29"/>
  <c r="G48" i="29"/>
  <c r="F48" i="29"/>
  <c r="L48" i="29" s="1"/>
  <c r="M47" i="29"/>
  <c r="J47" i="29"/>
  <c r="I47" i="29"/>
  <c r="G47" i="29"/>
  <c r="F47" i="29"/>
  <c r="L47" i="29" s="1"/>
  <c r="J46" i="29"/>
  <c r="I46" i="29"/>
  <c r="M46" i="29" s="1"/>
  <c r="G46" i="29"/>
  <c r="F46" i="29"/>
  <c r="L46" i="29" s="1"/>
  <c r="J45" i="29"/>
  <c r="I45" i="29"/>
  <c r="M45" i="29" s="1"/>
  <c r="G45" i="29"/>
  <c r="F45" i="29"/>
  <c r="L45" i="29" s="1"/>
  <c r="J42" i="29"/>
  <c r="I42" i="29"/>
  <c r="M42" i="29" s="1"/>
  <c r="G42" i="29"/>
  <c r="F42" i="29"/>
  <c r="L42" i="29" s="1"/>
  <c r="J38" i="29"/>
  <c r="I38" i="29"/>
  <c r="M38" i="29" s="1"/>
  <c r="G38" i="29"/>
  <c r="F38" i="29"/>
  <c r="L38" i="29" s="1"/>
  <c r="M37" i="29"/>
  <c r="J37" i="29"/>
  <c r="I37" i="29"/>
  <c r="G37" i="29"/>
  <c r="F37" i="29"/>
  <c r="L37" i="29" s="1"/>
  <c r="M36" i="29"/>
  <c r="J36" i="29"/>
  <c r="I36" i="29"/>
  <c r="G36" i="29"/>
  <c r="F36" i="29"/>
  <c r="L36" i="29" s="1"/>
  <c r="J35" i="29"/>
  <c r="I35" i="29"/>
  <c r="M35" i="29" s="1"/>
  <c r="G35" i="29"/>
  <c r="F35" i="29"/>
  <c r="L35" i="29" s="1"/>
  <c r="J34" i="29"/>
  <c r="I34" i="29"/>
  <c r="M34" i="29" s="1"/>
  <c r="G34" i="29"/>
  <c r="F34" i="29"/>
  <c r="L34" i="29" s="1"/>
  <c r="M33" i="29"/>
  <c r="M32" i="29"/>
  <c r="M31" i="29"/>
  <c r="J30" i="29"/>
  <c r="I30" i="29"/>
  <c r="M30" i="29" s="1"/>
  <c r="G30" i="29"/>
  <c r="F30" i="29"/>
  <c r="L30" i="29" s="1"/>
  <c r="J29" i="29"/>
  <c r="I29" i="29"/>
  <c r="M29" i="29" s="1"/>
  <c r="G29" i="29"/>
  <c r="F29" i="29"/>
  <c r="L29" i="29" s="1"/>
  <c r="M28" i="29"/>
  <c r="J28" i="29"/>
  <c r="I28" i="29"/>
  <c r="G28" i="29"/>
  <c r="F28" i="29"/>
  <c r="L28" i="29" s="1"/>
  <c r="J27" i="29"/>
  <c r="I27" i="29"/>
  <c r="M27" i="29" s="1"/>
  <c r="G27" i="29"/>
  <c r="F27" i="29"/>
  <c r="L27" i="29" s="1"/>
  <c r="M26" i="29"/>
  <c r="J26" i="29"/>
  <c r="I26" i="29"/>
  <c r="G26" i="29"/>
  <c r="F26" i="29"/>
  <c r="L26" i="29" s="1"/>
  <c r="J25" i="29"/>
  <c r="I25" i="29"/>
  <c r="M25" i="29" s="1"/>
  <c r="G25" i="29"/>
  <c r="F25" i="29"/>
  <c r="L25" i="29" s="1"/>
  <c r="J24" i="29"/>
  <c r="I24" i="29"/>
  <c r="M24" i="29" s="1"/>
  <c r="G24" i="29"/>
  <c r="F24" i="29"/>
  <c r="L24" i="29" s="1"/>
  <c r="J23" i="29"/>
  <c r="I23" i="29"/>
  <c r="M23" i="29" s="1"/>
  <c r="G23" i="29"/>
  <c r="F23" i="29"/>
  <c r="L23" i="29" s="1"/>
  <c r="J22" i="29"/>
  <c r="I22" i="29"/>
  <c r="M22" i="29" s="1"/>
  <c r="G22" i="29"/>
  <c r="F22" i="29"/>
  <c r="L22" i="29" s="1"/>
  <c r="J21" i="29"/>
  <c r="I21" i="29"/>
  <c r="M21" i="29" s="1"/>
  <c r="G21" i="29"/>
  <c r="F21" i="29"/>
  <c r="L21" i="29" s="1"/>
  <c r="M20" i="29"/>
  <c r="J20" i="29"/>
  <c r="I20" i="29"/>
  <c r="G20" i="29"/>
  <c r="F20" i="29"/>
  <c r="L20" i="29" s="1"/>
  <c r="J19" i="29"/>
  <c r="I19" i="29"/>
  <c r="M19" i="29" s="1"/>
  <c r="G19" i="29"/>
  <c r="F19" i="29"/>
  <c r="L19" i="29" s="1"/>
  <c r="M18" i="29"/>
  <c r="J18" i="29"/>
  <c r="I18" i="29"/>
  <c r="G18" i="29"/>
  <c r="F18" i="29"/>
  <c r="L18" i="29" s="1"/>
  <c r="J17" i="29"/>
  <c r="I17" i="29"/>
  <c r="M17" i="29" s="1"/>
  <c r="G17" i="29"/>
  <c r="F17" i="29"/>
  <c r="L17" i="29" s="1"/>
  <c r="J16" i="29"/>
  <c r="I16" i="29"/>
  <c r="M16" i="29" s="1"/>
  <c r="G16" i="29"/>
  <c r="F16" i="29"/>
  <c r="L16" i="29" s="1"/>
  <c r="J15" i="29"/>
  <c r="I15" i="29"/>
  <c r="M15" i="29" s="1"/>
  <c r="G15" i="29"/>
  <c r="F15" i="29"/>
  <c r="L15" i="29" s="1"/>
  <c r="J14" i="29"/>
  <c r="I14" i="29"/>
  <c r="M14" i="29" s="1"/>
  <c r="G14" i="29"/>
  <c r="F14" i="29"/>
  <c r="L14" i="29" s="1"/>
  <c r="J13" i="29"/>
  <c r="I13" i="29"/>
  <c r="M13" i="29" s="1"/>
  <c r="G13" i="29"/>
  <c r="F13" i="29"/>
  <c r="L13" i="29" s="1"/>
  <c r="M12" i="29"/>
  <c r="J12" i="29"/>
  <c r="I12" i="29"/>
  <c r="G12" i="29"/>
  <c r="F12" i="29"/>
  <c r="L12" i="29" s="1"/>
  <c r="J11" i="29"/>
  <c r="I11" i="29"/>
  <c r="M11" i="29" s="1"/>
  <c r="G11" i="29"/>
  <c r="F11" i="29"/>
  <c r="L11" i="29" s="1"/>
  <c r="M10" i="29"/>
  <c r="J10" i="29"/>
  <c r="I10" i="29"/>
  <c r="G10" i="29"/>
  <c r="F10" i="29"/>
  <c r="L10" i="29" s="1"/>
  <c r="J9" i="29"/>
  <c r="I9" i="29"/>
  <c r="M9" i="29" s="1"/>
  <c r="G9" i="29"/>
  <c r="F9" i="29"/>
  <c r="L9" i="29" s="1"/>
  <c r="J8" i="29"/>
  <c r="I8" i="29"/>
  <c r="M8" i="29" s="1"/>
  <c r="G8" i="29"/>
  <c r="F8" i="29"/>
  <c r="L8" i="29" s="1"/>
  <c r="J7" i="29"/>
  <c r="I7" i="29"/>
  <c r="M7" i="29" s="1"/>
  <c r="G7" i="29"/>
  <c r="F7" i="29"/>
  <c r="L7" i="29" s="1"/>
  <c r="J6" i="29"/>
  <c r="I6" i="29"/>
  <c r="M6" i="29" s="1"/>
  <c r="G6" i="29"/>
  <c r="F6" i="29"/>
  <c r="L6" i="29" s="1"/>
  <c r="J5" i="29"/>
  <c r="I5" i="29"/>
  <c r="M5" i="29" s="1"/>
  <c r="G5" i="29"/>
  <c r="F5" i="29"/>
  <c r="L5" i="29" s="1"/>
  <c r="M4" i="29"/>
  <c r="J4" i="29"/>
  <c r="I4" i="29"/>
  <c r="G4" i="29"/>
  <c r="F4" i="29"/>
  <c r="L4" i="29" s="1"/>
  <c r="J3" i="29"/>
  <c r="I3" i="29"/>
  <c r="M3" i="29" s="1"/>
  <c r="G3" i="29"/>
  <c r="F3" i="29"/>
  <c r="L3" i="29" s="1"/>
  <c r="M2" i="29"/>
  <c r="J2" i="29"/>
  <c r="I2" i="29"/>
  <c r="G2" i="29"/>
  <c r="F2" i="29"/>
  <c r="L2" i="29" s="1"/>
  <c r="M31" i="28" l="1"/>
  <c r="M138" i="28"/>
  <c r="M137" i="28"/>
  <c r="M139" i="28"/>
  <c r="M20" i="28"/>
  <c r="M21" i="28"/>
  <c r="M22" i="28"/>
  <c r="M87" i="28"/>
  <c r="M91" i="28"/>
  <c r="M89" i="28"/>
  <c r="M93" i="28"/>
  <c r="L166" i="28"/>
  <c r="J141" i="28"/>
  <c r="I141" i="28"/>
  <c r="M141" i="28" s="1"/>
  <c r="G141" i="28"/>
  <c r="F141" i="28"/>
  <c r="L141" i="28" s="1"/>
  <c r="J119" i="28"/>
  <c r="I119" i="28"/>
  <c r="M119" i="28" s="1"/>
  <c r="G119" i="28"/>
  <c r="F119" i="28"/>
  <c r="L119" i="28" s="1"/>
  <c r="J159" i="28"/>
  <c r="I159" i="28"/>
  <c r="M159" i="28" s="1"/>
  <c r="G159" i="28"/>
  <c r="F159" i="28"/>
  <c r="L159" i="28" s="1"/>
  <c r="J133" i="28"/>
  <c r="I133" i="28"/>
  <c r="M133" i="28" s="1"/>
  <c r="G133" i="28"/>
  <c r="F133" i="28"/>
  <c r="L133" i="28" s="1"/>
  <c r="J167" i="28"/>
  <c r="I167" i="28"/>
  <c r="M167" i="28" s="1"/>
  <c r="G167" i="28"/>
  <c r="F167" i="28"/>
  <c r="L167" i="28" s="1"/>
  <c r="J144" i="28"/>
  <c r="I144" i="28"/>
  <c r="M144" i="28" s="1"/>
  <c r="G144" i="28"/>
  <c r="F144" i="28"/>
  <c r="L144" i="28" s="1"/>
  <c r="J211" i="28"/>
  <c r="I211" i="28"/>
  <c r="M211" i="28" s="1"/>
  <c r="G211" i="28"/>
  <c r="F211" i="28"/>
  <c r="L211" i="28" s="1"/>
  <c r="J181" i="28"/>
  <c r="I181" i="28"/>
  <c r="M181" i="28" s="1"/>
  <c r="G181" i="28"/>
  <c r="F181" i="28"/>
  <c r="L181" i="28" s="1"/>
  <c r="J187" i="28"/>
  <c r="I187" i="28"/>
  <c r="M187" i="28" s="1"/>
  <c r="G187" i="28"/>
  <c r="F187" i="28"/>
  <c r="L187" i="28" s="1"/>
  <c r="J156" i="28"/>
  <c r="I156" i="28"/>
  <c r="M156" i="28" s="1"/>
  <c r="G156" i="28"/>
  <c r="F156" i="28"/>
  <c r="L156" i="28" s="1"/>
  <c r="J129" i="28"/>
  <c r="I129" i="28"/>
  <c r="M129" i="28" s="1"/>
  <c r="G129" i="28"/>
  <c r="F129" i="28"/>
  <c r="L129" i="28" s="1"/>
  <c r="J114" i="28"/>
  <c r="I114" i="28"/>
  <c r="M114" i="28" s="1"/>
  <c r="G114" i="28"/>
  <c r="F114" i="28"/>
  <c r="L114" i="28" s="1"/>
  <c r="J126" i="28"/>
  <c r="I126" i="28"/>
  <c r="M126" i="28" s="1"/>
  <c r="G126" i="28"/>
  <c r="F126" i="28"/>
  <c r="L126" i="28" s="1"/>
  <c r="J208" i="28"/>
  <c r="I208" i="28"/>
  <c r="M208" i="28" s="1"/>
  <c r="G208" i="28"/>
  <c r="F208" i="28"/>
  <c r="L208" i="28" s="1"/>
  <c r="J202" i="28"/>
  <c r="I202" i="28"/>
  <c r="M202" i="28" s="1"/>
  <c r="G202" i="28"/>
  <c r="F202" i="28"/>
  <c r="L202" i="28" s="1"/>
  <c r="J170" i="28"/>
  <c r="I170" i="28"/>
  <c r="M170" i="28" s="1"/>
  <c r="G170" i="28"/>
  <c r="F170" i="28"/>
  <c r="L170" i="28" s="1"/>
  <c r="J162" i="28"/>
  <c r="I162" i="28"/>
  <c r="M162" i="28" s="1"/>
  <c r="G162" i="28"/>
  <c r="F162" i="28"/>
  <c r="L162" i="28" s="1"/>
  <c r="J136" i="28"/>
  <c r="I136" i="28"/>
  <c r="M136" i="28" s="1"/>
  <c r="G136" i="28"/>
  <c r="F136" i="28"/>
  <c r="L136" i="28" s="1"/>
  <c r="J176" i="28"/>
  <c r="I176" i="28"/>
  <c r="M176" i="28" s="1"/>
  <c r="G176" i="28"/>
  <c r="F176" i="28"/>
  <c r="L176" i="28" s="1"/>
  <c r="J153" i="28"/>
  <c r="I153" i="28"/>
  <c r="M153" i="28" s="1"/>
  <c r="G153" i="28"/>
  <c r="F153" i="28"/>
  <c r="L153" i="28" s="1"/>
  <c r="J123" i="28"/>
  <c r="I123" i="28"/>
  <c r="M123" i="28" s="1"/>
  <c r="G123" i="28"/>
  <c r="F123" i="28"/>
  <c r="L123" i="28" s="1"/>
  <c r="J228" i="28"/>
  <c r="I228" i="28"/>
  <c r="M228" i="28" s="1"/>
  <c r="G228" i="28"/>
  <c r="F228" i="28"/>
  <c r="L228" i="28" s="1"/>
  <c r="J193" i="28"/>
  <c r="I193" i="28"/>
  <c r="M193" i="28" s="1"/>
  <c r="G193" i="28"/>
  <c r="F193" i="28"/>
  <c r="L193" i="28" s="1"/>
  <c r="J192" i="28"/>
  <c r="I192" i="28"/>
  <c r="M192" i="28" s="1"/>
  <c r="G192" i="28"/>
  <c r="F192" i="28"/>
  <c r="L192" i="28" s="1"/>
  <c r="J217" i="28"/>
  <c r="I217" i="28"/>
  <c r="M217" i="28" s="1"/>
  <c r="G217" i="28"/>
  <c r="F217" i="28"/>
  <c r="L217" i="28" s="1"/>
  <c r="J205" i="28"/>
  <c r="I205" i="28"/>
  <c r="M205" i="28" s="1"/>
  <c r="G205" i="28"/>
  <c r="F205" i="28"/>
  <c r="L205" i="28" s="1"/>
  <c r="J121" i="28"/>
  <c r="I121" i="28"/>
  <c r="M121" i="28" s="1"/>
  <c r="G121" i="28"/>
  <c r="F121" i="28"/>
  <c r="L121" i="28" s="1"/>
  <c r="J199" i="28"/>
  <c r="I199" i="28"/>
  <c r="M199" i="28" s="1"/>
  <c r="G199" i="28"/>
  <c r="F199" i="28"/>
  <c r="L199" i="28" s="1"/>
  <c r="J196" i="28"/>
  <c r="I196" i="28"/>
  <c r="M196" i="28" s="1"/>
  <c r="G196" i="28"/>
  <c r="F196" i="28"/>
  <c r="L196" i="28" s="1"/>
  <c r="J173" i="28"/>
  <c r="I173" i="28"/>
  <c r="M173" i="28" s="1"/>
  <c r="G173" i="28"/>
  <c r="F173" i="28"/>
  <c r="L173" i="28" s="1"/>
  <c r="J184" i="28"/>
  <c r="I184" i="28"/>
  <c r="M184" i="28" s="1"/>
  <c r="G184" i="28"/>
  <c r="F184" i="28"/>
  <c r="L184" i="28" s="1"/>
  <c r="J225" i="28"/>
  <c r="I225" i="28"/>
  <c r="M225" i="28" s="1"/>
  <c r="G225" i="28"/>
  <c r="F225" i="28"/>
  <c r="L225" i="28" s="1"/>
  <c r="J220" i="28"/>
  <c r="I220" i="28"/>
  <c r="M220" i="28" s="1"/>
  <c r="G220" i="28"/>
  <c r="F220" i="28"/>
  <c r="L220" i="28" s="1"/>
  <c r="J214" i="28"/>
  <c r="I214" i="28"/>
  <c r="M214" i="28" s="1"/>
  <c r="G214" i="28"/>
  <c r="F214" i="28"/>
  <c r="L214" i="28" s="1"/>
  <c r="J223" i="28"/>
  <c r="I223" i="28"/>
  <c r="M223" i="28" s="1"/>
  <c r="G223" i="28"/>
  <c r="F223" i="28"/>
  <c r="L223" i="28" s="1"/>
  <c r="J41" i="28"/>
  <c r="I41" i="28"/>
  <c r="M41" i="28" s="1"/>
  <c r="G41" i="28"/>
  <c r="F41" i="28"/>
  <c r="L41" i="28" s="1"/>
  <c r="J60" i="28"/>
  <c r="I60" i="28"/>
  <c r="M60" i="28" s="1"/>
  <c r="G60" i="28"/>
  <c r="F60" i="28"/>
  <c r="L60" i="28" s="1"/>
  <c r="J67" i="28"/>
  <c r="I67" i="28"/>
  <c r="M67" i="28" s="1"/>
  <c r="G67" i="28"/>
  <c r="F67" i="28"/>
  <c r="L67" i="28" s="1"/>
  <c r="J81" i="28"/>
  <c r="I81" i="28"/>
  <c r="M81" i="28" s="1"/>
  <c r="G81" i="28"/>
  <c r="F81" i="28"/>
  <c r="L81" i="28" s="1"/>
  <c r="L93" i="28"/>
  <c r="L89" i="28"/>
  <c r="J103" i="28"/>
  <c r="I103" i="28"/>
  <c r="M103" i="28" s="1"/>
  <c r="G103" i="28"/>
  <c r="F103" i="28"/>
  <c r="L103" i="28" s="1"/>
  <c r="J6" i="28"/>
  <c r="I6" i="28"/>
  <c r="M6" i="28" s="1"/>
  <c r="G6" i="28"/>
  <c r="F6" i="28"/>
  <c r="L6" i="28" s="1"/>
  <c r="J40" i="28"/>
  <c r="I40" i="28"/>
  <c r="M40" i="28" s="1"/>
  <c r="G40" i="28"/>
  <c r="F40" i="28"/>
  <c r="L40" i="28" s="1"/>
  <c r="J17" i="28"/>
  <c r="I17" i="28"/>
  <c r="M17" i="28" s="1"/>
  <c r="G17" i="28"/>
  <c r="F17" i="28"/>
  <c r="L17" i="28" s="1"/>
  <c r="J107" i="28"/>
  <c r="I107" i="28"/>
  <c r="M107" i="28" s="1"/>
  <c r="G107" i="28"/>
  <c r="F107" i="28"/>
  <c r="L107" i="28" s="1"/>
  <c r="J12" i="28"/>
  <c r="I12" i="28"/>
  <c r="M12" i="28" s="1"/>
  <c r="G12" i="28"/>
  <c r="F12" i="28"/>
  <c r="L12" i="28" s="1"/>
  <c r="J101" i="28"/>
  <c r="I101" i="28"/>
  <c r="M101" i="28" s="1"/>
  <c r="G101" i="28"/>
  <c r="F101" i="28"/>
  <c r="L101" i="28" s="1"/>
  <c r="J105" i="28"/>
  <c r="I105" i="28"/>
  <c r="M105" i="28" s="1"/>
  <c r="G105" i="28"/>
  <c r="F105" i="28"/>
  <c r="L105" i="28" s="1"/>
  <c r="J9" i="28"/>
  <c r="I9" i="28"/>
  <c r="M9" i="28" s="1"/>
  <c r="G9" i="28"/>
  <c r="F9" i="28"/>
  <c r="L9" i="28" s="1"/>
  <c r="J96" i="28"/>
  <c r="I96" i="28"/>
  <c r="M96" i="28" s="1"/>
  <c r="G96" i="28"/>
  <c r="F96" i="28"/>
  <c r="L96" i="28" s="1"/>
  <c r="L49" i="28"/>
  <c r="J39" i="28"/>
  <c r="I39" i="28"/>
  <c r="M39" i="28" s="1"/>
  <c r="G39" i="28"/>
  <c r="F39" i="28"/>
  <c r="L39" i="28" s="1"/>
  <c r="J16" i="28"/>
  <c r="I16" i="28"/>
  <c r="M16" i="28" s="1"/>
  <c r="G16" i="28"/>
  <c r="F16" i="28"/>
  <c r="L16" i="28" s="1"/>
  <c r="J92" i="28"/>
  <c r="I92" i="28"/>
  <c r="M92" i="28" s="1"/>
  <c r="G92" i="28"/>
  <c r="F92" i="28"/>
  <c r="L92" i="28" s="1"/>
  <c r="J70" i="28"/>
  <c r="I70" i="28"/>
  <c r="M70" i="28" s="1"/>
  <c r="G70" i="28"/>
  <c r="F70" i="28"/>
  <c r="L70" i="28" s="1"/>
  <c r="J50" i="28"/>
  <c r="I50" i="28"/>
  <c r="M50" i="28" s="1"/>
  <c r="G50" i="28"/>
  <c r="F50" i="28"/>
  <c r="L50" i="28" s="1"/>
  <c r="J26" i="28"/>
  <c r="I26" i="28"/>
  <c r="M26" i="28" s="1"/>
  <c r="G26" i="28"/>
  <c r="F26" i="28"/>
  <c r="L26" i="28" s="1"/>
  <c r="J53" i="28"/>
  <c r="I53" i="28"/>
  <c r="M53" i="28" s="1"/>
  <c r="G53" i="28"/>
  <c r="F53" i="28"/>
  <c r="L53" i="28" s="1"/>
  <c r="J11" i="28"/>
  <c r="I11" i="28"/>
  <c r="M11" i="28" s="1"/>
  <c r="G11" i="28"/>
  <c r="F11" i="28"/>
  <c r="L11" i="28" s="1"/>
  <c r="J83" i="28"/>
  <c r="I83" i="28"/>
  <c r="M83" i="28" s="1"/>
  <c r="G83" i="28"/>
  <c r="F83" i="28"/>
  <c r="L83" i="28" s="1"/>
  <c r="J36" i="28"/>
  <c r="I36" i="28"/>
  <c r="M36" i="28" s="1"/>
  <c r="G36" i="28"/>
  <c r="F36" i="28"/>
  <c r="L36" i="28" s="1"/>
  <c r="J14" i="28"/>
  <c r="I14" i="28"/>
  <c r="M14" i="28" s="1"/>
  <c r="G14" i="28"/>
  <c r="F14" i="28"/>
  <c r="L14" i="28" s="1"/>
  <c r="J63" i="28"/>
  <c r="I63" i="28"/>
  <c r="M63" i="28" s="1"/>
  <c r="G63" i="28"/>
  <c r="F63" i="28"/>
  <c r="L63" i="28" s="1"/>
  <c r="J59" i="28"/>
  <c r="I59" i="28"/>
  <c r="M59" i="28" s="1"/>
  <c r="G59" i="28"/>
  <c r="F59" i="28"/>
  <c r="L59" i="28" s="1"/>
  <c r="J88" i="28"/>
  <c r="I88" i="28"/>
  <c r="M88" i="28" s="1"/>
  <c r="G88" i="28"/>
  <c r="F88" i="28"/>
  <c r="L88" i="28" s="1"/>
  <c r="J4" i="28"/>
  <c r="I4" i="28"/>
  <c r="M4" i="28" s="1"/>
  <c r="G4" i="28"/>
  <c r="F4" i="28"/>
  <c r="L4" i="28" s="1"/>
  <c r="J85" i="28"/>
  <c r="I85" i="28"/>
  <c r="M85" i="28" s="1"/>
  <c r="G85" i="28"/>
  <c r="F85" i="28"/>
  <c r="L85" i="28" s="1"/>
  <c r="J44" i="28"/>
  <c r="I44" i="28"/>
  <c r="M44" i="28" s="1"/>
  <c r="G44" i="28"/>
  <c r="F44" i="28"/>
  <c r="L44" i="28" s="1"/>
  <c r="J19" i="28"/>
  <c r="I19" i="28"/>
  <c r="M19" i="28" s="1"/>
  <c r="G19" i="28"/>
  <c r="F19" i="28"/>
  <c r="L19" i="28" s="1"/>
  <c r="J66" i="28"/>
  <c r="I66" i="28"/>
  <c r="M66" i="28" s="1"/>
  <c r="G66" i="28"/>
  <c r="F66" i="28"/>
  <c r="L66" i="28" s="1"/>
  <c r="J80" i="28"/>
  <c r="I80" i="28"/>
  <c r="M80" i="28" s="1"/>
  <c r="G80" i="28"/>
  <c r="F80" i="28"/>
  <c r="L80" i="28" s="1"/>
  <c r="J76" i="28"/>
  <c r="I76" i="28"/>
  <c r="M76" i="28" s="1"/>
  <c r="G76" i="28"/>
  <c r="F76" i="28"/>
  <c r="L76" i="28" s="1"/>
  <c r="J75" i="28"/>
  <c r="I75" i="28"/>
  <c r="M75" i="28" s="1"/>
  <c r="G75" i="28"/>
  <c r="F75" i="28"/>
  <c r="L75" i="28" s="1"/>
  <c r="J56" i="28"/>
  <c r="I56" i="28"/>
  <c r="M56" i="28" s="1"/>
  <c r="G56" i="28"/>
  <c r="F56" i="28"/>
  <c r="L56" i="28" s="1"/>
  <c r="L91" i="28"/>
  <c r="L87" i="28"/>
  <c r="L47" i="28"/>
  <c r="J98" i="28"/>
  <c r="I98" i="28"/>
  <c r="M98" i="28" s="1"/>
  <c r="G98" i="28"/>
  <c r="F98" i="28"/>
  <c r="L98" i="28" s="1"/>
  <c r="J38" i="28"/>
  <c r="I38" i="28"/>
  <c r="M38" i="28" s="1"/>
  <c r="G38" i="28"/>
  <c r="F38" i="28"/>
  <c r="L38" i="28" s="1"/>
  <c r="J69" i="28"/>
  <c r="I69" i="28"/>
  <c r="M69" i="28" s="1"/>
  <c r="G69" i="28"/>
  <c r="F69" i="28"/>
  <c r="L69" i="28" s="1"/>
  <c r="J52" i="28"/>
  <c r="I52" i="28"/>
  <c r="M52" i="28" s="1"/>
  <c r="G52" i="28"/>
  <c r="F52" i="28"/>
  <c r="L52" i="28" s="1"/>
  <c r="J48" i="28"/>
  <c r="I48" i="28"/>
  <c r="M48" i="28" s="1"/>
  <c r="G48" i="28"/>
  <c r="F48" i="28"/>
  <c r="L48" i="28" s="1"/>
  <c r="J62" i="28"/>
  <c r="I62" i="28"/>
  <c r="M62" i="28" s="1"/>
  <c r="G62" i="28"/>
  <c r="F62" i="28"/>
  <c r="L62" i="28" s="1"/>
  <c r="J58" i="28"/>
  <c r="I58" i="28"/>
  <c r="M58" i="28" s="1"/>
  <c r="G58" i="28"/>
  <c r="F58" i="28"/>
  <c r="L58" i="28" s="1"/>
  <c r="J35" i="28"/>
  <c r="I35" i="28"/>
  <c r="M35" i="28" s="1"/>
  <c r="G35" i="28"/>
  <c r="F35" i="28"/>
  <c r="L35" i="28" s="1"/>
  <c r="J100" i="28"/>
  <c r="I100" i="28"/>
  <c r="M100" i="28" s="1"/>
  <c r="G100" i="28"/>
  <c r="F100" i="28"/>
  <c r="L100" i="28" s="1"/>
  <c r="J95" i="28"/>
  <c r="I95" i="28"/>
  <c r="M95" i="28" s="1"/>
  <c r="G95" i="28"/>
  <c r="F95" i="28"/>
  <c r="L95" i="28" s="1"/>
  <c r="J74" i="28"/>
  <c r="I74" i="28"/>
  <c r="M74" i="28" s="1"/>
  <c r="G74" i="28"/>
  <c r="F74" i="28"/>
  <c r="L74" i="28" s="1"/>
  <c r="J73" i="28"/>
  <c r="I73" i="28"/>
  <c r="M73" i="28" s="1"/>
  <c r="G73" i="28"/>
  <c r="F73" i="28"/>
  <c r="L73" i="28" s="1"/>
  <c r="J65" i="28"/>
  <c r="I65" i="28"/>
  <c r="M65" i="28" s="1"/>
  <c r="G65" i="28"/>
  <c r="F65" i="28"/>
  <c r="L65" i="28" s="1"/>
  <c r="J55" i="28"/>
  <c r="I55" i="28"/>
  <c r="M55" i="28" s="1"/>
  <c r="G55" i="28"/>
  <c r="F55" i="28"/>
  <c r="L55" i="28" s="1"/>
  <c r="J43" i="28"/>
  <c r="I43" i="28"/>
  <c r="M43" i="28" s="1"/>
  <c r="G43" i="28"/>
  <c r="F43" i="28"/>
  <c r="L43" i="28" s="1"/>
  <c r="J130" i="28"/>
  <c r="I130" i="28"/>
  <c r="M130" i="28" s="1"/>
  <c r="G130" i="28"/>
  <c r="F130" i="28"/>
  <c r="L130" i="28" s="1"/>
  <c r="J140" i="28"/>
  <c r="I140" i="28"/>
  <c r="M140" i="28" s="1"/>
  <c r="G140" i="28"/>
  <c r="F140" i="28"/>
  <c r="L140" i="28" s="1"/>
  <c r="J118" i="28"/>
  <c r="I118" i="28"/>
  <c r="M118" i="28" s="1"/>
  <c r="G118" i="28"/>
  <c r="F118" i="28"/>
  <c r="L118" i="28" s="1"/>
  <c r="J194" i="28"/>
  <c r="I194" i="28"/>
  <c r="M194" i="28" s="1"/>
  <c r="G194" i="28"/>
  <c r="F194" i="28"/>
  <c r="L194" i="28" s="1"/>
  <c r="J222" i="28"/>
  <c r="I222" i="28"/>
  <c r="M222" i="28" s="1"/>
  <c r="G222" i="28"/>
  <c r="F222" i="28"/>
  <c r="L222" i="28" s="1"/>
  <c r="J158" i="28"/>
  <c r="I158" i="28"/>
  <c r="M158" i="28" s="1"/>
  <c r="G158" i="28"/>
  <c r="F158" i="28"/>
  <c r="L158" i="28" s="1"/>
  <c r="J132" i="28"/>
  <c r="I132" i="28"/>
  <c r="M132" i="28" s="1"/>
  <c r="G132" i="28"/>
  <c r="F132" i="28"/>
  <c r="L132" i="28" s="1"/>
  <c r="J210" i="28"/>
  <c r="I210" i="28"/>
  <c r="M210" i="28" s="1"/>
  <c r="G210" i="28"/>
  <c r="F210" i="28"/>
  <c r="L210" i="28" s="1"/>
  <c r="J178" i="28"/>
  <c r="I178" i="28"/>
  <c r="M178" i="28" s="1"/>
  <c r="G178" i="28"/>
  <c r="F178" i="28"/>
  <c r="L178" i="28" s="1"/>
  <c r="J216" i="28"/>
  <c r="I216" i="28"/>
  <c r="M216" i="28" s="1"/>
  <c r="G216" i="28"/>
  <c r="F216" i="28"/>
  <c r="L216" i="28" s="1"/>
  <c r="J180" i="28"/>
  <c r="I180" i="28"/>
  <c r="M180" i="28" s="1"/>
  <c r="G180" i="28"/>
  <c r="F180" i="28"/>
  <c r="L180" i="28" s="1"/>
  <c r="J165" i="28"/>
  <c r="I165" i="28"/>
  <c r="M165" i="28" s="1"/>
  <c r="G165" i="28"/>
  <c r="F165" i="28"/>
  <c r="L165" i="28" s="1"/>
  <c r="J143" i="28"/>
  <c r="I143" i="28"/>
  <c r="M143" i="28" s="1"/>
  <c r="G143" i="28"/>
  <c r="F143" i="28"/>
  <c r="L143" i="28" s="1"/>
  <c r="J116" i="28"/>
  <c r="I116" i="28"/>
  <c r="M116" i="28" s="1"/>
  <c r="G116" i="28"/>
  <c r="F116" i="28"/>
  <c r="L116" i="28" s="1"/>
  <c r="J125" i="28"/>
  <c r="I125" i="28"/>
  <c r="M125" i="28" s="1"/>
  <c r="G125" i="28"/>
  <c r="F125" i="28"/>
  <c r="L125" i="28" s="1"/>
  <c r="J117" i="28"/>
  <c r="I117" i="28"/>
  <c r="M117" i="28" s="1"/>
  <c r="G117" i="28"/>
  <c r="F117" i="28"/>
  <c r="L117" i="28" s="1"/>
  <c r="J186" i="28"/>
  <c r="I186" i="28"/>
  <c r="M186" i="28" s="1"/>
  <c r="G186" i="28"/>
  <c r="F186" i="28"/>
  <c r="L186" i="28" s="1"/>
  <c r="J113" i="28"/>
  <c r="I113" i="28"/>
  <c r="M113" i="28" s="1"/>
  <c r="G113" i="28"/>
  <c r="F113" i="28"/>
  <c r="L113" i="28" s="1"/>
  <c r="J155" i="28"/>
  <c r="I155" i="28"/>
  <c r="M155" i="28" s="1"/>
  <c r="G155" i="28"/>
  <c r="F155" i="28"/>
  <c r="L155" i="28" s="1"/>
  <c r="J128" i="28"/>
  <c r="I128" i="28"/>
  <c r="M128" i="28" s="1"/>
  <c r="G128" i="28"/>
  <c r="F128" i="28"/>
  <c r="L128" i="28" s="1"/>
  <c r="J115" i="28"/>
  <c r="I115" i="28"/>
  <c r="M115" i="28" s="1"/>
  <c r="G115" i="28"/>
  <c r="F115" i="28"/>
  <c r="L115" i="28" s="1"/>
  <c r="J207" i="28"/>
  <c r="I207" i="28"/>
  <c r="M207" i="28" s="1"/>
  <c r="G207" i="28"/>
  <c r="F207" i="28"/>
  <c r="L207" i="28" s="1"/>
  <c r="J227" i="28"/>
  <c r="I227" i="28"/>
  <c r="M227" i="28" s="1"/>
  <c r="G227" i="28"/>
  <c r="F227" i="28"/>
  <c r="L227" i="28" s="1"/>
  <c r="J224" i="28"/>
  <c r="I224" i="28"/>
  <c r="M224" i="28" s="1"/>
  <c r="G224" i="28"/>
  <c r="F224" i="28"/>
  <c r="L224" i="28" s="1"/>
  <c r="J219" i="28"/>
  <c r="I219" i="28"/>
  <c r="M219" i="28" s="1"/>
  <c r="G219" i="28"/>
  <c r="F219" i="28"/>
  <c r="L219" i="28" s="1"/>
  <c r="J201" i="28"/>
  <c r="I201" i="28"/>
  <c r="M201" i="28" s="1"/>
  <c r="G201" i="28"/>
  <c r="F201" i="28"/>
  <c r="L201" i="28" s="1"/>
  <c r="J161" i="28"/>
  <c r="I161" i="28"/>
  <c r="M161" i="28" s="1"/>
  <c r="G161" i="28"/>
  <c r="F161" i="28"/>
  <c r="L161" i="28" s="1"/>
  <c r="J135" i="28"/>
  <c r="I135" i="28"/>
  <c r="M135" i="28" s="1"/>
  <c r="G135" i="28"/>
  <c r="F135" i="28"/>
  <c r="L135" i="28" s="1"/>
  <c r="J175" i="28"/>
  <c r="I175" i="28"/>
  <c r="M175" i="28" s="1"/>
  <c r="G175" i="28"/>
  <c r="F175" i="28"/>
  <c r="L175" i="28" s="1"/>
  <c r="J169" i="28"/>
  <c r="I169" i="28"/>
  <c r="M169" i="28" s="1"/>
  <c r="G169" i="28"/>
  <c r="F169" i="28"/>
  <c r="L169" i="28" s="1"/>
  <c r="J168" i="28"/>
  <c r="I168" i="28"/>
  <c r="M168" i="28" s="1"/>
  <c r="G168" i="28"/>
  <c r="F168" i="28"/>
  <c r="L168" i="28" s="1"/>
  <c r="J148" i="28"/>
  <c r="I148" i="28"/>
  <c r="M148" i="28" s="1"/>
  <c r="G148" i="28"/>
  <c r="F148" i="28"/>
  <c r="L148" i="28" s="1"/>
  <c r="J111" i="28"/>
  <c r="I111" i="28"/>
  <c r="M111" i="28" s="1"/>
  <c r="G111" i="28"/>
  <c r="F111" i="28"/>
  <c r="L111" i="28" s="1"/>
  <c r="J198" i="28"/>
  <c r="I198" i="28"/>
  <c r="M198" i="28" s="1"/>
  <c r="G198" i="28"/>
  <c r="F198" i="28"/>
  <c r="L198" i="28" s="1"/>
  <c r="J110" i="28"/>
  <c r="I110" i="28"/>
  <c r="M110" i="28" s="1"/>
  <c r="G110" i="28"/>
  <c r="F110" i="28"/>
  <c r="L110" i="28" s="1"/>
  <c r="J109" i="28"/>
  <c r="I109" i="28"/>
  <c r="M109" i="28" s="1"/>
  <c r="G109" i="28"/>
  <c r="F109" i="28"/>
  <c r="L109" i="28" s="1"/>
  <c r="J152" i="28"/>
  <c r="I152" i="28"/>
  <c r="M152" i="28" s="1"/>
  <c r="G152" i="28"/>
  <c r="F152" i="28"/>
  <c r="L152" i="28" s="1"/>
  <c r="J122" i="28"/>
  <c r="I122" i="28"/>
  <c r="M122" i="28" s="1"/>
  <c r="G122" i="28"/>
  <c r="F122" i="28"/>
  <c r="L122" i="28" s="1"/>
  <c r="J191" i="28"/>
  <c r="I191" i="28"/>
  <c r="M191" i="28" s="1"/>
  <c r="G191" i="28"/>
  <c r="F191" i="28"/>
  <c r="L191" i="28" s="1"/>
  <c r="J190" i="28"/>
  <c r="I190" i="28"/>
  <c r="M190" i="28" s="1"/>
  <c r="G190" i="28"/>
  <c r="F190" i="28"/>
  <c r="L190" i="28" s="1"/>
  <c r="J172" i="28"/>
  <c r="I172" i="28"/>
  <c r="M172" i="28" s="1"/>
  <c r="G172" i="28"/>
  <c r="F172" i="28"/>
  <c r="L172" i="28" s="1"/>
  <c r="J204" i="28"/>
  <c r="I204" i="28"/>
  <c r="M204" i="28" s="1"/>
  <c r="G204" i="28"/>
  <c r="F204" i="28"/>
  <c r="L204" i="28" s="1"/>
  <c r="J195" i="28"/>
  <c r="I195" i="28"/>
  <c r="M195" i="28" s="1"/>
  <c r="G195" i="28"/>
  <c r="F195" i="28"/>
  <c r="L195" i="28" s="1"/>
  <c r="J183" i="28"/>
  <c r="I183" i="28"/>
  <c r="M183" i="28" s="1"/>
  <c r="G183" i="28"/>
  <c r="F183" i="28"/>
  <c r="L183" i="28" s="1"/>
  <c r="J120" i="28"/>
  <c r="I120" i="28"/>
  <c r="M120" i="28" s="1"/>
  <c r="G120" i="28"/>
  <c r="F120" i="28"/>
  <c r="L120" i="28" s="1"/>
  <c r="J213" i="28"/>
  <c r="I213" i="28"/>
  <c r="M213" i="28" s="1"/>
  <c r="G213" i="28"/>
  <c r="F213" i="28"/>
  <c r="L213" i="28" s="1"/>
  <c r="L163" i="28"/>
  <c r="J221" i="28"/>
  <c r="I221" i="28"/>
  <c r="M221" i="28" s="1"/>
  <c r="G221" i="28"/>
  <c r="F221" i="28"/>
  <c r="L221" i="28" s="1"/>
  <c r="J157" i="28"/>
  <c r="I157" i="28"/>
  <c r="M157" i="28" s="1"/>
  <c r="G157" i="28"/>
  <c r="F157" i="28"/>
  <c r="L157" i="28" s="1"/>
  <c r="J131" i="28"/>
  <c r="I131" i="28"/>
  <c r="M131" i="28" s="1"/>
  <c r="G131" i="28"/>
  <c r="F131" i="28"/>
  <c r="L131" i="28" s="1"/>
  <c r="J215" i="28"/>
  <c r="I215" i="28"/>
  <c r="M215" i="28" s="1"/>
  <c r="G215" i="28"/>
  <c r="F215" i="28"/>
  <c r="L215" i="28" s="1"/>
  <c r="J209" i="28"/>
  <c r="I209" i="28"/>
  <c r="M209" i="28" s="1"/>
  <c r="G209" i="28"/>
  <c r="F209" i="28"/>
  <c r="L209" i="28" s="1"/>
  <c r="J177" i="28"/>
  <c r="I177" i="28"/>
  <c r="M177" i="28" s="1"/>
  <c r="G177" i="28"/>
  <c r="F177" i="28"/>
  <c r="L177" i="28" s="1"/>
  <c r="J179" i="28"/>
  <c r="I179" i="28"/>
  <c r="M179" i="28" s="1"/>
  <c r="G179" i="28"/>
  <c r="F179" i="28"/>
  <c r="L179" i="28" s="1"/>
  <c r="J164" i="28"/>
  <c r="I164" i="28"/>
  <c r="M164" i="28" s="1"/>
  <c r="G164" i="28"/>
  <c r="F164" i="28"/>
  <c r="L164" i="28" s="1"/>
  <c r="J151" i="28"/>
  <c r="I151" i="28"/>
  <c r="M151" i="28" s="1"/>
  <c r="G151" i="28"/>
  <c r="F151" i="28"/>
  <c r="L151" i="28" s="1"/>
  <c r="J142" i="28"/>
  <c r="I142" i="28"/>
  <c r="M142" i="28" s="1"/>
  <c r="G142" i="28"/>
  <c r="F142" i="28"/>
  <c r="L142" i="28" s="1"/>
  <c r="J154" i="28"/>
  <c r="I154" i="28"/>
  <c r="M154" i="28" s="1"/>
  <c r="G154" i="28"/>
  <c r="F154" i="28"/>
  <c r="L154" i="28" s="1"/>
  <c r="J127" i="28"/>
  <c r="I127" i="28"/>
  <c r="M127" i="28" s="1"/>
  <c r="G127" i="28"/>
  <c r="F127" i="28"/>
  <c r="L127" i="28" s="1"/>
  <c r="J124" i="28"/>
  <c r="I124" i="28"/>
  <c r="M124" i="28" s="1"/>
  <c r="G124" i="28"/>
  <c r="F124" i="28"/>
  <c r="L124" i="28" s="1"/>
  <c r="J185" i="28"/>
  <c r="I185" i="28"/>
  <c r="M185" i="28" s="1"/>
  <c r="G185" i="28"/>
  <c r="F185" i="28"/>
  <c r="L185" i="28" s="1"/>
  <c r="J206" i="28"/>
  <c r="I206" i="28"/>
  <c r="M206" i="28" s="1"/>
  <c r="G206" i="28"/>
  <c r="F206" i="28"/>
  <c r="L206" i="28" s="1"/>
  <c r="J229" i="28"/>
  <c r="I229" i="28"/>
  <c r="M229" i="28" s="1"/>
  <c r="G229" i="28"/>
  <c r="F229" i="28"/>
  <c r="L229" i="28" s="1"/>
  <c r="J112" i="28"/>
  <c r="I112" i="28"/>
  <c r="M112" i="28" s="1"/>
  <c r="G112" i="28"/>
  <c r="F112" i="28"/>
  <c r="L112" i="28" s="1"/>
  <c r="J160" i="28"/>
  <c r="I160" i="28"/>
  <c r="M160" i="28" s="1"/>
  <c r="G160" i="28"/>
  <c r="F160" i="28"/>
  <c r="L160" i="28" s="1"/>
  <c r="J134" i="28"/>
  <c r="I134" i="28"/>
  <c r="M134" i="28" s="1"/>
  <c r="G134" i="28"/>
  <c r="F134" i="28"/>
  <c r="L134" i="28" s="1"/>
  <c r="J226" i="28"/>
  <c r="I226" i="28"/>
  <c r="M226" i="28" s="1"/>
  <c r="G226" i="28"/>
  <c r="F226" i="28"/>
  <c r="L226" i="28" s="1"/>
  <c r="J218" i="28"/>
  <c r="I218" i="28"/>
  <c r="M218" i="28" s="1"/>
  <c r="G218" i="28"/>
  <c r="F218" i="28"/>
  <c r="L218" i="28" s="1"/>
  <c r="J203" i="28"/>
  <c r="I203" i="28"/>
  <c r="M203" i="28" s="1"/>
  <c r="G203" i="28"/>
  <c r="F203" i="28"/>
  <c r="L203" i="28" s="1"/>
  <c r="J174" i="28"/>
  <c r="I174" i="28"/>
  <c r="M174" i="28" s="1"/>
  <c r="G174" i="28"/>
  <c r="F174" i="28"/>
  <c r="L174" i="28" s="1"/>
  <c r="J108" i="28"/>
  <c r="I108" i="28"/>
  <c r="M108" i="28" s="1"/>
  <c r="G108" i="28"/>
  <c r="F108" i="28"/>
  <c r="L108" i="28" s="1"/>
  <c r="J200" i="28"/>
  <c r="I200" i="28"/>
  <c r="M200" i="28" s="1"/>
  <c r="G200" i="28"/>
  <c r="F200" i="28"/>
  <c r="L200" i="28" s="1"/>
  <c r="J171" i="28"/>
  <c r="I171" i="28"/>
  <c r="M171" i="28" s="1"/>
  <c r="G171" i="28"/>
  <c r="F171" i="28"/>
  <c r="L171" i="28" s="1"/>
  <c r="J212" i="28"/>
  <c r="I212" i="28"/>
  <c r="M212" i="28" s="1"/>
  <c r="G212" i="28"/>
  <c r="F212" i="28"/>
  <c r="L212" i="28" s="1"/>
  <c r="J189" i="28"/>
  <c r="I189" i="28"/>
  <c r="M189" i="28" s="1"/>
  <c r="G189" i="28"/>
  <c r="F189" i="28"/>
  <c r="L189" i="28" s="1"/>
  <c r="J188" i="28"/>
  <c r="I188" i="28"/>
  <c r="M188" i="28" s="1"/>
  <c r="G188" i="28"/>
  <c r="F188" i="28"/>
  <c r="L188" i="28" s="1"/>
  <c r="J182" i="28"/>
  <c r="I182" i="28"/>
  <c r="M182" i="28" s="1"/>
  <c r="G182" i="28"/>
  <c r="F182" i="28"/>
  <c r="L182" i="28" s="1"/>
  <c r="J197" i="28"/>
  <c r="I197" i="28"/>
  <c r="M197" i="28" s="1"/>
  <c r="G197" i="28"/>
  <c r="F197" i="28"/>
  <c r="L197" i="28" s="1"/>
  <c r="L45" i="28"/>
  <c r="J97" i="28"/>
  <c r="I97" i="28"/>
  <c r="M97" i="28" s="1"/>
  <c r="G97" i="28"/>
  <c r="F97" i="28"/>
  <c r="L97" i="28" s="1"/>
  <c r="J102" i="28"/>
  <c r="I102" i="28"/>
  <c r="M102" i="28" s="1"/>
  <c r="G102" i="28"/>
  <c r="F102" i="28"/>
  <c r="L102" i="28" s="1"/>
  <c r="J77" i="28"/>
  <c r="I77" i="28"/>
  <c r="M77" i="28" s="1"/>
  <c r="G77" i="28"/>
  <c r="F77" i="28"/>
  <c r="L77" i="28" s="1"/>
  <c r="J37" i="28"/>
  <c r="I37" i="28"/>
  <c r="M37" i="28" s="1"/>
  <c r="G37" i="28"/>
  <c r="F37" i="28"/>
  <c r="L37" i="28" s="1"/>
  <c r="J15" i="28"/>
  <c r="I15" i="28"/>
  <c r="M15" i="28" s="1"/>
  <c r="G15" i="28"/>
  <c r="F15" i="28"/>
  <c r="L15" i="28" s="1"/>
  <c r="J68" i="28"/>
  <c r="I68" i="28"/>
  <c r="M68" i="28" s="1"/>
  <c r="G68" i="28"/>
  <c r="F68" i="28"/>
  <c r="L68" i="28" s="1"/>
  <c r="J90" i="28"/>
  <c r="I90" i="28"/>
  <c r="M90" i="28" s="1"/>
  <c r="G90" i="28"/>
  <c r="F90" i="28"/>
  <c r="L90" i="28" s="1"/>
  <c r="J46" i="28"/>
  <c r="I46" i="28"/>
  <c r="M46" i="28" s="1"/>
  <c r="G46" i="28"/>
  <c r="F46" i="28"/>
  <c r="L46" i="28" s="1"/>
  <c r="J25" i="28"/>
  <c r="I25" i="28"/>
  <c r="M25" i="28" s="1"/>
  <c r="G25" i="28"/>
  <c r="F25" i="28"/>
  <c r="L25" i="28" s="1"/>
  <c r="J51" i="28"/>
  <c r="I51" i="28"/>
  <c r="M51" i="28" s="1"/>
  <c r="G51" i="28"/>
  <c r="F51" i="28"/>
  <c r="L51" i="28" s="1"/>
  <c r="J61" i="28"/>
  <c r="I61" i="28"/>
  <c r="M61" i="28" s="1"/>
  <c r="G61" i="28"/>
  <c r="F61" i="28"/>
  <c r="L61" i="28" s="1"/>
  <c r="J106" i="28"/>
  <c r="I106" i="28"/>
  <c r="M106" i="28" s="1"/>
  <c r="G106" i="28"/>
  <c r="F106" i="28"/>
  <c r="L106" i="28" s="1"/>
  <c r="J2" i="28"/>
  <c r="I2" i="28"/>
  <c r="M2" i="28" s="1"/>
  <c r="G2" i="28"/>
  <c r="F2" i="28"/>
  <c r="L2" i="28" s="1"/>
  <c r="J10" i="28"/>
  <c r="I10" i="28"/>
  <c r="M10" i="28" s="1"/>
  <c r="G10" i="28"/>
  <c r="F10" i="28"/>
  <c r="L10" i="28" s="1"/>
  <c r="J34" i="28"/>
  <c r="I34" i="28"/>
  <c r="M34" i="28" s="1"/>
  <c r="G34" i="28"/>
  <c r="F34" i="28"/>
  <c r="L34" i="28" s="1"/>
  <c r="J13" i="28"/>
  <c r="I13" i="28"/>
  <c r="M13" i="28" s="1"/>
  <c r="G13" i="28"/>
  <c r="F13" i="28"/>
  <c r="L13" i="28" s="1"/>
  <c r="J82" i="28"/>
  <c r="I82" i="28"/>
  <c r="M82" i="28" s="1"/>
  <c r="G82" i="28"/>
  <c r="F82" i="28"/>
  <c r="L82" i="28" s="1"/>
  <c r="J84" i="28"/>
  <c r="I84" i="28"/>
  <c r="M84" i="28" s="1"/>
  <c r="G84" i="28"/>
  <c r="F84" i="28"/>
  <c r="L84" i="28" s="1"/>
  <c r="J57" i="28"/>
  <c r="I57" i="28"/>
  <c r="M57" i="28" s="1"/>
  <c r="G57" i="28"/>
  <c r="F57" i="28"/>
  <c r="L57" i="28" s="1"/>
  <c r="J86" i="28"/>
  <c r="I86" i="28"/>
  <c r="M86" i="28" s="1"/>
  <c r="G86" i="28"/>
  <c r="F86" i="28"/>
  <c r="L86" i="28" s="1"/>
  <c r="J42" i="28"/>
  <c r="I42" i="28"/>
  <c r="M42" i="28" s="1"/>
  <c r="G42" i="28"/>
  <c r="F42" i="28"/>
  <c r="L42" i="28" s="1"/>
  <c r="J18" i="28"/>
  <c r="I18" i="28"/>
  <c r="M18" i="28" s="1"/>
  <c r="G18" i="28"/>
  <c r="F18" i="28"/>
  <c r="L18" i="28" s="1"/>
  <c r="J3" i="28"/>
  <c r="I3" i="28"/>
  <c r="M3" i="28" s="1"/>
  <c r="G3" i="28"/>
  <c r="F3" i="28"/>
  <c r="L3" i="28" s="1"/>
  <c r="J104" i="28"/>
  <c r="I104" i="28"/>
  <c r="M104" i="28" s="1"/>
  <c r="G104" i="28"/>
  <c r="F104" i="28"/>
  <c r="L104" i="28" s="1"/>
  <c r="J99" i="28"/>
  <c r="I99" i="28"/>
  <c r="M99" i="28" s="1"/>
  <c r="G99" i="28"/>
  <c r="F99" i="28"/>
  <c r="L99" i="28" s="1"/>
  <c r="J30" i="28"/>
  <c r="I30" i="28"/>
  <c r="M30" i="28" s="1"/>
  <c r="G30" i="28"/>
  <c r="F30" i="28"/>
  <c r="L30" i="28" s="1"/>
  <c r="J8" i="28"/>
  <c r="I8" i="28"/>
  <c r="M8" i="28" s="1"/>
  <c r="G8" i="28"/>
  <c r="F8" i="28"/>
  <c r="L8" i="28" s="1"/>
  <c r="J78" i="28"/>
  <c r="I78" i="28"/>
  <c r="M78" i="28" s="1"/>
  <c r="G78" i="28"/>
  <c r="F78" i="28"/>
  <c r="L78" i="28" s="1"/>
  <c r="J5" i="28"/>
  <c r="I5" i="28"/>
  <c r="M5" i="28" s="1"/>
  <c r="G5" i="28"/>
  <c r="F5" i="28"/>
  <c r="L5" i="28" s="1"/>
  <c r="J94" i="28"/>
  <c r="I94" i="28"/>
  <c r="M94" i="28" s="1"/>
  <c r="G94" i="28"/>
  <c r="F94" i="28"/>
  <c r="L94" i="28" s="1"/>
  <c r="J79" i="28"/>
  <c r="I79" i="28"/>
  <c r="M79" i="28" s="1"/>
  <c r="G79" i="28"/>
  <c r="F79" i="28"/>
  <c r="L79" i="28" s="1"/>
  <c r="J72" i="28"/>
  <c r="I72" i="28"/>
  <c r="M72" i="28" s="1"/>
  <c r="G72" i="28"/>
  <c r="F72" i="28"/>
  <c r="L72" i="28" s="1"/>
  <c r="J71" i="28"/>
  <c r="I71" i="28"/>
  <c r="M71" i="28" s="1"/>
  <c r="G71" i="28"/>
  <c r="F71" i="28"/>
  <c r="L71" i="28" s="1"/>
  <c r="J7" i="28"/>
  <c r="I7" i="28"/>
  <c r="M7" i="28" s="1"/>
  <c r="G7" i="28"/>
  <c r="F7" i="28"/>
  <c r="L7" i="28" s="1"/>
  <c r="J64" i="28"/>
  <c r="I64" i="28"/>
  <c r="M64" i="28" s="1"/>
  <c r="G64" i="28"/>
  <c r="F64" i="28"/>
  <c r="L64" i="28" s="1"/>
  <c r="J54" i="28"/>
  <c r="I54" i="28"/>
  <c r="M54" i="28" s="1"/>
  <c r="G54" i="28"/>
  <c r="F54" i="28"/>
  <c r="L54" i="28" s="1"/>
  <c r="K174" i="1" l="1"/>
  <c r="K175" i="1"/>
  <c r="K127" i="1"/>
  <c r="K77" i="1"/>
  <c r="K326" i="1"/>
  <c r="K441" i="1"/>
  <c r="K221" i="1"/>
  <c r="K268" i="1"/>
  <c r="K42" i="1"/>
  <c r="K241" i="1"/>
  <c r="K242" i="1"/>
  <c r="K243" i="1"/>
  <c r="K402" i="1"/>
  <c r="K403" i="1"/>
  <c r="K281" i="1"/>
  <c r="K282" i="1"/>
  <c r="K189" i="1"/>
  <c r="K190" i="1"/>
  <c r="E219" i="1" l="1"/>
  <c r="K219" i="1" s="1"/>
  <c r="F219" i="1"/>
  <c r="H219" i="1"/>
  <c r="I219" i="1"/>
  <c r="E210" i="1"/>
  <c r="K210" i="1" s="1"/>
  <c r="F210" i="1"/>
  <c r="H210" i="1"/>
  <c r="I210" i="1"/>
  <c r="E201" i="1"/>
  <c r="K201" i="1" s="1"/>
  <c r="F201" i="1"/>
  <c r="H201" i="1"/>
  <c r="I201" i="1"/>
  <c r="E274" i="1"/>
  <c r="K274" i="1" s="1"/>
  <c r="F274" i="1"/>
  <c r="H274" i="1"/>
  <c r="I274" i="1"/>
  <c r="E232" i="1"/>
  <c r="K232" i="1" s="1"/>
  <c r="F232" i="1"/>
  <c r="H232" i="1"/>
  <c r="I232" i="1"/>
  <c r="E203" i="1"/>
  <c r="K203" i="1" s="1"/>
  <c r="F203" i="1"/>
  <c r="H203" i="1"/>
  <c r="I203" i="1"/>
  <c r="E306" i="1"/>
  <c r="K306" i="1" s="1"/>
  <c r="F306" i="1"/>
  <c r="H306" i="1"/>
  <c r="I306" i="1"/>
  <c r="E220" i="1"/>
  <c r="K220" i="1" s="1"/>
  <c r="F220" i="1"/>
  <c r="H220" i="1"/>
  <c r="I220" i="1"/>
  <c r="E276" i="1" l="1"/>
  <c r="K276" i="1" s="1"/>
  <c r="F276" i="1"/>
  <c r="H276" i="1"/>
  <c r="I276" i="1"/>
  <c r="H280" i="1"/>
  <c r="I280" i="1"/>
  <c r="H273" i="1"/>
  <c r="I273" i="1"/>
  <c r="E280" i="1"/>
  <c r="K280" i="1" s="1"/>
  <c r="F280" i="1"/>
  <c r="E273" i="1"/>
  <c r="K273" i="1" s="1"/>
  <c r="F273" i="1"/>
  <c r="E30" i="1"/>
  <c r="K30" i="1" s="1"/>
  <c r="F30" i="1"/>
  <c r="H30" i="1"/>
  <c r="I30" i="1"/>
  <c r="E61" i="1"/>
  <c r="K61" i="1" s="1"/>
  <c r="F61" i="1"/>
  <c r="H61" i="1"/>
  <c r="I61" i="1"/>
  <c r="F312" i="1"/>
  <c r="E312" i="1"/>
  <c r="K312" i="1" s="1"/>
  <c r="I312" i="1"/>
  <c r="H312" i="1"/>
  <c r="E104" i="1"/>
  <c r="K104" i="1" s="1"/>
  <c r="F104" i="1"/>
  <c r="H104" i="1"/>
  <c r="I104" i="1"/>
  <c r="E394" i="1"/>
  <c r="K394" i="1" s="1"/>
  <c r="F394" i="1"/>
  <c r="H394" i="1"/>
  <c r="I394" i="1"/>
  <c r="E153" i="1"/>
  <c r="K153" i="1" s="1"/>
  <c r="F153" i="1"/>
  <c r="H153" i="1"/>
  <c r="I153" i="1"/>
  <c r="E363" i="1"/>
  <c r="K363" i="1" s="1"/>
  <c r="F363" i="1"/>
  <c r="H363" i="1"/>
  <c r="I363" i="1"/>
  <c r="E419" i="1"/>
  <c r="K419" i="1" s="1"/>
  <c r="F419" i="1"/>
  <c r="H419" i="1"/>
  <c r="I419" i="1"/>
  <c r="E397" i="1"/>
  <c r="K397" i="1" s="1"/>
  <c r="F397" i="1"/>
  <c r="H397" i="1"/>
  <c r="I397" i="1"/>
  <c r="E18" i="1"/>
  <c r="K18" i="1" s="1"/>
  <c r="F18" i="1"/>
  <c r="H18" i="1"/>
  <c r="I18" i="1"/>
  <c r="E57" i="1"/>
  <c r="K57" i="1" s="1"/>
  <c r="F57" i="1"/>
  <c r="H57" i="1"/>
  <c r="I57" i="1"/>
  <c r="E409" i="1"/>
  <c r="K409" i="1" s="1"/>
  <c r="F409" i="1"/>
  <c r="H409" i="1"/>
  <c r="I409" i="1"/>
  <c r="E103" i="1"/>
  <c r="K103" i="1" s="1"/>
  <c r="F103" i="1"/>
  <c r="H103" i="1"/>
  <c r="I103" i="1"/>
  <c r="E158" i="1"/>
  <c r="K158" i="1" s="1"/>
  <c r="F158" i="1"/>
  <c r="H158" i="1"/>
  <c r="I158" i="1"/>
  <c r="E345" i="1"/>
  <c r="K345" i="1" s="1"/>
  <c r="F345" i="1"/>
  <c r="H345" i="1"/>
  <c r="I345" i="1"/>
  <c r="E404" i="1"/>
  <c r="K404" i="1" s="1"/>
  <c r="F404" i="1"/>
  <c r="H404" i="1"/>
  <c r="I404" i="1"/>
  <c r="E166" i="1"/>
  <c r="K166" i="1" s="1"/>
  <c r="F166" i="1"/>
  <c r="H166" i="1"/>
  <c r="I166" i="1"/>
  <c r="E362" i="1"/>
  <c r="K362" i="1" s="1"/>
  <c r="F362" i="1"/>
  <c r="H362" i="1"/>
  <c r="I362" i="1"/>
  <c r="E324" i="1"/>
  <c r="K324" i="1" s="1"/>
  <c r="F324" i="1"/>
  <c r="H324" i="1"/>
  <c r="I324" i="1"/>
  <c r="E40" i="1"/>
  <c r="K40" i="1" s="1"/>
  <c r="F40" i="1"/>
  <c r="H40" i="1"/>
  <c r="I40" i="1"/>
  <c r="E76" i="1"/>
  <c r="K76" i="1" s="1"/>
  <c r="F76" i="1"/>
  <c r="H76" i="1"/>
  <c r="I76" i="1"/>
  <c r="E386" i="1"/>
  <c r="K386" i="1" s="1"/>
  <c r="F386" i="1"/>
  <c r="H386" i="1"/>
  <c r="I386" i="1"/>
  <c r="E122" i="1"/>
  <c r="K122" i="1" s="1"/>
  <c r="F122" i="1"/>
  <c r="H122" i="1"/>
  <c r="I122" i="1"/>
  <c r="E17" i="1"/>
  <c r="K17" i="1" s="1"/>
  <c r="F17" i="1"/>
  <c r="H17" i="1"/>
  <c r="I17" i="1"/>
  <c r="E56" i="1"/>
  <c r="K56" i="1" s="1"/>
  <c r="F56" i="1"/>
  <c r="H56" i="1"/>
  <c r="I56" i="1"/>
  <c r="E102" i="1"/>
  <c r="K102" i="1" s="1"/>
  <c r="F102" i="1"/>
  <c r="H102" i="1"/>
  <c r="I102" i="1"/>
  <c r="E408" i="1"/>
  <c r="K408" i="1" s="1"/>
  <c r="F408" i="1"/>
  <c r="H408" i="1"/>
  <c r="I408" i="1"/>
  <c r="E387" i="1"/>
  <c r="K387" i="1" s="1"/>
  <c r="F387" i="1"/>
  <c r="H387" i="1"/>
  <c r="I387" i="1"/>
  <c r="E145" i="1"/>
  <c r="K145" i="1" s="1"/>
  <c r="F145" i="1"/>
  <c r="H145" i="1"/>
  <c r="I145" i="1"/>
  <c r="E369" i="1"/>
  <c r="K369" i="1" s="1"/>
  <c r="F369" i="1"/>
  <c r="H369" i="1"/>
  <c r="I369" i="1"/>
  <c r="E117" i="1"/>
  <c r="K117" i="1" s="1"/>
  <c r="F117" i="1"/>
  <c r="H117" i="1"/>
  <c r="I117" i="1"/>
  <c r="E325" i="1"/>
  <c r="K325" i="1" s="1"/>
  <c r="F325" i="1"/>
  <c r="H325" i="1"/>
  <c r="I325" i="1"/>
  <c r="E240" i="1"/>
  <c r="K240" i="1" s="1"/>
  <c r="F240" i="1"/>
  <c r="H240" i="1"/>
  <c r="I240" i="1"/>
  <c r="E416" i="1"/>
  <c r="K416" i="1" s="1"/>
  <c r="F416" i="1"/>
  <c r="H416" i="1"/>
  <c r="I416" i="1"/>
  <c r="E41" i="1"/>
  <c r="K41" i="1" s="1"/>
  <c r="F41" i="1"/>
  <c r="H41" i="1"/>
  <c r="I41" i="1"/>
  <c r="E73" i="1"/>
  <c r="K73" i="1" s="1"/>
  <c r="F73" i="1"/>
  <c r="H73" i="1"/>
  <c r="I73" i="1"/>
  <c r="E383" i="1"/>
  <c r="K383" i="1" s="1"/>
  <c r="F383" i="1"/>
  <c r="H383" i="1"/>
  <c r="I383" i="1"/>
  <c r="E157" i="1"/>
  <c r="K157" i="1" s="1"/>
  <c r="F157" i="1"/>
  <c r="H157" i="1"/>
  <c r="I157" i="1"/>
  <c r="E355" i="1"/>
  <c r="K355" i="1" s="1"/>
  <c r="F355" i="1"/>
  <c r="H355" i="1"/>
  <c r="I355" i="1"/>
  <c r="H396" i="1" l="1"/>
  <c r="I396" i="1"/>
  <c r="H372" i="1"/>
  <c r="I372" i="1"/>
  <c r="H373" i="1"/>
  <c r="I373" i="1"/>
  <c r="H365" i="1"/>
  <c r="I365" i="1"/>
  <c r="H359" i="1"/>
  <c r="I359" i="1"/>
  <c r="H352" i="1"/>
  <c r="I352" i="1"/>
  <c r="H366" i="1"/>
  <c r="I366" i="1"/>
  <c r="H346" i="1"/>
  <c r="I346" i="1"/>
  <c r="H328" i="1"/>
  <c r="I328" i="1"/>
  <c r="H375" i="1"/>
  <c r="I375" i="1"/>
  <c r="H332" i="1"/>
  <c r="I332" i="1"/>
  <c r="H360" i="1"/>
  <c r="I360" i="1"/>
  <c r="H361" i="1"/>
  <c r="I361" i="1"/>
  <c r="H353" i="1"/>
  <c r="I353" i="1"/>
  <c r="H354" i="1"/>
  <c r="I354" i="1"/>
  <c r="H329" i="1"/>
  <c r="I329" i="1"/>
  <c r="H331" i="1"/>
  <c r="I331" i="1"/>
  <c r="H350" i="1"/>
  <c r="I350" i="1"/>
  <c r="H351" i="1"/>
  <c r="I351" i="1"/>
  <c r="H367" i="1"/>
  <c r="I367" i="1"/>
  <c r="H374" i="1"/>
  <c r="I374" i="1"/>
  <c r="H378" i="1"/>
  <c r="I378" i="1"/>
  <c r="H344" i="1"/>
  <c r="I344" i="1"/>
  <c r="H150" i="1"/>
  <c r="I150" i="1"/>
  <c r="H132" i="1"/>
  <c r="I132" i="1"/>
  <c r="H165" i="1"/>
  <c r="I165" i="1"/>
  <c r="H173" i="1"/>
  <c r="I173" i="1"/>
  <c r="H170" i="1"/>
  <c r="I170" i="1"/>
  <c r="H130" i="1"/>
  <c r="I130" i="1"/>
  <c r="H167" i="1"/>
  <c r="I167" i="1"/>
  <c r="H135" i="1"/>
  <c r="I135" i="1"/>
  <c r="H139" i="1"/>
  <c r="I139" i="1"/>
  <c r="H133" i="1"/>
  <c r="I133" i="1"/>
  <c r="H159" i="1"/>
  <c r="I159" i="1"/>
  <c r="H172" i="1"/>
  <c r="I172" i="1"/>
  <c r="H154" i="1"/>
  <c r="I154" i="1"/>
  <c r="H146" i="1"/>
  <c r="I146" i="1"/>
  <c r="H162" i="1"/>
  <c r="I162" i="1"/>
  <c r="H151" i="1"/>
  <c r="I151" i="1"/>
  <c r="H140" i="1"/>
  <c r="I140" i="1"/>
  <c r="H168" i="1"/>
  <c r="I168" i="1"/>
  <c r="H160" i="1"/>
  <c r="I160" i="1"/>
  <c r="H155" i="1"/>
  <c r="I155" i="1"/>
  <c r="H147" i="1"/>
  <c r="I147" i="1"/>
  <c r="H152" i="1"/>
  <c r="I152" i="1"/>
  <c r="H163" i="1"/>
  <c r="I163" i="1"/>
  <c r="H144" i="1"/>
  <c r="I144" i="1"/>
  <c r="H138" i="1"/>
  <c r="I138" i="1"/>
  <c r="H156" i="1"/>
  <c r="I156" i="1"/>
  <c r="H174" i="1"/>
  <c r="I174" i="1"/>
  <c r="H161" i="1"/>
  <c r="I161" i="1"/>
  <c r="H141" i="1"/>
  <c r="I141" i="1"/>
  <c r="H164" i="1"/>
  <c r="I164" i="1"/>
  <c r="H142" i="1"/>
  <c r="I142" i="1"/>
  <c r="H143" i="1"/>
  <c r="I143" i="1"/>
  <c r="H148" i="1"/>
  <c r="I148" i="1"/>
  <c r="H134" i="1"/>
  <c r="I134" i="1"/>
  <c r="H131" i="1"/>
  <c r="I131" i="1"/>
  <c r="H136" i="1"/>
  <c r="I136" i="1"/>
  <c r="H149" i="1"/>
  <c r="I149" i="1"/>
  <c r="H171" i="1"/>
  <c r="I171" i="1"/>
  <c r="H169" i="1"/>
  <c r="I169" i="1"/>
  <c r="H137" i="1"/>
  <c r="I137" i="1"/>
  <c r="H91" i="1"/>
  <c r="I91" i="1"/>
  <c r="H92" i="1"/>
  <c r="I92" i="1"/>
  <c r="H94" i="1"/>
  <c r="I94" i="1"/>
  <c r="H109" i="1"/>
  <c r="I109" i="1"/>
  <c r="H113" i="1"/>
  <c r="I113" i="1"/>
  <c r="H106" i="1"/>
  <c r="I106" i="1"/>
  <c r="H111" i="1"/>
  <c r="I111" i="1"/>
  <c r="H124" i="1"/>
  <c r="I124" i="1"/>
  <c r="H82" i="1"/>
  <c r="I82" i="1"/>
  <c r="H89" i="1"/>
  <c r="I89" i="1"/>
  <c r="H112" i="1"/>
  <c r="I112" i="1"/>
  <c r="H107" i="1"/>
  <c r="I107" i="1"/>
  <c r="H126" i="1"/>
  <c r="I126" i="1"/>
  <c r="H120" i="1"/>
  <c r="I120" i="1"/>
  <c r="H99" i="1"/>
  <c r="I99" i="1"/>
  <c r="H125" i="1"/>
  <c r="I125" i="1"/>
  <c r="H114" i="1"/>
  <c r="I114" i="1"/>
  <c r="H95" i="1"/>
  <c r="I95" i="1"/>
  <c r="H90" i="1"/>
  <c r="I90" i="1"/>
  <c r="H108" i="1"/>
  <c r="I108" i="1"/>
  <c r="H121" i="1"/>
  <c r="I121" i="1"/>
  <c r="H100" i="1"/>
  <c r="I100" i="1"/>
  <c r="H115" i="1"/>
  <c r="I115" i="1"/>
  <c r="H96" i="1"/>
  <c r="I96" i="1"/>
  <c r="H97" i="1"/>
  <c r="I97" i="1"/>
  <c r="H86" i="1"/>
  <c r="I86" i="1"/>
  <c r="H98" i="1"/>
  <c r="I98" i="1"/>
  <c r="H118" i="1"/>
  <c r="I118" i="1"/>
  <c r="H116" i="1"/>
  <c r="I116" i="1"/>
  <c r="H83" i="1"/>
  <c r="I83" i="1"/>
  <c r="H110" i="1"/>
  <c r="I110" i="1"/>
  <c r="H87" i="1"/>
  <c r="I87" i="1"/>
  <c r="H88" i="1"/>
  <c r="I88" i="1"/>
  <c r="H123" i="1"/>
  <c r="I123" i="1"/>
  <c r="H84" i="1"/>
  <c r="I84" i="1"/>
  <c r="H93" i="1"/>
  <c r="I93" i="1"/>
  <c r="H101" i="1"/>
  <c r="I101" i="1"/>
  <c r="H85" i="1"/>
  <c r="I85" i="1"/>
  <c r="H105" i="1"/>
  <c r="I105" i="1"/>
  <c r="H119" i="1"/>
  <c r="I119" i="1"/>
  <c r="H81" i="1"/>
  <c r="I81" i="1"/>
  <c r="H53" i="1"/>
  <c r="I53" i="1"/>
  <c r="H60" i="1"/>
  <c r="I60" i="1"/>
  <c r="H64" i="1"/>
  <c r="I64" i="1"/>
  <c r="H65" i="1"/>
  <c r="I65" i="1"/>
  <c r="H74" i="1"/>
  <c r="I74" i="1"/>
  <c r="H58" i="1"/>
  <c r="I58" i="1"/>
  <c r="H67" i="1"/>
  <c r="I67" i="1"/>
  <c r="H68" i="1"/>
  <c r="I68" i="1"/>
  <c r="H66" i="1"/>
  <c r="I66" i="1"/>
  <c r="H75" i="1"/>
  <c r="I75" i="1"/>
  <c r="H59" i="1"/>
  <c r="I59" i="1"/>
  <c r="H69" i="1"/>
  <c r="I69" i="1"/>
  <c r="H51" i="1"/>
  <c r="I51" i="1"/>
  <c r="H54" i="1"/>
  <c r="I54" i="1"/>
  <c r="H71" i="1"/>
  <c r="I71" i="1"/>
  <c r="H70" i="1"/>
  <c r="I70" i="1"/>
  <c r="H47" i="1"/>
  <c r="I47" i="1"/>
  <c r="H63" i="1"/>
  <c r="I63" i="1"/>
  <c r="H48" i="1"/>
  <c r="I48" i="1"/>
  <c r="H49" i="1"/>
  <c r="I49" i="1"/>
  <c r="H46" i="1"/>
  <c r="I46" i="1"/>
  <c r="H52" i="1"/>
  <c r="I52" i="1"/>
  <c r="H55" i="1"/>
  <c r="I55" i="1"/>
  <c r="H62" i="1"/>
  <c r="I62" i="1"/>
  <c r="H72" i="1"/>
  <c r="I72" i="1"/>
  <c r="H50" i="1"/>
  <c r="I50" i="1"/>
  <c r="H302" i="1"/>
  <c r="I302" i="1"/>
  <c r="H299" i="1"/>
  <c r="I299" i="1"/>
  <c r="H307" i="1"/>
  <c r="I307" i="1"/>
  <c r="H322" i="1"/>
  <c r="I322" i="1"/>
  <c r="H290" i="1"/>
  <c r="I290" i="1"/>
  <c r="H298" i="1"/>
  <c r="I298" i="1"/>
  <c r="H311" i="1"/>
  <c r="I311" i="1"/>
  <c r="H308" i="1"/>
  <c r="I308" i="1"/>
  <c r="H319" i="1"/>
  <c r="I319" i="1"/>
  <c r="H300" i="1"/>
  <c r="I300" i="1"/>
  <c r="H323" i="1"/>
  <c r="I323" i="1"/>
  <c r="H314" i="1"/>
  <c r="I314" i="1"/>
  <c r="H309" i="1"/>
  <c r="I309" i="1"/>
  <c r="H320" i="1"/>
  <c r="I320" i="1"/>
  <c r="H301" i="1"/>
  <c r="I301" i="1"/>
  <c r="H315" i="1"/>
  <c r="I315" i="1"/>
  <c r="H316" i="1"/>
  <c r="I316" i="1"/>
  <c r="H295" i="1"/>
  <c r="I295" i="1"/>
  <c r="H305" i="1"/>
  <c r="I305" i="1"/>
  <c r="H313" i="1"/>
  <c r="I313" i="1"/>
  <c r="H291" i="1"/>
  <c r="I291" i="1"/>
  <c r="H318" i="1"/>
  <c r="I318" i="1"/>
  <c r="H293" i="1"/>
  <c r="I293" i="1"/>
  <c r="H294" i="1"/>
  <c r="I294" i="1"/>
  <c r="H321" i="1"/>
  <c r="I321" i="1"/>
  <c r="H292" i="1"/>
  <c r="I292" i="1"/>
  <c r="H297" i="1"/>
  <c r="I297" i="1"/>
  <c r="H310" i="1"/>
  <c r="I310" i="1"/>
  <c r="H303" i="1"/>
  <c r="I303" i="1"/>
  <c r="H304" i="1"/>
  <c r="I304" i="1"/>
  <c r="H317" i="1"/>
  <c r="I317" i="1"/>
  <c r="H296" i="1"/>
  <c r="I296" i="1"/>
  <c r="H429" i="1"/>
  <c r="I429" i="1"/>
  <c r="H439" i="1"/>
  <c r="I439" i="1"/>
  <c r="H414" i="1"/>
  <c r="I414" i="1"/>
  <c r="H420" i="1"/>
  <c r="I420" i="1"/>
  <c r="H428" i="1"/>
  <c r="I428" i="1"/>
  <c r="H430" i="1"/>
  <c r="I430" i="1"/>
  <c r="H437" i="1"/>
  <c r="I437" i="1"/>
  <c r="H423" i="1"/>
  <c r="I423" i="1"/>
  <c r="H440" i="1"/>
  <c r="I440" i="1"/>
  <c r="H435" i="1"/>
  <c r="I435" i="1"/>
  <c r="H421" i="1"/>
  <c r="I421" i="1"/>
  <c r="H431" i="1"/>
  <c r="I431" i="1"/>
  <c r="H438" i="1"/>
  <c r="I438" i="1"/>
  <c r="H424" i="1"/>
  <c r="I424" i="1"/>
  <c r="H436" i="1"/>
  <c r="I436" i="1"/>
  <c r="H425" i="1"/>
  <c r="I425" i="1"/>
  <c r="H411" i="1"/>
  <c r="I411" i="1"/>
  <c r="H422" i="1"/>
  <c r="I422" i="1"/>
  <c r="H433" i="1"/>
  <c r="I433" i="1"/>
  <c r="H410" i="1"/>
  <c r="I410" i="1"/>
  <c r="H432" i="1"/>
  <c r="I432" i="1"/>
  <c r="H417" i="1"/>
  <c r="I417" i="1"/>
  <c r="H418" i="1"/>
  <c r="I418" i="1"/>
  <c r="H412" i="1"/>
  <c r="I412" i="1"/>
  <c r="H413" i="1"/>
  <c r="I413" i="1"/>
  <c r="H426" i="1"/>
  <c r="I426" i="1"/>
  <c r="H415" i="1"/>
  <c r="I415" i="1"/>
  <c r="H427" i="1"/>
  <c r="I427" i="1"/>
  <c r="H434" i="1"/>
  <c r="I434" i="1"/>
  <c r="H407" i="1"/>
  <c r="I407" i="1"/>
  <c r="H209" i="1"/>
  <c r="I209" i="1"/>
  <c r="H207" i="1"/>
  <c r="I207" i="1"/>
  <c r="H217" i="1"/>
  <c r="I217" i="1"/>
  <c r="H199" i="1"/>
  <c r="I199" i="1"/>
  <c r="H213" i="1"/>
  <c r="I213" i="1"/>
  <c r="H208" i="1"/>
  <c r="I208" i="1"/>
  <c r="H218" i="1"/>
  <c r="I218" i="1"/>
  <c r="H200" i="1"/>
  <c r="I200" i="1"/>
  <c r="H214" i="1"/>
  <c r="I214" i="1"/>
  <c r="H215" i="1"/>
  <c r="I215" i="1"/>
  <c r="H194" i="1"/>
  <c r="I194" i="1"/>
  <c r="H204" i="1"/>
  <c r="I204" i="1"/>
  <c r="H211" i="1"/>
  <c r="I211" i="1"/>
  <c r="H195" i="1"/>
  <c r="I195" i="1"/>
  <c r="H216" i="1"/>
  <c r="I216" i="1"/>
  <c r="H197" i="1"/>
  <c r="I197" i="1"/>
  <c r="H198" i="1"/>
  <c r="I198" i="1"/>
  <c r="H196" i="1"/>
  <c r="I196" i="1"/>
  <c r="H205" i="1"/>
  <c r="I205" i="1"/>
  <c r="H206" i="1"/>
  <c r="I206" i="1"/>
  <c r="H202" i="1"/>
  <c r="I202" i="1"/>
  <c r="H212" i="1"/>
  <c r="I212" i="1"/>
  <c r="H253" i="1"/>
  <c r="I253" i="1"/>
  <c r="H260" i="1"/>
  <c r="I260" i="1"/>
  <c r="H257" i="1"/>
  <c r="I257" i="1"/>
  <c r="H266" i="1"/>
  <c r="I266" i="1"/>
  <c r="H250" i="1"/>
  <c r="I250" i="1"/>
  <c r="H262" i="1"/>
  <c r="I262" i="1"/>
  <c r="H258" i="1"/>
  <c r="I258" i="1"/>
  <c r="H267" i="1"/>
  <c r="I267" i="1"/>
  <c r="H251" i="1"/>
  <c r="I251" i="1"/>
  <c r="H263" i="1"/>
  <c r="I263" i="1"/>
  <c r="H261" i="1"/>
  <c r="I261" i="1"/>
  <c r="H245" i="1"/>
  <c r="I245" i="1"/>
  <c r="H255" i="1"/>
  <c r="I255" i="1"/>
  <c r="H256" i="1"/>
  <c r="I256" i="1"/>
  <c r="H249" i="1"/>
  <c r="I249" i="1"/>
  <c r="H264" i="1"/>
  <c r="I264" i="1"/>
  <c r="H246" i="1"/>
  <c r="I246" i="1"/>
  <c r="H247" i="1"/>
  <c r="I247" i="1"/>
  <c r="H248" i="1"/>
  <c r="I248" i="1"/>
  <c r="H259" i="1"/>
  <c r="I259" i="1"/>
  <c r="H252" i="1"/>
  <c r="I252" i="1"/>
  <c r="H254" i="1"/>
  <c r="I254" i="1"/>
  <c r="H265" i="1"/>
  <c r="I265" i="1"/>
  <c r="H29" i="1"/>
  <c r="I29" i="1"/>
  <c r="H19" i="1"/>
  <c r="I19" i="1"/>
  <c r="H13" i="1"/>
  <c r="I13" i="1"/>
  <c r="H8" i="1"/>
  <c r="I8" i="1"/>
  <c r="H15" i="1"/>
  <c r="I15" i="1"/>
  <c r="H28" i="1"/>
  <c r="I28" i="1"/>
  <c r="H26" i="1"/>
  <c r="I26" i="1"/>
  <c r="H37" i="1"/>
  <c r="I37" i="1"/>
  <c r="H20" i="1"/>
  <c r="I20" i="1"/>
  <c r="H33" i="1"/>
  <c r="I33" i="1"/>
  <c r="H16" i="1"/>
  <c r="I16" i="1"/>
  <c r="H27" i="1"/>
  <c r="I27" i="1"/>
  <c r="H38" i="1"/>
  <c r="I38" i="1"/>
  <c r="H21" i="1"/>
  <c r="I21" i="1"/>
  <c r="H34" i="1"/>
  <c r="I34" i="1"/>
  <c r="H32" i="1"/>
  <c r="I32" i="1"/>
  <c r="H6" i="1"/>
  <c r="I6" i="1"/>
  <c r="H23" i="1"/>
  <c r="I23" i="1"/>
  <c r="H31" i="1"/>
  <c r="I31" i="1"/>
  <c r="H7" i="1"/>
  <c r="I7" i="1"/>
  <c r="H36" i="1"/>
  <c r="I36" i="1"/>
  <c r="H9" i="1"/>
  <c r="I9" i="1"/>
  <c r="H10" i="1"/>
  <c r="I10" i="1"/>
  <c r="H39" i="1"/>
  <c r="I39" i="1"/>
  <c r="H14" i="1"/>
  <c r="I14" i="1"/>
  <c r="H11" i="1"/>
  <c r="I11" i="1"/>
  <c r="H25" i="1"/>
  <c r="I25" i="1"/>
  <c r="H24" i="1"/>
  <c r="I24" i="1"/>
  <c r="H22" i="1"/>
  <c r="I22" i="1"/>
  <c r="H35" i="1"/>
  <c r="I35" i="1"/>
  <c r="H12" i="1"/>
  <c r="I12" i="1"/>
  <c r="H233" i="1"/>
  <c r="I233" i="1"/>
  <c r="H239" i="1"/>
  <c r="I239" i="1"/>
  <c r="H222" i="1"/>
  <c r="I222" i="1"/>
  <c r="H236" i="1"/>
  <c r="I236" i="1"/>
  <c r="H237" i="1"/>
  <c r="I237" i="1"/>
  <c r="H227" i="1"/>
  <c r="I227" i="1"/>
  <c r="H234" i="1"/>
  <c r="I234" i="1"/>
  <c r="H235" i="1"/>
  <c r="I235" i="1"/>
  <c r="H228" i="1"/>
  <c r="I228" i="1"/>
  <c r="H238" i="1"/>
  <c r="I238" i="1"/>
  <c r="H229" i="1"/>
  <c r="I229" i="1"/>
  <c r="H230" i="1"/>
  <c r="I230" i="1"/>
  <c r="H231" i="1"/>
  <c r="I231" i="1"/>
  <c r="H401" i="1"/>
  <c r="I401" i="1"/>
  <c r="H395" i="1"/>
  <c r="I395" i="1"/>
  <c r="H398" i="1"/>
  <c r="I398" i="1"/>
  <c r="H381" i="1"/>
  <c r="I381" i="1"/>
  <c r="H389" i="1"/>
  <c r="I389" i="1"/>
  <c r="H399" i="1"/>
  <c r="I399" i="1"/>
  <c r="H382" i="1"/>
  <c r="I382" i="1"/>
  <c r="H390" i="1"/>
  <c r="I390" i="1"/>
  <c r="H400" i="1"/>
  <c r="I400" i="1"/>
  <c r="H388" i="1"/>
  <c r="I388" i="1"/>
  <c r="H384" i="1"/>
  <c r="I384" i="1"/>
  <c r="H393" i="1"/>
  <c r="I393" i="1"/>
  <c r="H392" i="1"/>
  <c r="I392" i="1"/>
  <c r="H391" i="1"/>
  <c r="I391" i="1"/>
  <c r="H279" i="1"/>
  <c r="I279" i="1"/>
  <c r="H272" i="1"/>
  <c r="I272" i="1"/>
  <c r="H275" i="1"/>
  <c r="I275" i="1"/>
  <c r="H277" i="1"/>
  <c r="I277" i="1"/>
  <c r="H278" i="1"/>
  <c r="I278" i="1"/>
  <c r="H271" i="1"/>
  <c r="I271" i="1"/>
  <c r="H179" i="1"/>
  <c r="I179" i="1"/>
  <c r="H186" i="1"/>
  <c r="I186" i="1"/>
  <c r="H185" i="1"/>
  <c r="I185" i="1"/>
  <c r="H183" i="1"/>
  <c r="I183" i="1"/>
  <c r="H182" i="1"/>
  <c r="I182" i="1"/>
  <c r="H184" i="1"/>
  <c r="I184" i="1"/>
  <c r="H181" i="1"/>
  <c r="I181" i="1"/>
  <c r="H180" i="1"/>
  <c r="I180" i="1"/>
  <c r="H177" i="1"/>
  <c r="I177" i="1"/>
  <c r="H176" i="1"/>
  <c r="I176" i="1"/>
  <c r="H188" i="1"/>
  <c r="I188" i="1"/>
  <c r="H187" i="1"/>
  <c r="I187" i="1"/>
  <c r="H286" i="1"/>
  <c r="I286" i="1"/>
  <c r="H285" i="1"/>
  <c r="I285" i="1"/>
  <c r="H284" i="1"/>
  <c r="I284" i="1"/>
  <c r="H283" i="1"/>
  <c r="I283" i="1"/>
  <c r="H379" i="1"/>
  <c r="I379" i="1"/>
  <c r="H356" i="1"/>
  <c r="I356" i="1"/>
  <c r="H347" i="1"/>
  <c r="I347" i="1"/>
  <c r="H348" i="1"/>
  <c r="I348" i="1"/>
  <c r="H380" i="1"/>
  <c r="I380" i="1"/>
  <c r="H342" i="1"/>
  <c r="I342" i="1"/>
  <c r="H337" i="1"/>
  <c r="I337" i="1"/>
  <c r="H357" i="1"/>
  <c r="I357" i="1"/>
  <c r="H349" i="1"/>
  <c r="I349" i="1"/>
  <c r="H343" i="1"/>
  <c r="I343" i="1"/>
  <c r="H339" i="1"/>
  <c r="I339" i="1"/>
  <c r="H376" i="1"/>
  <c r="I376" i="1"/>
  <c r="H368" i="1"/>
  <c r="I368" i="1"/>
  <c r="H340" i="1"/>
  <c r="I340" i="1"/>
  <c r="H370" i="1"/>
  <c r="I370" i="1"/>
  <c r="H358" i="1"/>
  <c r="I358" i="1"/>
  <c r="H333" i="1"/>
  <c r="I333" i="1"/>
  <c r="H364" i="1"/>
  <c r="I364" i="1"/>
  <c r="H338" i="1"/>
  <c r="I338" i="1"/>
  <c r="H377" i="1"/>
  <c r="I377" i="1"/>
  <c r="H341" i="1"/>
  <c r="I341" i="1"/>
  <c r="H371" i="1"/>
  <c r="I371" i="1"/>
  <c r="I327" i="1"/>
  <c r="I330" i="1"/>
  <c r="I442" i="1"/>
  <c r="H330" i="1"/>
  <c r="H327" i="1"/>
  <c r="H442" i="1"/>
  <c r="E347" i="1"/>
  <c r="K347" i="1" s="1"/>
  <c r="E188" i="1"/>
  <c r="K188" i="1" s="1"/>
  <c r="F188" i="1"/>
  <c r="E187" i="1"/>
  <c r="K187" i="1" s="1"/>
  <c r="F187" i="1"/>
  <c r="E286" i="1"/>
  <c r="K286" i="1" s="1"/>
  <c r="F286" i="1"/>
  <c r="E285" i="1"/>
  <c r="K285" i="1" s="1"/>
  <c r="F285" i="1"/>
  <c r="E284" i="1"/>
  <c r="K284" i="1" s="1"/>
  <c r="F284" i="1"/>
  <c r="E283" i="1"/>
  <c r="K283" i="1" s="1"/>
  <c r="F283" i="1"/>
  <c r="E275" i="1"/>
  <c r="K275" i="1" s="1"/>
  <c r="F275" i="1"/>
  <c r="E277" i="1"/>
  <c r="K277" i="1" s="1"/>
  <c r="F277" i="1"/>
  <c r="E278" i="1"/>
  <c r="K278" i="1" s="1"/>
  <c r="F278" i="1"/>
  <c r="E271" i="1"/>
  <c r="K271" i="1" s="1"/>
  <c r="F271" i="1"/>
  <c r="E179" i="1"/>
  <c r="K179" i="1" s="1"/>
  <c r="F179" i="1"/>
  <c r="E186" i="1"/>
  <c r="K186" i="1" s="1"/>
  <c r="F186" i="1"/>
  <c r="E185" i="1"/>
  <c r="K185" i="1" s="1"/>
  <c r="F185" i="1"/>
  <c r="E183" i="1"/>
  <c r="K183" i="1" s="1"/>
  <c r="F183" i="1"/>
  <c r="E182" i="1"/>
  <c r="K182" i="1" s="1"/>
  <c r="F182" i="1"/>
  <c r="E184" i="1"/>
  <c r="K184" i="1" s="1"/>
  <c r="F184" i="1"/>
  <c r="E181" i="1"/>
  <c r="K181" i="1" s="1"/>
  <c r="F181" i="1"/>
  <c r="E180" i="1"/>
  <c r="K180" i="1" s="1"/>
  <c r="F180" i="1"/>
  <c r="E177" i="1"/>
  <c r="K177" i="1" s="1"/>
  <c r="F177" i="1"/>
  <c r="E176" i="1"/>
  <c r="K176" i="1" s="1"/>
  <c r="F176" i="1"/>
  <c r="E396" i="1"/>
  <c r="K396" i="1" s="1"/>
  <c r="F396" i="1"/>
  <c r="E399" i="1"/>
  <c r="K399" i="1" s="1"/>
  <c r="F399" i="1"/>
  <c r="E382" i="1"/>
  <c r="K382" i="1" s="1"/>
  <c r="F382" i="1"/>
  <c r="E390" i="1"/>
  <c r="K390" i="1" s="1"/>
  <c r="F390" i="1"/>
  <c r="E400" i="1"/>
  <c r="K400" i="1" s="1"/>
  <c r="F400" i="1"/>
  <c r="E388" i="1"/>
  <c r="K388" i="1" s="1"/>
  <c r="F388" i="1"/>
  <c r="E384" i="1"/>
  <c r="K384" i="1" s="1"/>
  <c r="F384" i="1"/>
  <c r="E393" i="1"/>
  <c r="K393" i="1" s="1"/>
  <c r="F393" i="1"/>
  <c r="E392" i="1"/>
  <c r="K392" i="1" s="1"/>
  <c r="F392" i="1"/>
  <c r="E391" i="1"/>
  <c r="K391" i="1" s="1"/>
  <c r="F391" i="1"/>
  <c r="E279" i="1"/>
  <c r="K279" i="1" s="1"/>
  <c r="F279" i="1"/>
  <c r="E272" i="1"/>
  <c r="K272" i="1" s="1"/>
  <c r="F272" i="1"/>
  <c r="E398" i="1"/>
  <c r="K398" i="1" s="1"/>
  <c r="F398" i="1"/>
  <c r="E381" i="1"/>
  <c r="K381" i="1" s="1"/>
  <c r="F381" i="1"/>
  <c r="E389" i="1"/>
  <c r="K389" i="1" s="1"/>
  <c r="F389" i="1"/>
  <c r="E227" i="1"/>
  <c r="K227" i="1" s="1"/>
  <c r="F227" i="1"/>
  <c r="E234" i="1"/>
  <c r="K234" i="1" s="1"/>
  <c r="F234" i="1"/>
  <c r="E235" i="1"/>
  <c r="K235" i="1" s="1"/>
  <c r="F235" i="1"/>
  <c r="E228" i="1"/>
  <c r="K228" i="1" s="1"/>
  <c r="F228" i="1"/>
  <c r="E238" i="1"/>
  <c r="K238" i="1" s="1"/>
  <c r="F238" i="1"/>
  <c r="E229" i="1"/>
  <c r="K229" i="1" s="1"/>
  <c r="F229" i="1"/>
  <c r="E230" i="1"/>
  <c r="K230" i="1" s="1"/>
  <c r="F230" i="1"/>
  <c r="E231" i="1"/>
  <c r="K231" i="1" s="1"/>
  <c r="F231" i="1"/>
  <c r="E401" i="1"/>
  <c r="K401" i="1" s="1"/>
  <c r="F401" i="1"/>
  <c r="E395" i="1"/>
  <c r="K395" i="1" s="1"/>
  <c r="F395" i="1"/>
  <c r="E32" i="1"/>
  <c r="K32" i="1" s="1"/>
  <c r="F32" i="1"/>
  <c r="E6" i="1"/>
  <c r="K6" i="1" s="1"/>
  <c r="F6" i="1"/>
  <c r="E23" i="1"/>
  <c r="K23" i="1" s="1"/>
  <c r="F23" i="1"/>
  <c r="E31" i="1"/>
  <c r="K31" i="1" s="1"/>
  <c r="F31" i="1"/>
  <c r="E7" i="1"/>
  <c r="K7" i="1" s="1"/>
  <c r="F7" i="1"/>
  <c r="E36" i="1"/>
  <c r="K36" i="1" s="1"/>
  <c r="F36" i="1"/>
  <c r="E9" i="1"/>
  <c r="K9" i="1" s="1"/>
  <c r="F9" i="1"/>
  <c r="E10" i="1"/>
  <c r="K10" i="1" s="1"/>
  <c r="F10" i="1"/>
  <c r="E39" i="1"/>
  <c r="K39" i="1" s="1"/>
  <c r="F39" i="1"/>
  <c r="E14" i="1"/>
  <c r="K14" i="1" s="1"/>
  <c r="F14" i="1"/>
  <c r="E11" i="1"/>
  <c r="K11" i="1" s="1"/>
  <c r="F11" i="1"/>
  <c r="E25" i="1"/>
  <c r="K25" i="1" s="1"/>
  <c r="F25" i="1"/>
  <c r="E24" i="1"/>
  <c r="K24" i="1" s="1"/>
  <c r="F24" i="1"/>
  <c r="E22" i="1"/>
  <c r="K22" i="1" s="1"/>
  <c r="F22" i="1"/>
  <c r="E35" i="1"/>
  <c r="K35" i="1" s="1"/>
  <c r="F35" i="1"/>
  <c r="E12" i="1"/>
  <c r="K12" i="1" s="1"/>
  <c r="F12" i="1"/>
  <c r="E233" i="1"/>
  <c r="K233" i="1" s="1"/>
  <c r="F233" i="1"/>
  <c r="E239" i="1"/>
  <c r="K239" i="1" s="1"/>
  <c r="F239" i="1"/>
  <c r="E222" i="1"/>
  <c r="K222" i="1" s="1"/>
  <c r="F222" i="1"/>
  <c r="E236" i="1"/>
  <c r="K236" i="1" s="1"/>
  <c r="F236" i="1"/>
  <c r="E237" i="1"/>
  <c r="K237" i="1" s="1"/>
  <c r="F237" i="1"/>
  <c r="E33" i="1"/>
  <c r="K33" i="1" s="1"/>
  <c r="F33" i="1"/>
  <c r="E16" i="1"/>
  <c r="K16" i="1" s="1"/>
  <c r="F16" i="1"/>
  <c r="E27" i="1"/>
  <c r="K27" i="1" s="1"/>
  <c r="F27" i="1"/>
  <c r="E38" i="1"/>
  <c r="K38" i="1" s="1"/>
  <c r="F38" i="1"/>
  <c r="E21" i="1"/>
  <c r="K21" i="1" s="1"/>
  <c r="F21" i="1"/>
  <c r="E34" i="1"/>
  <c r="K34" i="1" s="1"/>
  <c r="F34" i="1"/>
  <c r="E261" i="1"/>
  <c r="K261" i="1" s="1"/>
  <c r="F261" i="1"/>
  <c r="E263" i="1"/>
  <c r="K263" i="1" s="1"/>
  <c r="F263" i="1"/>
  <c r="E245" i="1"/>
  <c r="K245" i="1" s="1"/>
  <c r="F245" i="1"/>
  <c r="E255" i="1"/>
  <c r="K255" i="1" s="1"/>
  <c r="F255" i="1"/>
  <c r="E256" i="1"/>
  <c r="K256" i="1" s="1"/>
  <c r="F256" i="1"/>
  <c r="E249" i="1"/>
  <c r="K249" i="1" s="1"/>
  <c r="F249" i="1"/>
  <c r="E264" i="1"/>
  <c r="K264" i="1" s="1"/>
  <c r="F264" i="1"/>
  <c r="E246" i="1"/>
  <c r="K246" i="1" s="1"/>
  <c r="F246" i="1"/>
  <c r="E247" i="1"/>
  <c r="K247" i="1" s="1"/>
  <c r="F247" i="1"/>
  <c r="E248" i="1"/>
  <c r="K248" i="1" s="1"/>
  <c r="F248" i="1"/>
  <c r="E259" i="1"/>
  <c r="K259" i="1" s="1"/>
  <c r="F259" i="1"/>
  <c r="E252" i="1"/>
  <c r="K252" i="1" s="1"/>
  <c r="F252" i="1"/>
  <c r="E254" i="1"/>
  <c r="K254" i="1" s="1"/>
  <c r="F254" i="1"/>
  <c r="E265" i="1"/>
  <c r="K265" i="1" s="1"/>
  <c r="F265" i="1"/>
  <c r="E29" i="1"/>
  <c r="K29" i="1" s="1"/>
  <c r="F29" i="1"/>
  <c r="E19" i="1"/>
  <c r="K19" i="1" s="1"/>
  <c r="F19" i="1"/>
  <c r="E13" i="1"/>
  <c r="K13" i="1" s="1"/>
  <c r="F13" i="1"/>
  <c r="E8" i="1"/>
  <c r="K8" i="1" s="1"/>
  <c r="F8" i="1"/>
  <c r="E15" i="1"/>
  <c r="K15" i="1" s="1"/>
  <c r="F15" i="1"/>
  <c r="E28" i="1"/>
  <c r="K28" i="1" s="1"/>
  <c r="F28" i="1"/>
  <c r="E26" i="1"/>
  <c r="K26" i="1" s="1"/>
  <c r="F26" i="1"/>
  <c r="E37" i="1"/>
  <c r="K37" i="1" s="1"/>
  <c r="F37" i="1"/>
  <c r="E20" i="1"/>
  <c r="K20" i="1" s="1"/>
  <c r="F20" i="1"/>
  <c r="E194" i="1"/>
  <c r="K194" i="1" s="1"/>
  <c r="F194" i="1"/>
  <c r="E204" i="1"/>
  <c r="K204" i="1" s="1"/>
  <c r="F204" i="1"/>
  <c r="E211" i="1"/>
  <c r="K211" i="1" s="1"/>
  <c r="F211" i="1"/>
  <c r="E195" i="1"/>
  <c r="K195" i="1" s="1"/>
  <c r="F195" i="1"/>
  <c r="E216" i="1"/>
  <c r="K216" i="1" s="1"/>
  <c r="F216" i="1"/>
  <c r="E197" i="1"/>
  <c r="K197" i="1" s="1"/>
  <c r="F197" i="1"/>
  <c r="E198" i="1"/>
  <c r="K198" i="1" s="1"/>
  <c r="F198" i="1"/>
  <c r="E196" i="1"/>
  <c r="K196" i="1" s="1"/>
  <c r="F196" i="1"/>
  <c r="E205" i="1"/>
  <c r="K205" i="1" s="1"/>
  <c r="F205" i="1"/>
  <c r="E206" i="1"/>
  <c r="K206" i="1" s="1"/>
  <c r="F206" i="1"/>
  <c r="E202" i="1"/>
  <c r="K202" i="1" s="1"/>
  <c r="F202" i="1"/>
  <c r="E212" i="1"/>
  <c r="K212" i="1" s="1"/>
  <c r="F212" i="1"/>
  <c r="E253" i="1"/>
  <c r="K253" i="1" s="1"/>
  <c r="F253" i="1"/>
  <c r="E260" i="1"/>
  <c r="K260" i="1" s="1"/>
  <c r="F260" i="1"/>
  <c r="E257" i="1"/>
  <c r="K257" i="1" s="1"/>
  <c r="F257" i="1"/>
  <c r="E266" i="1"/>
  <c r="K266" i="1" s="1"/>
  <c r="F266" i="1"/>
  <c r="E250" i="1"/>
  <c r="K250" i="1" s="1"/>
  <c r="F250" i="1"/>
  <c r="E262" i="1"/>
  <c r="K262" i="1" s="1"/>
  <c r="F262" i="1"/>
  <c r="E258" i="1"/>
  <c r="K258" i="1" s="1"/>
  <c r="F258" i="1"/>
  <c r="E267" i="1"/>
  <c r="K267" i="1" s="1"/>
  <c r="F267" i="1"/>
  <c r="E251" i="1"/>
  <c r="K251" i="1" s="1"/>
  <c r="F251" i="1"/>
  <c r="E425" i="1"/>
  <c r="K425" i="1" s="1"/>
  <c r="F425" i="1"/>
  <c r="E411" i="1"/>
  <c r="K411" i="1" s="1"/>
  <c r="F411" i="1"/>
  <c r="E422" i="1"/>
  <c r="K422" i="1" s="1"/>
  <c r="F422" i="1"/>
  <c r="E433" i="1"/>
  <c r="K433" i="1" s="1"/>
  <c r="F433" i="1"/>
  <c r="E410" i="1"/>
  <c r="K410" i="1" s="1"/>
  <c r="F410" i="1"/>
  <c r="E432" i="1"/>
  <c r="K432" i="1" s="1"/>
  <c r="F432" i="1"/>
  <c r="E417" i="1"/>
  <c r="K417" i="1" s="1"/>
  <c r="F417" i="1"/>
  <c r="E418" i="1"/>
  <c r="K418" i="1" s="1"/>
  <c r="F418" i="1"/>
  <c r="E412" i="1"/>
  <c r="K412" i="1" s="1"/>
  <c r="F412" i="1"/>
  <c r="E413" i="1"/>
  <c r="K413" i="1" s="1"/>
  <c r="F413" i="1"/>
  <c r="E426" i="1"/>
  <c r="K426" i="1" s="1"/>
  <c r="F426" i="1"/>
  <c r="E415" i="1"/>
  <c r="K415" i="1" s="1"/>
  <c r="F415" i="1"/>
  <c r="E427" i="1"/>
  <c r="K427" i="1" s="1"/>
  <c r="F427" i="1"/>
  <c r="E434" i="1"/>
  <c r="K434" i="1" s="1"/>
  <c r="F434" i="1"/>
  <c r="E407" i="1"/>
  <c r="K407" i="1" s="1"/>
  <c r="F407" i="1"/>
  <c r="E209" i="1"/>
  <c r="K209" i="1" s="1"/>
  <c r="F209" i="1"/>
  <c r="E207" i="1"/>
  <c r="K207" i="1" s="1"/>
  <c r="F207" i="1"/>
  <c r="E217" i="1"/>
  <c r="K217" i="1" s="1"/>
  <c r="F217" i="1"/>
  <c r="E199" i="1"/>
  <c r="K199" i="1" s="1"/>
  <c r="F199" i="1"/>
  <c r="E213" i="1"/>
  <c r="K213" i="1" s="1"/>
  <c r="F213" i="1"/>
  <c r="E208" i="1"/>
  <c r="K208" i="1" s="1"/>
  <c r="F208" i="1"/>
  <c r="E218" i="1"/>
  <c r="K218" i="1" s="1"/>
  <c r="F218" i="1"/>
  <c r="E200" i="1"/>
  <c r="K200" i="1" s="1"/>
  <c r="F200" i="1"/>
  <c r="E214" i="1"/>
  <c r="K214" i="1" s="1"/>
  <c r="F214" i="1"/>
  <c r="E215" i="1"/>
  <c r="K215" i="1" s="1"/>
  <c r="F215" i="1"/>
  <c r="E429" i="1"/>
  <c r="K429" i="1" s="1"/>
  <c r="F429" i="1"/>
  <c r="E439" i="1"/>
  <c r="K439" i="1" s="1"/>
  <c r="F439" i="1"/>
  <c r="E414" i="1"/>
  <c r="K414" i="1" s="1"/>
  <c r="F414" i="1"/>
  <c r="E420" i="1"/>
  <c r="K420" i="1" s="1"/>
  <c r="F420" i="1"/>
  <c r="E428" i="1"/>
  <c r="K428" i="1" s="1"/>
  <c r="F428" i="1"/>
  <c r="E430" i="1"/>
  <c r="K430" i="1" s="1"/>
  <c r="F430" i="1"/>
  <c r="E437" i="1"/>
  <c r="K437" i="1" s="1"/>
  <c r="F437" i="1"/>
  <c r="E423" i="1"/>
  <c r="K423" i="1" s="1"/>
  <c r="F423" i="1"/>
  <c r="E440" i="1"/>
  <c r="K440" i="1" s="1"/>
  <c r="F440" i="1"/>
  <c r="E435" i="1"/>
  <c r="K435" i="1" s="1"/>
  <c r="F435" i="1"/>
  <c r="E421" i="1"/>
  <c r="K421" i="1" s="1"/>
  <c r="F421" i="1"/>
  <c r="E431" i="1"/>
  <c r="K431" i="1" s="1"/>
  <c r="F431" i="1"/>
  <c r="E438" i="1"/>
  <c r="K438" i="1" s="1"/>
  <c r="F438" i="1"/>
  <c r="E424" i="1"/>
  <c r="K424" i="1" s="1"/>
  <c r="F424" i="1"/>
  <c r="E436" i="1"/>
  <c r="K436" i="1" s="1"/>
  <c r="F436" i="1"/>
  <c r="E316" i="1"/>
  <c r="K316" i="1" s="1"/>
  <c r="F316" i="1"/>
  <c r="E295" i="1"/>
  <c r="K295" i="1" s="1"/>
  <c r="F295" i="1"/>
  <c r="E305" i="1"/>
  <c r="K305" i="1" s="1"/>
  <c r="F305" i="1"/>
  <c r="E313" i="1"/>
  <c r="K313" i="1" s="1"/>
  <c r="F313" i="1"/>
  <c r="E291" i="1"/>
  <c r="K291" i="1" s="1"/>
  <c r="F291" i="1"/>
  <c r="E318" i="1"/>
  <c r="K318" i="1" s="1"/>
  <c r="F318" i="1"/>
  <c r="E293" i="1"/>
  <c r="K293" i="1" s="1"/>
  <c r="F293" i="1"/>
  <c r="E294" i="1"/>
  <c r="K294" i="1" s="1"/>
  <c r="F294" i="1"/>
  <c r="E321" i="1"/>
  <c r="K321" i="1" s="1"/>
  <c r="F321" i="1"/>
  <c r="E292" i="1"/>
  <c r="K292" i="1" s="1"/>
  <c r="F292" i="1"/>
  <c r="E297" i="1"/>
  <c r="K297" i="1" s="1"/>
  <c r="F297" i="1"/>
  <c r="E310" i="1"/>
  <c r="K310" i="1" s="1"/>
  <c r="F310" i="1"/>
  <c r="E303" i="1"/>
  <c r="K303" i="1" s="1"/>
  <c r="F303" i="1"/>
  <c r="E304" i="1"/>
  <c r="K304" i="1" s="1"/>
  <c r="F304" i="1"/>
  <c r="E317" i="1"/>
  <c r="K317" i="1" s="1"/>
  <c r="F317" i="1"/>
  <c r="E296" i="1"/>
  <c r="K296" i="1" s="1"/>
  <c r="F296" i="1"/>
  <c r="E323" i="1"/>
  <c r="K323" i="1" s="1"/>
  <c r="F323" i="1"/>
  <c r="E314" i="1"/>
  <c r="K314" i="1" s="1"/>
  <c r="F314" i="1"/>
  <c r="E309" i="1"/>
  <c r="K309" i="1" s="1"/>
  <c r="F309" i="1"/>
  <c r="E320" i="1"/>
  <c r="K320" i="1" s="1"/>
  <c r="F320" i="1"/>
  <c r="E301" i="1"/>
  <c r="K301" i="1" s="1"/>
  <c r="F301" i="1"/>
  <c r="E315" i="1"/>
  <c r="K315" i="1" s="1"/>
  <c r="F315" i="1"/>
  <c r="E311" i="1"/>
  <c r="K311" i="1" s="1"/>
  <c r="F311" i="1"/>
  <c r="E308" i="1"/>
  <c r="K308" i="1" s="1"/>
  <c r="F308" i="1"/>
  <c r="E319" i="1"/>
  <c r="K319" i="1" s="1"/>
  <c r="F319" i="1"/>
  <c r="E300" i="1"/>
  <c r="K300" i="1" s="1"/>
  <c r="F300" i="1"/>
  <c r="E290" i="1"/>
  <c r="K290" i="1" s="1"/>
  <c r="F290" i="1"/>
  <c r="E118" i="1"/>
  <c r="K118" i="1" s="1"/>
  <c r="F118" i="1"/>
  <c r="E126" i="1"/>
  <c r="K126" i="1" s="1"/>
  <c r="F126" i="1"/>
  <c r="E82" i="1"/>
  <c r="K82" i="1" s="1"/>
  <c r="F82" i="1"/>
  <c r="E373" i="1"/>
  <c r="K373" i="1" s="1"/>
  <c r="F373" i="1"/>
  <c r="E70" i="1"/>
  <c r="K70" i="1" s="1"/>
  <c r="F70" i="1"/>
  <c r="E47" i="1"/>
  <c r="K47" i="1" s="1"/>
  <c r="F47" i="1"/>
  <c r="E63" i="1"/>
  <c r="K63" i="1" s="1"/>
  <c r="F63" i="1"/>
  <c r="E48" i="1"/>
  <c r="K48" i="1" s="1"/>
  <c r="F48" i="1"/>
  <c r="E49" i="1"/>
  <c r="K49" i="1" s="1"/>
  <c r="F49" i="1"/>
  <c r="E46" i="1"/>
  <c r="K46" i="1" s="1"/>
  <c r="F46" i="1"/>
  <c r="E52" i="1"/>
  <c r="K52" i="1" s="1"/>
  <c r="F52" i="1"/>
  <c r="E55" i="1"/>
  <c r="K55" i="1" s="1"/>
  <c r="F55" i="1"/>
  <c r="E62" i="1"/>
  <c r="K62" i="1" s="1"/>
  <c r="F62" i="1"/>
  <c r="E72" i="1"/>
  <c r="K72" i="1" s="1"/>
  <c r="F72" i="1"/>
  <c r="E50" i="1"/>
  <c r="K50" i="1" s="1"/>
  <c r="F50" i="1"/>
  <c r="E302" i="1"/>
  <c r="K302" i="1" s="1"/>
  <c r="F302" i="1"/>
  <c r="E299" i="1"/>
  <c r="K299" i="1" s="1"/>
  <c r="F299" i="1"/>
  <c r="E307" i="1"/>
  <c r="K307" i="1" s="1"/>
  <c r="F307" i="1"/>
  <c r="E322" i="1"/>
  <c r="K322" i="1" s="1"/>
  <c r="F322" i="1"/>
  <c r="E298" i="1"/>
  <c r="K298" i="1" s="1"/>
  <c r="F298" i="1"/>
  <c r="E69" i="1"/>
  <c r="K69" i="1" s="1"/>
  <c r="F69" i="1"/>
  <c r="E51" i="1"/>
  <c r="K51" i="1" s="1"/>
  <c r="F51" i="1"/>
  <c r="E54" i="1"/>
  <c r="K54" i="1" s="1"/>
  <c r="F54" i="1"/>
  <c r="E71" i="1"/>
  <c r="K71" i="1" s="1"/>
  <c r="F71" i="1"/>
  <c r="E67" i="1"/>
  <c r="K67" i="1" s="1"/>
  <c r="F67" i="1"/>
  <c r="E68" i="1"/>
  <c r="K68" i="1" s="1"/>
  <c r="F68" i="1"/>
  <c r="E66" i="1"/>
  <c r="K66" i="1" s="1"/>
  <c r="F66" i="1"/>
  <c r="E75" i="1"/>
  <c r="K75" i="1" s="1"/>
  <c r="F75" i="1"/>
  <c r="E59" i="1"/>
  <c r="K59" i="1" s="1"/>
  <c r="F59" i="1"/>
  <c r="E97" i="1"/>
  <c r="K97" i="1" s="1"/>
  <c r="F97" i="1"/>
  <c r="E86" i="1"/>
  <c r="K86" i="1" s="1"/>
  <c r="F86" i="1"/>
  <c r="E98" i="1"/>
  <c r="K98" i="1" s="1"/>
  <c r="F98" i="1"/>
  <c r="E116" i="1"/>
  <c r="K116" i="1" s="1"/>
  <c r="F116" i="1"/>
  <c r="E83" i="1"/>
  <c r="K83" i="1" s="1"/>
  <c r="F83" i="1"/>
  <c r="E110" i="1"/>
  <c r="K110" i="1" s="1"/>
  <c r="F110" i="1"/>
  <c r="E87" i="1"/>
  <c r="K87" i="1" s="1"/>
  <c r="F87" i="1"/>
  <c r="E88" i="1"/>
  <c r="K88" i="1" s="1"/>
  <c r="F88" i="1"/>
  <c r="E123" i="1"/>
  <c r="K123" i="1" s="1"/>
  <c r="F123" i="1"/>
  <c r="E84" i="1"/>
  <c r="K84" i="1" s="1"/>
  <c r="F84" i="1"/>
  <c r="E93" i="1"/>
  <c r="K93" i="1" s="1"/>
  <c r="F93" i="1"/>
  <c r="E101" i="1"/>
  <c r="K101" i="1" s="1"/>
  <c r="F101" i="1"/>
  <c r="E85" i="1"/>
  <c r="K85" i="1" s="1"/>
  <c r="F85" i="1"/>
  <c r="E105" i="1"/>
  <c r="K105" i="1" s="1"/>
  <c r="F105" i="1"/>
  <c r="E119" i="1"/>
  <c r="K119" i="1" s="1"/>
  <c r="F119" i="1"/>
  <c r="E81" i="1"/>
  <c r="K81" i="1" s="1"/>
  <c r="F81" i="1"/>
  <c r="E53" i="1"/>
  <c r="K53" i="1" s="1"/>
  <c r="F53" i="1"/>
  <c r="E60" i="1"/>
  <c r="K60" i="1" s="1"/>
  <c r="F60" i="1"/>
  <c r="E64" i="1"/>
  <c r="K64" i="1" s="1"/>
  <c r="F64" i="1"/>
  <c r="E65" i="1"/>
  <c r="K65" i="1" s="1"/>
  <c r="F65" i="1"/>
  <c r="E74" i="1"/>
  <c r="K74" i="1" s="1"/>
  <c r="F74" i="1"/>
  <c r="E58" i="1"/>
  <c r="K58" i="1" s="1"/>
  <c r="F58" i="1"/>
  <c r="E114" i="1"/>
  <c r="K114" i="1" s="1"/>
  <c r="F114" i="1"/>
  <c r="E95" i="1"/>
  <c r="K95" i="1" s="1"/>
  <c r="F95" i="1"/>
  <c r="E90" i="1"/>
  <c r="K90" i="1" s="1"/>
  <c r="F90" i="1"/>
  <c r="E108" i="1"/>
  <c r="K108" i="1" s="1"/>
  <c r="F108" i="1"/>
  <c r="E121" i="1"/>
  <c r="K121" i="1" s="1"/>
  <c r="F121" i="1"/>
  <c r="E100" i="1"/>
  <c r="K100" i="1" s="1"/>
  <c r="F100" i="1"/>
  <c r="E115" i="1"/>
  <c r="K115" i="1" s="1"/>
  <c r="F115" i="1"/>
  <c r="E96" i="1"/>
  <c r="K96" i="1" s="1"/>
  <c r="F96" i="1"/>
  <c r="E161" i="1"/>
  <c r="K161" i="1" s="1"/>
  <c r="F161" i="1"/>
  <c r="E141" i="1"/>
  <c r="K141" i="1" s="1"/>
  <c r="F141" i="1"/>
  <c r="E164" i="1"/>
  <c r="K164" i="1" s="1"/>
  <c r="F164" i="1"/>
  <c r="E142" i="1"/>
  <c r="K142" i="1" s="1"/>
  <c r="F142" i="1"/>
  <c r="E143" i="1"/>
  <c r="K143" i="1" s="1"/>
  <c r="F143" i="1"/>
  <c r="E148" i="1"/>
  <c r="K148" i="1" s="1"/>
  <c r="F148" i="1"/>
  <c r="E134" i="1"/>
  <c r="K134" i="1" s="1"/>
  <c r="F134" i="1"/>
  <c r="E131" i="1"/>
  <c r="K131" i="1" s="1"/>
  <c r="F131" i="1"/>
  <c r="E136" i="1"/>
  <c r="K136" i="1" s="1"/>
  <c r="F136" i="1"/>
  <c r="E149" i="1"/>
  <c r="K149" i="1" s="1"/>
  <c r="F149" i="1"/>
  <c r="E171" i="1"/>
  <c r="K171" i="1" s="1"/>
  <c r="F171" i="1"/>
  <c r="E169" i="1"/>
  <c r="K169" i="1" s="1"/>
  <c r="F169" i="1"/>
  <c r="E137" i="1"/>
  <c r="K137" i="1" s="1"/>
  <c r="F137" i="1"/>
  <c r="E91" i="1"/>
  <c r="K91" i="1" s="1"/>
  <c r="F91" i="1"/>
  <c r="E92" i="1"/>
  <c r="K92" i="1" s="1"/>
  <c r="F92" i="1"/>
  <c r="E94" i="1"/>
  <c r="K94" i="1" s="1"/>
  <c r="F94" i="1"/>
  <c r="E109" i="1"/>
  <c r="K109" i="1" s="1"/>
  <c r="F109" i="1"/>
  <c r="E113" i="1"/>
  <c r="K113" i="1" s="1"/>
  <c r="F113" i="1"/>
  <c r="E106" i="1"/>
  <c r="K106" i="1" s="1"/>
  <c r="F106" i="1"/>
  <c r="E111" i="1"/>
  <c r="K111" i="1" s="1"/>
  <c r="F111" i="1"/>
  <c r="E124" i="1"/>
  <c r="K124" i="1" s="1"/>
  <c r="F124" i="1"/>
  <c r="E89" i="1"/>
  <c r="K89" i="1" s="1"/>
  <c r="F89" i="1"/>
  <c r="E112" i="1"/>
  <c r="K112" i="1" s="1"/>
  <c r="F112" i="1"/>
  <c r="E107" i="1"/>
  <c r="K107" i="1" s="1"/>
  <c r="F107" i="1"/>
  <c r="E120" i="1"/>
  <c r="K120" i="1" s="1"/>
  <c r="F120" i="1"/>
  <c r="E99" i="1"/>
  <c r="K99" i="1" s="1"/>
  <c r="F99" i="1"/>
  <c r="E125" i="1"/>
  <c r="K125" i="1" s="1"/>
  <c r="F125" i="1"/>
  <c r="E140" i="1"/>
  <c r="K140" i="1" s="1"/>
  <c r="F140" i="1"/>
  <c r="E168" i="1"/>
  <c r="K168" i="1" s="1"/>
  <c r="F168" i="1"/>
  <c r="E160" i="1"/>
  <c r="K160" i="1" s="1"/>
  <c r="F160" i="1"/>
  <c r="E155" i="1"/>
  <c r="K155" i="1" s="1"/>
  <c r="F155" i="1"/>
  <c r="E147" i="1"/>
  <c r="K147" i="1" s="1"/>
  <c r="F147" i="1"/>
  <c r="E152" i="1"/>
  <c r="K152" i="1" s="1"/>
  <c r="F152" i="1"/>
  <c r="E163" i="1"/>
  <c r="K163" i="1" s="1"/>
  <c r="F163" i="1"/>
  <c r="E144" i="1"/>
  <c r="K144" i="1" s="1"/>
  <c r="F144" i="1"/>
  <c r="E138" i="1"/>
  <c r="K138" i="1" s="1"/>
  <c r="F138" i="1"/>
  <c r="E156" i="1"/>
  <c r="K156" i="1" s="1"/>
  <c r="F156" i="1"/>
  <c r="E135" i="1"/>
  <c r="K135" i="1" s="1"/>
  <c r="F135" i="1"/>
  <c r="E139" i="1"/>
  <c r="K139" i="1" s="1"/>
  <c r="F139" i="1"/>
  <c r="E133" i="1"/>
  <c r="K133" i="1" s="1"/>
  <c r="F133" i="1"/>
  <c r="E159" i="1"/>
  <c r="K159" i="1" s="1"/>
  <c r="F159" i="1"/>
  <c r="E172" i="1"/>
  <c r="K172" i="1" s="1"/>
  <c r="F172" i="1"/>
  <c r="E154" i="1"/>
  <c r="K154" i="1" s="1"/>
  <c r="F154" i="1"/>
  <c r="E146" i="1"/>
  <c r="K146" i="1" s="1"/>
  <c r="F146" i="1"/>
  <c r="E162" i="1"/>
  <c r="K162" i="1" s="1"/>
  <c r="F162" i="1"/>
  <c r="E151" i="1"/>
  <c r="K151" i="1" s="1"/>
  <c r="F151" i="1"/>
  <c r="F130" i="1"/>
  <c r="F167" i="1"/>
  <c r="F350" i="1"/>
  <c r="F351" i="1"/>
  <c r="F367" i="1"/>
  <c r="F374" i="1"/>
  <c r="F378" i="1"/>
  <c r="F344" i="1"/>
  <c r="F150" i="1"/>
  <c r="F132" i="1"/>
  <c r="F165" i="1"/>
  <c r="F173" i="1"/>
  <c r="F170" i="1"/>
  <c r="F329" i="1"/>
  <c r="F331" i="1"/>
  <c r="F332" i="1"/>
  <c r="F360" i="1"/>
  <c r="F361" i="1"/>
  <c r="F353" i="1"/>
  <c r="F354" i="1"/>
  <c r="E332" i="1"/>
  <c r="K332" i="1" s="1"/>
  <c r="E360" i="1"/>
  <c r="K360" i="1" s="1"/>
  <c r="E361" i="1"/>
  <c r="K361" i="1" s="1"/>
  <c r="E353" i="1"/>
  <c r="K353" i="1" s="1"/>
  <c r="E354" i="1"/>
  <c r="K354" i="1" s="1"/>
  <c r="E329" i="1"/>
  <c r="K329" i="1" s="1"/>
  <c r="E331" i="1"/>
  <c r="K331" i="1" s="1"/>
  <c r="E350" i="1"/>
  <c r="K350" i="1" s="1"/>
  <c r="E351" i="1"/>
  <c r="K351" i="1" s="1"/>
  <c r="E367" i="1"/>
  <c r="K367" i="1" s="1"/>
  <c r="E374" i="1"/>
  <c r="K374" i="1" s="1"/>
  <c r="E378" i="1"/>
  <c r="K378" i="1" s="1"/>
  <c r="E344" i="1"/>
  <c r="K344" i="1" s="1"/>
  <c r="E150" i="1"/>
  <c r="K150" i="1" s="1"/>
  <c r="E132" i="1"/>
  <c r="K132" i="1" s="1"/>
  <c r="E165" i="1"/>
  <c r="K165" i="1" s="1"/>
  <c r="E173" i="1"/>
  <c r="K173" i="1" s="1"/>
  <c r="E170" i="1"/>
  <c r="K170" i="1" s="1"/>
  <c r="E130" i="1"/>
  <c r="K130" i="1" s="1"/>
  <c r="E167" i="1"/>
  <c r="K167" i="1" s="1"/>
  <c r="F365" i="1"/>
  <c r="F359" i="1"/>
  <c r="F352" i="1"/>
  <c r="F366" i="1"/>
  <c r="F346" i="1"/>
  <c r="F328" i="1"/>
  <c r="F375" i="1"/>
  <c r="E365" i="1"/>
  <c r="K365" i="1" s="1"/>
  <c r="E359" i="1"/>
  <c r="K359" i="1" s="1"/>
  <c r="E352" i="1"/>
  <c r="K352" i="1" s="1"/>
  <c r="E366" i="1"/>
  <c r="K366" i="1" s="1"/>
  <c r="E346" i="1"/>
  <c r="K346" i="1" s="1"/>
  <c r="E328" i="1"/>
  <c r="K328" i="1" s="1"/>
  <c r="E375" i="1"/>
  <c r="K375" i="1" s="1"/>
  <c r="E364" i="1"/>
  <c r="K364" i="1" s="1"/>
  <c r="E338" i="1"/>
  <c r="K338" i="1" s="1"/>
  <c r="E377" i="1"/>
  <c r="K377" i="1" s="1"/>
  <c r="E341" i="1"/>
  <c r="K341" i="1" s="1"/>
  <c r="E371" i="1"/>
  <c r="K371" i="1" s="1"/>
  <c r="E372" i="1"/>
  <c r="K372" i="1" s="1"/>
  <c r="F364" i="1"/>
  <c r="F338" i="1"/>
  <c r="F377" i="1"/>
  <c r="F341" i="1"/>
  <c r="F371" i="1"/>
  <c r="F372" i="1"/>
  <c r="F333" i="1"/>
  <c r="E333" i="1"/>
  <c r="K333" i="1" s="1"/>
  <c r="E442" i="1"/>
  <c r="K442" i="1" s="1"/>
  <c r="E327" i="1"/>
  <c r="K327" i="1" s="1"/>
  <c r="E330" i="1"/>
  <c r="K330" i="1" s="1"/>
  <c r="E379" i="1"/>
  <c r="K379" i="1" s="1"/>
  <c r="E356" i="1"/>
  <c r="K356" i="1" s="1"/>
  <c r="E348" i="1"/>
  <c r="K348" i="1" s="1"/>
  <c r="E380" i="1"/>
  <c r="K380" i="1" s="1"/>
  <c r="E342" i="1"/>
  <c r="K342" i="1" s="1"/>
  <c r="E337" i="1"/>
  <c r="K337" i="1" s="1"/>
  <c r="E357" i="1"/>
  <c r="K357" i="1" s="1"/>
  <c r="E349" i="1"/>
  <c r="K349" i="1" s="1"/>
  <c r="E343" i="1"/>
  <c r="K343" i="1" s="1"/>
  <c r="E339" i="1"/>
  <c r="K339" i="1" s="1"/>
  <c r="E376" i="1"/>
  <c r="K376" i="1" s="1"/>
  <c r="E368" i="1"/>
  <c r="K368" i="1" s="1"/>
  <c r="E340" i="1"/>
  <c r="K340" i="1" s="1"/>
  <c r="F442" i="1"/>
  <c r="F327" i="1"/>
  <c r="F330" i="1"/>
  <c r="F379" i="1"/>
  <c r="F356" i="1"/>
  <c r="F347" i="1"/>
  <c r="F348" i="1"/>
  <c r="F380" i="1"/>
  <c r="F342" i="1"/>
  <c r="F337" i="1"/>
  <c r="F357" i="1"/>
  <c r="F349" i="1"/>
  <c r="F343" i="1"/>
  <c r="F339" i="1"/>
  <c r="F376" i="1"/>
  <c r="F368" i="1"/>
  <c r="F340" i="1"/>
  <c r="F370" i="1"/>
  <c r="F358" i="1"/>
  <c r="E370" i="1"/>
  <c r="K370" i="1" s="1"/>
  <c r="E358" i="1"/>
  <c r="K358" i="1" s="1"/>
</calcChain>
</file>

<file path=xl/sharedStrings.xml><?xml version="1.0" encoding="utf-8"?>
<sst xmlns="http://schemas.openxmlformats.org/spreadsheetml/2006/main" count="1545" uniqueCount="51">
  <si>
    <t xml:space="preserve">Date </t>
  </si>
  <si>
    <t>ID</t>
  </si>
  <si>
    <t>Site Name</t>
  </si>
  <si>
    <t>wm4b plug</t>
  </si>
  <si>
    <t>plug</t>
  </si>
  <si>
    <t>portal</t>
  </si>
  <si>
    <t>dc upstream</t>
  </si>
  <si>
    <t>dc downstream</t>
  </si>
  <si>
    <t>dc 48 culvert</t>
  </si>
  <si>
    <t>lgc upstream</t>
  </si>
  <si>
    <t>usfs dam</t>
  </si>
  <si>
    <t>lgc above dc</t>
  </si>
  <si>
    <t>lgc below dc</t>
  </si>
  <si>
    <t>browns cabin</t>
  </si>
  <si>
    <t>lgc at 25n05y</t>
  </si>
  <si>
    <t>settling pond</t>
  </si>
  <si>
    <t>lgc d/s</t>
  </si>
  <si>
    <t>32</t>
  </si>
  <si>
    <t>79</t>
  </si>
  <si>
    <t>ic d/s lgc</t>
  </si>
  <si>
    <t>73</t>
  </si>
  <si>
    <t>44</t>
  </si>
  <si>
    <t>54</t>
  </si>
  <si>
    <t>62</t>
  </si>
  <si>
    <t>63</t>
  </si>
  <si>
    <t>61</t>
  </si>
  <si>
    <t>67</t>
  </si>
  <si>
    <t>68</t>
  </si>
  <si>
    <t>ic @ rd 112</t>
  </si>
  <si>
    <t>50</t>
  </si>
  <si>
    <t>53</t>
  </si>
  <si>
    <t>ic u/s lgc</t>
  </si>
  <si>
    <t>47</t>
  </si>
  <si>
    <t>lgc u/s ic</t>
  </si>
  <si>
    <t>Measured Dissolved Zn (mg/L)</t>
  </si>
  <si>
    <t>Measured Total Zn (mg/L)</t>
  </si>
  <si>
    <t>CCC Total Zn 4 day avg (mg/L)</t>
  </si>
  <si>
    <t>CCC Dissolved Zn 4 day avg (mg/L)</t>
  </si>
  <si>
    <t>Measured Hardness (mg/L)</t>
  </si>
  <si>
    <t>26</t>
  </si>
  <si>
    <t>66</t>
  </si>
  <si>
    <t>7c</t>
  </si>
  <si>
    <t>64</t>
  </si>
  <si>
    <t>Total Zn exceedance</t>
  </si>
  <si>
    <t>No</t>
  </si>
  <si>
    <t>Dissolved Zn exceedance</t>
  </si>
  <si>
    <t>Waterbody</t>
  </si>
  <si>
    <t>Dolly Creek</t>
  </si>
  <si>
    <t>Little Grizzly Creek</t>
  </si>
  <si>
    <t>CMC Total Zn 1 hr avg (mg/L)</t>
  </si>
  <si>
    <t>CMC Dissolved Zn 1 hr avg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</si>
</sst>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"/>
    <numFmt numFmtId="165" formatCode="0.000"/>
    <numFmt numFmtId="166" formatCode="0.0"/>
    <numFmt numFmtId="167" formatCode="0.0000"/>
  </numFmts>
  <fonts count="6">
    <font>
      <sz val="10"/>
      <color theme="1"/>
      <name val="Arial"/>
      <family val="2"/>
    </font>
    <font>
      <sz val="12"/>
      <name val="Arial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Geneva"/>
    </font>
    <font>
      <sz val="12"/>
      <name val="Helv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99">
    <xf numFmtId="0" fontId="0" fillId="0" borderId="0" xfId="0"/>
    <xf numFmtId="0" fontId="1" fillId="0" borderId="0" xfId="1"/>
    <xf numFmtId="2" fontId="3" fillId="0" borderId="0" xfId="1" applyNumberFormat="1" applyFont="1" applyFill="1" applyAlignment="1"/>
    <xf numFmtId="0" fontId="3" fillId="4" borderId="1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/>
    </xf>
    <xf numFmtId="167" fontId="3" fillId="4" borderId="1" xfId="1" applyNumberFormat="1" applyFont="1" applyFill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165" fontId="3" fillId="4" borderId="2" xfId="2" applyNumberFormat="1" applyFont="1" applyFill="1" applyBorder="1" applyAlignment="1">
      <alignment horizontal="center"/>
    </xf>
    <xf numFmtId="0" fontId="3" fillId="4" borderId="3" xfId="1" applyNumberFormat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165" fontId="3" fillId="4" borderId="3" xfId="2" applyNumberFormat="1" applyFont="1" applyFill="1" applyBorder="1" applyAlignment="1">
      <alignment horizontal="center"/>
    </xf>
    <xf numFmtId="0" fontId="3" fillId="3" borderId="4" xfId="1" applyNumberFormat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5" fontId="3" fillId="0" borderId="4" xfId="2" applyNumberFormat="1" applyFont="1" applyFill="1" applyBorder="1" applyAlignment="1">
      <alignment horizontal="center"/>
    </xf>
    <xf numFmtId="0" fontId="3" fillId="5" borderId="4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165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164" fontId="3" fillId="4" borderId="10" xfId="1" applyNumberFormat="1" applyFont="1" applyFill="1" applyBorder="1" applyAlignment="1">
      <alignment horizontal="center" vertical="center"/>
    </xf>
    <xf numFmtId="1" fontId="3" fillId="4" borderId="11" xfId="1" applyNumberFormat="1" applyFont="1" applyFill="1" applyBorder="1" applyAlignment="1">
      <alignment horizontal="center" vertical="center"/>
    </xf>
    <xf numFmtId="164" fontId="3" fillId="4" borderId="12" xfId="1" applyNumberFormat="1" applyFont="1" applyFill="1" applyBorder="1" applyAlignment="1">
      <alignment horizontal="center" vertical="center"/>
    </xf>
    <xf numFmtId="1" fontId="3" fillId="4" borderId="13" xfId="1" applyNumberFormat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164" fontId="3" fillId="4" borderId="14" xfId="1" applyNumberFormat="1" applyFont="1" applyFill="1" applyBorder="1" applyAlignment="1">
      <alignment horizontal="center" vertical="center"/>
    </xf>
    <xf numFmtId="0" fontId="3" fillId="4" borderId="15" xfId="1" applyFont="1" applyFill="1" applyBorder="1" applyAlignment="1">
      <alignment horizontal="center" vertical="center"/>
    </xf>
    <xf numFmtId="1" fontId="3" fillId="0" borderId="9" xfId="1" applyNumberFormat="1" applyFont="1" applyFill="1" applyBorder="1" applyAlignment="1">
      <alignment horizontal="center" vertical="center"/>
    </xf>
    <xf numFmtId="166" fontId="3" fillId="0" borderId="9" xfId="1" applyNumberFormat="1" applyFont="1" applyFill="1" applyBorder="1" applyAlignment="1">
      <alignment horizontal="center" vertical="center"/>
    </xf>
    <xf numFmtId="166" fontId="3" fillId="4" borderId="13" xfId="1" applyNumberFormat="1" applyFont="1" applyFill="1" applyBorder="1" applyAlignment="1">
      <alignment horizontal="center" vertical="center"/>
    </xf>
    <xf numFmtId="164" fontId="3" fillId="3" borderId="8" xfId="1" applyNumberFormat="1" applyFont="1" applyFill="1" applyBorder="1" applyAlignment="1">
      <alignment horizontal="center" vertical="center"/>
    </xf>
    <xf numFmtId="1" fontId="3" fillId="3" borderId="9" xfId="1" applyNumberFormat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49" fontId="3" fillId="3" borderId="9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165" fontId="3" fillId="0" borderId="17" xfId="2" applyNumberFormat="1" applyFont="1" applyBorder="1" applyAlignment="1">
      <alignment horizontal="center"/>
    </xf>
    <xf numFmtId="0" fontId="0" fillId="0" borderId="0" xfId="0" applyFill="1"/>
    <xf numFmtId="0" fontId="1" fillId="0" borderId="0" xfId="1" applyFill="1"/>
    <xf numFmtId="164" fontId="3" fillId="4" borderId="8" xfId="1" applyNumberFormat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164" fontId="3" fillId="3" borderId="12" xfId="1" applyNumberFormat="1" applyFont="1" applyFill="1" applyBorder="1" applyAlignment="1">
      <alignment horizontal="center" vertical="center"/>
    </xf>
    <xf numFmtId="164" fontId="3" fillId="3" borderId="14" xfId="1" applyNumberFormat="1" applyFont="1" applyFill="1" applyBorder="1" applyAlignment="1">
      <alignment horizontal="center" vertical="center"/>
    </xf>
    <xf numFmtId="0" fontId="3" fillId="4" borderId="4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165" fontId="3" fillId="4" borderId="4" xfId="2" applyNumberFormat="1" applyFont="1" applyFill="1" applyBorder="1" applyAlignment="1">
      <alignment horizontal="center"/>
    </xf>
    <xf numFmtId="165" fontId="3" fillId="0" borderId="1" xfId="2" applyNumberFormat="1" applyFont="1" applyBorder="1" applyAlignment="1">
      <alignment horizontal="center"/>
    </xf>
    <xf numFmtId="165" fontId="3" fillId="0" borderId="1" xfId="2" applyNumberFormat="1" applyFont="1" applyFill="1" applyBorder="1" applyAlignment="1">
      <alignment horizontal="center"/>
    </xf>
    <xf numFmtId="165" fontId="3" fillId="0" borderId="3" xfId="2" applyNumberFormat="1" applyFont="1" applyBorder="1" applyAlignment="1">
      <alignment horizontal="center"/>
    </xf>
    <xf numFmtId="165" fontId="3" fillId="0" borderId="2" xfId="2" applyNumberFormat="1" applyFont="1" applyBorder="1" applyAlignment="1">
      <alignment horizontal="center"/>
    </xf>
    <xf numFmtId="0" fontId="3" fillId="4" borderId="9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3" borderId="13" xfId="1" applyFont="1" applyFill="1" applyBorder="1" applyAlignment="1">
      <alignment horizontal="center" vertical="center"/>
    </xf>
    <xf numFmtId="49" fontId="3" fillId="4" borderId="9" xfId="1" applyNumberFormat="1" applyFont="1" applyFill="1" applyBorder="1" applyAlignment="1">
      <alignment horizontal="center" vertical="center"/>
    </xf>
    <xf numFmtId="1" fontId="3" fillId="4" borderId="9" xfId="1" applyNumberFormat="1" applyFont="1" applyFill="1" applyBorder="1" applyAlignment="1">
      <alignment horizontal="center" vertical="center"/>
    </xf>
    <xf numFmtId="1" fontId="3" fillId="4" borderId="15" xfId="1" applyNumberFormat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49" fontId="3" fillId="0" borderId="13" xfId="1" applyNumberFormat="1" applyFont="1" applyFill="1" applyBorder="1" applyAlignment="1">
      <alignment horizontal="center" vertical="center"/>
    </xf>
    <xf numFmtId="49" fontId="3" fillId="3" borderId="13" xfId="1" applyNumberFormat="1" applyFont="1" applyFill="1" applyBorder="1" applyAlignment="1">
      <alignment horizontal="center" vertical="center"/>
    </xf>
    <xf numFmtId="1" fontId="3" fillId="0" borderId="13" xfId="1" applyNumberFormat="1" applyFont="1" applyFill="1" applyBorder="1" applyAlignment="1">
      <alignment horizontal="center" vertical="center"/>
    </xf>
    <xf numFmtId="1" fontId="3" fillId="3" borderId="13" xfId="1" applyNumberFormat="1" applyFont="1" applyFill="1" applyBorder="1" applyAlignment="1">
      <alignment horizontal="center" vertical="center"/>
    </xf>
    <xf numFmtId="165" fontId="2" fillId="2" borderId="19" xfId="1" applyNumberFormat="1" applyFont="1" applyFill="1" applyBorder="1" applyAlignment="1">
      <alignment horizontal="center" vertical="center" wrapText="1"/>
    </xf>
    <xf numFmtId="167" fontId="3" fillId="4" borderId="4" xfId="1" applyNumberFormat="1" applyFont="1" applyFill="1" applyBorder="1" applyAlignment="1">
      <alignment horizontal="center" vertical="center"/>
    </xf>
    <xf numFmtId="164" fontId="3" fillId="3" borderId="1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3" borderId="15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5" borderId="1" xfId="1" applyNumberFormat="1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0" fillId="6" borderId="0" xfId="0" applyFill="1"/>
  </cellXfs>
  <cellStyles count="4">
    <cellStyle name="Normal" xfId="0" builtinId="0"/>
    <cellStyle name="Normal 2" xfId="1"/>
    <cellStyle name="Normal 3" xfId="3"/>
    <cellStyle name="Normal_Zinc C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data'!$G$4:$G$56</c:f>
              <c:numCache>
                <c:formatCode>General</c:formatCode>
                <c:ptCount val="53"/>
                <c:pt idx="0">
                  <c:v>5.0000000000000001E-4</c:v>
                </c:pt>
                <c:pt idx="1">
                  <c:v>5.0000000000000001E-4</c:v>
                </c:pt>
                <c:pt idx="2">
                  <c:v>5.4999999999999997E-3</c:v>
                </c:pt>
                <c:pt idx="3">
                  <c:v>6.1999999999999998E-3</c:v>
                </c:pt>
                <c:pt idx="4">
                  <c:v>0.01</c:v>
                </c:pt>
                <c:pt idx="5">
                  <c:v>4.1000000000000003E-3</c:v>
                </c:pt>
                <c:pt idx="6">
                  <c:v>4.1000000000000003E-3</c:v>
                </c:pt>
                <c:pt idx="7">
                  <c:v>2.8999999999999998E-3</c:v>
                </c:pt>
                <c:pt idx="8">
                  <c:v>1E-3</c:v>
                </c:pt>
                <c:pt idx="10">
                  <c:v>4.3E-3</c:v>
                </c:pt>
                <c:pt idx="11">
                  <c:v>0.01</c:v>
                </c:pt>
                <c:pt idx="12">
                  <c:v>5.0000000000000001E-4</c:v>
                </c:pt>
                <c:pt idx="13">
                  <c:v>5.7000000000000002E-3</c:v>
                </c:pt>
                <c:pt idx="14">
                  <c:v>5.0000000000000001E-4</c:v>
                </c:pt>
                <c:pt idx="16">
                  <c:v>1E-3</c:v>
                </c:pt>
                <c:pt idx="17">
                  <c:v>5.0000000000000001E-4</c:v>
                </c:pt>
                <c:pt idx="18">
                  <c:v>3.5999999999999999E-3</c:v>
                </c:pt>
                <c:pt idx="19">
                  <c:v>1.0999999999999999E-2</c:v>
                </c:pt>
                <c:pt idx="20">
                  <c:v>2.5000000000000001E-3</c:v>
                </c:pt>
                <c:pt idx="21">
                  <c:v>2.5000000000000001E-3</c:v>
                </c:pt>
                <c:pt idx="22">
                  <c:v>1.7000000000000001E-2</c:v>
                </c:pt>
                <c:pt idx="23">
                  <c:v>1.7000000000000001E-2</c:v>
                </c:pt>
                <c:pt idx="24">
                  <c:v>5.0000000000000001E-3</c:v>
                </c:pt>
                <c:pt idx="26">
                  <c:v>5.0000000000000001E-4</c:v>
                </c:pt>
                <c:pt idx="27">
                  <c:v>7.4000000000000003E-3</c:v>
                </c:pt>
                <c:pt idx="28">
                  <c:v>1E-3</c:v>
                </c:pt>
                <c:pt idx="29">
                  <c:v>3.0000000000000001E-3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5.0000000000000001E-4</c:v>
                </c:pt>
                <c:pt idx="35">
                  <c:v>3.8999999999999998E-3</c:v>
                </c:pt>
                <c:pt idx="36">
                  <c:v>5.0000000000000001E-4</c:v>
                </c:pt>
                <c:pt idx="37">
                  <c:v>5.0000000000000001E-3</c:v>
                </c:pt>
                <c:pt idx="38">
                  <c:v>3.0000000000000001E-3</c:v>
                </c:pt>
                <c:pt idx="40">
                  <c:v>5.0000000000000001E-4</c:v>
                </c:pt>
                <c:pt idx="41">
                  <c:v>6.3E-3</c:v>
                </c:pt>
                <c:pt idx="42">
                  <c:v>2.0999999999999999E-3</c:v>
                </c:pt>
                <c:pt idx="43">
                  <c:v>1.2E-2</c:v>
                </c:pt>
                <c:pt idx="44">
                  <c:v>1E-3</c:v>
                </c:pt>
                <c:pt idx="45">
                  <c:v>1E-3</c:v>
                </c:pt>
                <c:pt idx="46">
                  <c:v>1E-3</c:v>
                </c:pt>
                <c:pt idx="47">
                  <c:v>5.1999999999999998E-3</c:v>
                </c:pt>
                <c:pt idx="48">
                  <c:v>3.3999999999999998E-3</c:v>
                </c:pt>
                <c:pt idx="50">
                  <c:v>5.4999999999999997E-3</c:v>
                </c:pt>
                <c:pt idx="51">
                  <c:v>3.0000000000000001E-3</c:v>
                </c:pt>
                <c:pt idx="52">
                  <c:v>6.1999999999999998E-3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data'!$H$4:$H$56</c:f>
              <c:numCache>
                <c:formatCode>0.000</c:formatCode>
                <c:ptCount val="53"/>
                <c:pt idx="2">
                  <c:v>0.10906639</c:v>
                </c:pt>
                <c:pt idx="3">
                  <c:v>0.106011762</c:v>
                </c:pt>
                <c:pt idx="4">
                  <c:v>0.103966798</c:v>
                </c:pt>
                <c:pt idx="5">
                  <c:v>0.10191394600000001</c:v>
                </c:pt>
                <c:pt idx="6">
                  <c:v>0.10191394600000001</c:v>
                </c:pt>
                <c:pt idx="7">
                  <c:v>9.9854191999999994E-2</c:v>
                </c:pt>
                <c:pt idx="8">
                  <c:v>9.7787536000000008E-2</c:v>
                </c:pt>
                <c:pt idx="9">
                  <c:v>9.6750263999999989E-2</c:v>
                </c:pt>
                <c:pt idx="10">
                  <c:v>9.6750263999999989E-2</c:v>
                </c:pt>
                <c:pt idx="11">
                  <c:v>9.0487192000000008E-2</c:v>
                </c:pt>
                <c:pt idx="12">
                  <c:v>9.0487192000000008E-2</c:v>
                </c:pt>
                <c:pt idx="13">
                  <c:v>8.7326076000000002E-2</c:v>
                </c:pt>
                <c:pt idx="14">
                  <c:v>8.5207162000000003E-2</c:v>
                </c:pt>
                <c:pt idx="15">
                  <c:v>8.0940740000000011E-2</c:v>
                </c:pt>
                <c:pt idx="16">
                  <c:v>7.9867971999999995E-2</c:v>
                </c:pt>
                <c:pt idx="17">
                  <c:v>7.9867971999999995E-2</c:v>
                </c:pt>
                <c:pt idx="18">
                  <c:v>7.9867971999999995E-2</c:v>
                </c:pt>
                <c:pt idx="19">
                  <c:v>7.5550278000000012E-2</c:v>
                </c:pt>
                <c:pt idx="20">
                  <c:v>7.2282674000000005E-2</c:v>
                </c:pt>
                <c:pt idx="21">
                  <c:v>7.1187227999999991E-2</c:v>
                </c:pt>
                <c:pt idx="22">
                  <c:v>6.7883141999999994E-2</c:v>
                </c:pt>
                <c:pt idx="23">
                  <c:v>6.7883141999999994E-2</c:v>
                </c:pt>
                <c:pt idx="24">
                  <c:v>6.5664641999999981E-2</c:v>
                </c:pt>
                <c:pt idx="25">
                  <c:v>6.1185244000000007E-2</c:v>
                </c:pt>
                <c:pt idx="26">
                  <c:v>6.1185244000000007E-2</c:v>
                </c:pt>
                <c:pt idx="27">
                  <c:v>5.7787487999999998E-2</c:v>
                </c:pt>
                <c:pt idx="28">
                  <c:v>5.550194E-2</c:v>
                </c:pt>
                <c:pt idx="29">
                  <c:v>5.3198644000000003E-2</c:v>
                </c:pt>
                <c:pt idx="30">
                  <c:v>5.3198644000000003E-2</c:v>
                </c:pt>
                <c:pt idx="31">
                  <c:v>5.2041080000000003E-2</c:v>
                </c:pt>
                <c:pt idx="32">
                  <c:v>4.7360538000000001E-2</c:v>
                </c:pt>
                <c:pt idx="33">
                  <c:v>4.3795161999999999E-2</c:v>
                </c:pt>
                <c:pt idx="34">
                  <c:v>4.3795161999999999E-2</c:v>
                </c:pt>
                <c:pt idx="35">
                  <c:v>4.3795161999999999E-2</c:v>
                </c:pt>
                <c:pt idx="36">
                  <c:v>3.2750976000000001E-2</c:v>
                </c:pt>
                <c:pt idx="37">
                  <c:v>3.1484952000000004E-2</c:v>
                </c:pt>
                <c:pt idx="42">
                  <c:v>9.5712006000000002E-2</c:v>
                </c:pt>
                <c:pt idx="43">
                  <c:v>9.4670790000000005E-2</c:v>
                </c:pt>
                <c:pt idx="44">
                  <c:v>9.2583427999999995E-2</c:v>
                </c:pt>
                <c:pt idx="45">
                  <c:v>9.2583427999999995E-2</c:v>
                </c:pt>
                <c:pt idx="46">
                  <c:v>9.0487192000000008E-2</c:v>
                </c:pt>
                <c:pt idx="47">
                  <c:v>8.9436115999999996E-2</c:v>
                </c:pt>
                <c:pt idx="48">
                  <c:v>8.7326076000000002E-2</c:v>
                </c:pt>
                <c:pt idx="49">
                  <c:v>8.5207162000000003E-2</c:v>
                </c:pt>
                <c:pt idx="50">
                  <c:v>8.4144254000000002E-2</c:v>
                </c:pt>
                <c:pt idx="51">
                  <c:v>8.4144254000000002E-2</c:v>
                </c:pt>
                <c:pt idx="52">
                  <c:v>8.4144254000000002E-2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data'!$I$4:$I$56</c:f>
              <c:numCache>
                <c:formatCode>0.000</c:formatCode>
                <c:ptCount val="53"/>
                <c:pt idx="2">
                  <c:v>0.10818146999999999</c:v>
                </c:pt>
                <c:pt idx="3">
                  <c:v>0.105151626</c:v>
                </c:pt>
                <c:pt idx="4">
                  <c:v>0.10312325400000001</c:v>
                </c:pt>
                <c:pt idx="5">
                  <c:v>0.10108705800000001</c:v>
                </c:pt>
                <c:pt idx="6">
                  <c:v>0.10108705800000001</c:v>
                </c:pt>
                <c:pt idx="7">
                  <c:v>9.9044015999999999E-2</c:v>
                </c:pt>
                <c:pt idx="8">
                  <c:v>9.6994127999999999E-2</c:v>
                </c:pt>
                <c:pt idx="9">
                  <c:v>9.5965272000000004E-2</c:v>
                </c:pt>
                <c:pt idx="10">
                  <c:v>9.5965272000000004E-2</c:v>
                </c:pt>
                <c:pt idx="11">
                  <c:v>8.9753016000000005E-2</c:v>
                </c:pt>
                <c:pt idx="12">
                  <c:v>8.9753016000000005E-2</c:v>
                </c:pt>
                <c:pt idx="13">
                  <c:v>8.6617548000000003E-2</c:v>
                </c:pt>
                <c:pt idx="14">
                  <c:v>8.4515826000000002E-2</c:v>
                </c:pt>
                <c:pt idx="15">
                  <c:v>8.0284019999999998E-2</c:v>
                </c:pt>
                <c:pt idx="16">
                  <c:v>7.9219955999999994E-2</c:v>
                </c:pt>
                <c:pt idx="17">
                  <c:v>7.9219955999999994E-2</c:v>
                </c:pt>
                <c:pt idx="18">
                  <c:v>7.9219955999999994E-2</c:v>
                </c:pt>
                <c:pt idx="19">
                  <c:v>7.4937294000000015E-2</c:v>
                </c:pt>
                <c:pt idx="20">
                  <c:v>7.1696202000000001E-2</c:v>
                </c:pt>
                <c:pt idx="21">
                  <c:v>7.0609643999999985E-2</c:v>
                </c:pt>
                <c:pt idx="22">
                  <c:v>6.7332365999999991E-2</c:v>
                </c:pt>
                <c:pt idx="23">
                  <c:v>6.7332365999999991E-2</c:v>
                </c:pt>
                <c:pt idx="24">
                  <c:v>6.5131865999999983E-2</c:v>
                </c:pt>
                <c:pt idx="25">
                  <c:v>6.0688812000000002E-2</c:v>
                </c:pt>
                <c:pt idx="26">
                  <c:v>6.0688812000000002E-2</c:v>
                </c:pt>
                <c:pt idx="27">
                  <c:v>5.7318623999999992E-2</c:v>
                </c:pt>
                <c:pt idx="28">
                  <c:v>5.5051620000000002E-2</c:v>
                </c:pt>
                <c:pt idx="29">
                  <c:v>5.2767012000000002E-2</c:v>
                </c:pt>
                <c:pt idx="30">
                  <c:v>5.2767012000000002E-2</c:v>
                </c:pt>
                <c:pt idx="31">
                  <c:v>5.1618839999999999E-2</c:v>
                </c:pt>
                <c:pt idx="32">
                  <c:v>4.6976274000000005E-2</c:v>
                </c:pt>
                <c:pt idx="33">
                  <c:v>4.3439826000000008E-2</c:v>
                </c:pt>
                <c:pt idx="34">
                  <c:v>4.3439826000000008E-2</c:v>
                </c:pt>
                <c:pt idx="35">
                  <c:v>4.3439826000000008E-2</c:v>
                </c:pt>
                <c:pt idx="36">
                  <c:v>3.2485248000000001E-2</c:v>
                </c:pt>
                <c:pt idx="37">
                  <c:v>3.1229495999999999E-2</c:v>
                </c:pt>
                <c:pt idx="42">
                  <c:v>9.4935437999999997E-2</c:v>
                </c:pt>
                <c:pt idx="43">
                  <c:v>9.3902670000000008E-2</c:v>
                </c:pt>
                <c:pt idx="44">
                  <c:v>9.1832243999999993E-2</c:v>
                </c:pt>
                <c:pt idx="45">
                  <c:v>9.1832243999999993E-2</c:v>
                </c:pt>
                <c:pt idx="46">
                  <c:v>8.9753016000000005E-2</c:v>
                </c:pt>
                <c:pt idx="47">
                  <c:v>8.8710468000000015E-2</c:v>
                </c:pt>
                <c:pt idx="48">
                  <c:v>8.6617548000000003E-2</c:v>
                </c:pt>
                <c:pt idx="49">
                  <c:v>8.4515826000000002E-2</c:v>
                </c:pt>
                <c:pt idx="50">
                  <c:v>8.3461542E-2</c:v>
                </c:pt>
                <c:pt idx="51">
                  <c:v>8.3461542E-2</c:v>
                </c:pt>
                <c:pt idx="52">
                  <c:v>8.3461542E-2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5248"/>
        <c:axId val="100886784"/>
      </c:lineChart>
      <c:dateAx>
        <c:axId val="100885248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00886784"/>
        <c:crosses val="autoZero"/>
        <c:auto val="1"/>
        <c:lblOffset val="100"/>
        <c:baseTimeUnit val="days"/>
      </c:dateAx>
      <c:valAx>
        <c:axId val="100886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0885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data'!$G$365:$G$386</c:f>
              <c:numCache>
                <c:formatCode>General</c:formatCode>
                <c:ptCount val="22"/>
                <c:pt idx="0">
                  <c:v>5.0000000000000001E-4</c:v>
                </c:pt>
                <c:pt idx="2">
                  <c:v>2.8000000000000001E-2</c:v>
                </c:pt>
                <c:pt idx="3">
                  <c:v>2.5000000000000001E-2</c:v>
                </c:pt>
                <c:pt idx="4">
                  <c:v>1.7999999999999999E-2</c:v>
                </c:pt>
                <c:pt idx="5">
                  <c:v>1.7000000000000001E-2</c:v>
                </c:pt>
                <c:pt idx="6">
                  <c:v>1.7000000000000001E-2</c:v>
                </c:pt>
                <c:pt idx="8">
                  <c:v>0.02</c:v>
                </c:pt>
                <c:pt idx="9">
                  <c:v>2.1999999999999999E-2</c:v>
                </c:pt>
                <c:pt idx="11">
                  <c:v>2.8000000000000001E-2</c:v>
                </c:pt>
                <c:pt idx="12">
                  <c:v>2.8000000000000001E-2</c:v>
                </c:pt>
                <c:pt idx="13">
                  <c:v>2.3E-2</c:v>
                </c:pt>
                <c:pt idx="16">
                  <c:v>2.5999999999999999E-2</c:v>
                </c:pt>
                <c:pt idx="18">
                  <c:v>0.17</c:v>
                </c:pt>
                <c:pt idx="19">
                  <c:v>0.16</c:v>
                </c:pt>
                <c:pt idx="20">
                  <c:v>5.0000000000000001E-4</c:v>
                </c:pt>
                <c:pt idx="21">
                  <c:v>0.249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data'!$H$365:$H$386</c:f>
              <c:numCache>
                <c:formatCode>0.000</c:formatCode>
                <c:ptCount val="22"/>
                <c:pt idx="0">
                  <c:v>6.4550462000000003E-2</c:v>
                </c:pt>
                <c:pt idx="1">
                  <c:v>6.4550462000000003E-2</c:v>
                </c:pt>
                <c:pt idx="2">
                  <c:v>6.4550462000000003E-2</c:v>
                </c:pt>
                <c:pt idx="3">
                  <c:v>6.3432337999999991E-2</c:v>
                </c:pt>
                <c:pt idx="4">
                  <c:v>6.3432337999999991E-2</c:v>
                </c:pt>
                <c:pt idx="5">
                  <c:v>6.1185244000000007E-2</c:v>
                </c:pt>
                <c:pt idx="6">
                  <c:v>6.1185244000000007E-2</c:v>
                </c:pt>
                <c:pt idx="7">
                  <c:v>6.1185244000000007E-2</c:v>
                </c:pt>
                <c:pt idx="8">
                  <c:v>6.1185244000000007E-2</c:v>
                </c:pt>
                <c:pt idx="9">
                  <c:v>6.1185244000000007E-2</c:v>
                </c:pt>
                <c:pt idx="10">
                  <c:v>5.7787487999999998E-2</c:v>
                </c:pt>
                <c:pt idx="11">
                  <c:v>5.6646686000000002E-2</c:v>
                </c:pt>
                <c:pt idx="12">
                  <c:v>5.6646686000000002E-2</c:v>
                </c:pt>
                <c:pt idx="13">
                  <c:v>5.550194E-2</c:v>
                </c:pt>
                <c:pt idx="14">
                  <c:v>5.4352263999999997E-2</c:v>
                </c:pt>
                <c:pt idx="15">
                  <c:v>5.4352263999999997E-2</c:v>
                </c:pt>
                <c:pt idx="16">
                  <c:v>0.11813857600000001</c:v>
                </c:pt>
                <c:pt idx="17">
                  <c:v>0.11813857600000001</c:v>
                </c:pt>
                <c:pt idx="18">
                  <c:v>8.5207162000000003E-2</c:v>
                </c:pt>
                <c:pt idx="19">
                  <c:v>7.7714547999999994E-2</c:v>
                </c:pt>
                <c:pt idx="21">
                  <c:v>0.19622386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data'!$I$365:$I$386</c:f>
              <c:numCache>
                <c:formatCode>0.000</c:formatCode>
                <c:ptCount val="22"/>
                <c:pt idx="0">
                  <c:v>6.4026725999999992E-2</c:v>
                </c:pt>
                <c:pt idx="1">
                  <c:v>6.4026725999999992E-2</c:v>
                </c:pt>
                <c:pt idx="2">
                  <c:v>6.4026725999999992E-2</c:v>
                </c:pt>
                <c:pt idx="3">
                  <c:v>6.2917673999999993E-2</c:v>
                </c:pt>
                <c:pt idx="4">
                  <c:v>6.2917673999999993E-2</c:v>
                </c:pt>
                <c:pt idx="5">
                  <c:v>6.0688812000000002E-2</c:v>
                </c:pt>
                <c:pt idx="6">
                  <c:v>6.0688812000000002E-2</c:v>
                </c:pt>
                <c:pt idx="7">
                  <c:v>6.0688812000000002E-2</c:v>
                </c:pt>
                <c:pt idx="8">
                  <c:v>6.0688812000000002E-2</c:v>
                </c:pt>
                <c:pt idx="9">
                  <c:v>6.0688812000000002E-2</c:v>
                </c:pt>
                <c:pt idx="10">
                  <c:v>5.7318623999999992E-2</c:v>
                </c:pt>
                <c:pt idx="11">
                  <c:v>5.6187078000000001E-2</c:v>
                </c:pt>
                <c:pt idx="12">
                  <c:v>5.6187078000000001E-2</c:v>
                </c:pt>
                <c:pt idx="13">
                  <c:v>5.5051620000000002E-2</c:v>
                </c:pt>
                <c:pt idx="14">
                  <c:v>5.3911272000000003E-2</c:v>
                </c:pt>
                <c:pt idx="15">
                  <c:v>5.3911272000000003E-2</c:v>
                </c:pt>
                <c:pt idx="16">
                  <c:v>0.11718004799999999</c:v>
                </c:pt>
                <c:pt idx="17">
                  <c:v>0.11718004799999999</c:v>
                </c:pt>
                <c:pt idx="18">
                  <c:v>8.4515826000000002E-2</c:v>
                </c:pt>
                <c:pt idx="19">
                  <c:v>7.7084003999999998E-2</c:v>
                </c:pt>
                <c:pt idx="21">
                  <c:v>0.19463178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30560"/>
        <c:axId val="198532096"/>
      </c:lineChart>
      <c:dateAx>
        <c:axId val="198530560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532096"/>
        <c:crosses val="autoZero"/>
        <c:auto val="1"/>
        <c:lblOffset val="100"/>
        <c:baseTimeUnit val="days"/>
      </c:dateAx>
      <c:valAx>
        <c:axId val="198532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530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data'!$G$387:$G$409</c:f>
              <c:numCache>
                <c:formatCode>General</c:formatCode>
                <c:ptCount val="23"/>
                <c:pt idx="0">
                  <c:v>8.3000000000000004E-2</c:v>
                </c:pt>
                <c:pt idx="1">
                  <c:v>6.6000000000000003E-2</c:v>
                </c:pt>
                <c:pt idx="2">
                  <c:v>5.0999999999999997E-2</c:v>
                </c:pt>
                <c:pt idx="3">
                  <c:v>5.0999999999999997E-2</c:v>
                </c:pt>
                <c:pt idx="4">
                  <c:v>0.08</c:v>
                </c:pt>
                <c:pt idx="5">
                  <c:v>9.0999999999999998E-2</c:v>
                </c:pt>
                <c:pt idx="6">
                  <c:v>6.3E-2</c:v>
                </c:pt>
                <c:pt idx="7">
                  <c:v>3.5700000000000003E-2</c:v>
                </c:pt>
                <c:pt idx="8">
                  <c:v>5.3999999999999999E-2</c:v>
                </c:pt>
                <c:pt idx="9">
                  <c:v>5.3999999999999999E-2</c:v>
                </c:pt>
                <c:pt idx="10">
                  <c:v>3.5900000000000001E-2</c:v>
                </c:pt>
                <c:pt idx="11">
                  <c:v>1.7999999999999999E-2</c:v>
                </c:pt>
                <c:pt idx="12">
                  <c:v>1.7999999999999999E-2</c:v>
                </c:pt>
                <c:pt idx="15">
                  <c:v>2.5999999999999999E-2</c:v>
                </c:pt>
                <c:pt idx="17">
                  <c:v>0.14399999999999999</c:v>
                </c:pt>
                <c:pt idx="19">
                  <c:v>5.0000000000000001E-4</c:v>
                </c:pt>
                <c:pt idx="20">
                  <c:v>4.4999999999999998E-2</c:v>
                </c:pt>
                <c:pt idx="21">
                  <c:v>8.4000000000000005E-2</c:v>
                </c:pt>
                <c:pt idx="22">
                  <c:v>3.9800000000000002E-2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data'!$H$387:$H$409</c:f>
              <c:numCache>
                <c:formatCode>0.000</c:formatCode>
                <c:ptCount val="23"/>
                <c:pt idx="0">
                  <c:v>0.18520531000000001</c:v>
                </c:pt>
                <c:pt idx="1">
                  <c:v>0.14754898399999999</c:v>
                </c:pt>
                <c:pt idx="2">
                  <c:v>0.12807548400000002</c:v>
                </c:pt>
                <c:pt idx="3">
                  <c:v>0.12807548400000002</c:v>
                </c:pt>
                <c:pt idx="4">
                  <c:v>0.12807548400000002</c:v>
                </c:pt>
                <c:pt idx="5">
                  <c:v>9.9854191999999994E-2</c:v>
                </c:pt>
                <c:pt idx="6">
                  <c:v>9.2583427999999995E-2</c:v>
                </c:pt>
                <c:pt idx="7">
                  <c:v>8.7326076000000002E-2</c:v>
                </c:pt>
                <c:pt idx="8">
                  <c:v>7.7714547999999994E-2</c:v>
                </c:pt>
                <c:pt idx="9">
                  <c:v>7.7714547999999994E-2</c:v>
                </c:pt>
                <c:pt idx="10">
                  <c:v>7.2282674000000005E-2</c:v>
                </c:pt>
                <c:pt idx="11">
                  <c:v>6.3432337999999991E-2</c:v>
                </c:pt>
                <c:pt idx="12">
                  <c:v>6.3432337999999991E-2</c:v>
                </c:pt>
                <c:pt idx="13">
                  <c:v>6.3432337999999991E-2</c:v>
                </c:pt>
                <c:pt idx="14">
                  <c:v>4.2940299999999999E-3</c:v>
                </c:pt>
                <c:pt idx="17">
                  <c:v>0.13201061</c:v>
                </c:pt>
                <c:pt idx="20">
                  <c:v>0.12807548400000002</c:v>
                </c:pt>
                <c:pt idx="21">
                  <c:v>0.11613403800000001</c:v>
                </c:pt>
                <c:pt idx="22">
                  <c:v>9.9854191999999994E-2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data'!$I$387:$I$409</c:f>
              <c:numCache>
                <c:formatCode>0.000</c:formatCode>
                <c:ptCount val="23"/>
                <c:pt idx="0">
                  <c:v>0.18370263000000001</c:v>
                </c:pt>
                <c:pt idx="1">
                  <c:v>0.14635183200000002</c:v>
                </c:pt>
                <c:pt idx="2">
                  <c:v>0.127036332</c:v>
                </c:pt>
                <c:pt idx="3">
                  <c:v>0.127036332</c:v>
                </c:pt>
                <c:pt idx="4">
                  <c:v>0.127036332</c:v>
                </c:pt>
                <c:pt idx="5">
                  <c:v>9.9044015999999999E-2</c:v>
                </c:pt>
                <c:pt idx="6">
                  <c:v>9.1832243999999993E-2</c:v>
                </c:pt>
                <c:pt idx="7">
                  <c:v>8.6617548000000003E-2</c:v>
                </c:pt>
                <c:pt idx="8">
                  <c:v>7.7084003999999998E-2</c:v>
                </c:pt>
                <c:pt idx="9">
                  <c:v>7.7084003999999998E-2</c:v>
                </c:pt>
                <c:pt idx="10">
                  <c:v>7.1696202000000001E-2</c:v>
                </c:pt>
                <c:pt idx="11">
                  <c:v>6.2917673999999993E-2</c:v>
                </c:pt>
                <c:pt idx="12">
                  <c:v>6.2917673999999993E-2</c:v>
                </c:pt>
                <c:pt idx="13">
                  <c:v>6.2917673999999993E-2</c:v>
                </c:pt>
                <c:pt idx="14">
                  <c:v>4.2591900000000004E-3</c:v>
                </c:pt>
                <c:pt idx="17">
                  <c:v>0.13093953</c:v>
                </c:pt>
                <c:pt idx="20">
                  <c:v>0.127036332</c:v>
                </c:pt>
                <c:pt idx="21">
                  <c:v>0.115191774</c:v>
                </c:pt>
                <c:pt idx="22">
                  <c:v>9.9044015999999999E-2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232704"/>
        <c:axId val="196234240"/>
      </c:lineChart>
      <c:dateAx>
        <c:axId val="19623270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6234240"/>
        <c:crosses val="autoZero"/>
        <c:auto val="1"/>
        <c:lblOffset val="100"/>
        <c:baseTimeUnit val="days"/>
      </c:dateAx>
      <c:valAx>
        <c:axId val="19623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6232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data'!$G$410:$G$423</c:f>
              <c:numCache>
                <c:formatCode>General</c:formatCode>
                <c:ptCount val="14"/>
                <c:pt idx="0">
                  <c:v>1.6E-2</c:v>
                </c:pt>
                <c:pt idx="1">
                  <c:v>1.0999999999999999E-2</c:v>
                </c:pt>
                <c:pt idx="2">
                  <c:v>4.3E-3</c:v>
                </c:pt>
                <c:pt idx="3">
                  <c:v>4.1999999999999997E-3</c:v>
                </c:pt>
                <c:pt idx="4">
                  <c:v>0.01</c:v>
                </c:pt>
                <c:pt idx="5">
                  <c:v>5.7000000000000002E-3</c:v>
                </c:pt>
                <c:pt idx="6">
                  <c:v>2.9000000000000001E-2</c:v>
                </c:pt>
                <c:pt idx="7">
                  <c:v>1.4999999999999999E-2</c:v>
                </c:pt>
                <c:pt idx="8">
                  <c:v>1.4999999999999999E-2</c:v>
                </c:pt>
                <c:pt idx="9">
                  <c:v>1.7500000000000002E-2</c:v>
                </c:pt>
                <c:pt idx="10">
                  <c:v>0.01</c:v>
                </c:pt>
                <c:pt idx="11">
                  <c:v>5.0000000000000001E-4</c:v>
                </c:pt>
                <c:pt idx="12">
                  <c:v>3.9E-2</c:v>
                </c:pt>
                <c:pt idx="13">
                  <c:v>5.1000000000000004E-3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data'!$H$410:$H$423</c:f>
              <c:numCache>
                <c:formatCode>0.000</c:formatCode>
                <c:ptCount val="14"/>
                <c:pt idx="0">
                  <c:v>9.8821850000000003E-2</c:v>
                </c:pt>
                <c:pt idx="1">
                  <c:v>9.4670790000000005E-2</c:v>
                </c:pt>
                <c:pt idx="2">
                  <c:v>9.2583427999999995E-2</c:v>
                </c:pt>
                <c:pt idx="3">
                  <c:v>9.2583427999999995E-2</c:v>
                </c:pt>
                <c:pt idx="4">
                  <c:v>9.1536295999999989E-2</c:v>
                </c:pt>
                <c:pt idx="5">
                  <c:v>9.0487192000000008E-2</c:v>
                </c:pt>
                <c:pt idx="6">
                  <c:v>9.0487192000000008E-2</c:v>
                </c:pt>
                <c:pt idx="7">
                  <c:v>8.9436115999999996E-2</c:v>
                </c:pt>
                <c:pt idx="8">
                  <c:v>8.9436115999999996E-2</c:v>
                </c:pt>
                <c:pt idx="9">
                  <c:v>8.9436115999999996E-2</c:v>
                </c:pt>
                <c:pt idx="10">
                  <c:v>8.8382082000000001E-2</c:v>
                </c:pt>
                <c:pt idx="11">
                  <c:v>8.8382082000000001E-2</c:v>
                </c:pt>
                <c:pt idx="12">
                  <c:v>8.8382082000000001E-2</c:v>
                </c:pt>
                <c:pt idx="13">
                  <c:v>8.7326076000000002E-2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data'!$I$410:$I$423</c:f>
              <c:numCache>
                <c:formatCode>0.000</c:formatCode>
                <c:ptCount val="14"/>
                <c:pt idx="0">
                  <c:v>9.8020049999999997E-2</c:v>
                </c:pt>
                <c:pt idx="1">
                  <c:v>9.3902670000000008E-2</c:v>
                </c:pt>
                <c:pt idx="2">
                  <c:v>9.1832243999999993E-2</c:v>
                </c:pt>
                <c:pt idx="3">
                  <c:v>9.1832243999999993E-2</c:v>
                </c:pt>
                <c:pt idx="4">
                  <c:v>9.0793607999999998E-2</c:v>
                </c:pt>
                <c:pt idx="5">
                  <c:v>8.9753016000000005E-2</c:v>
                </c:pt>
                <c:pt idx="6">
                  <c:v>8.9753016000000005E-2</c:v>
                </c:pt>
                <c:pt idx="7">
                  <c:v>8.8710468000000015E-2</c:v>
                </c:pt>
                <c:pt idx="8">
                  <c:v>8.8710468000000015E-2</c:v>
                </c:pt>
                <c:pt idx="9">
                  <c:v>8.8710468000000015E-2</c:v>
                </c:pt>
                <c:pt idx="10">
                  <c:v>8.7664986E-2</c:v>
                </c:pt>
                <c:pt idx="11">
                  <c:v>8.7664986E-2</c:v>
                </c:pt>
                <c:pt idx="12">
                  <c:v>8.7664986E-2</c:v>
                </c:pt>
                <c:pt idx="13">
                  <c:v>8.6617548000000003E-2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20256"/>
        <c:axId val="196322048"/>
      </c:lineChart>
      <c:dateAx>
        <c:axId val="196320256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6322048"/>
        <c:crosses val="autoZero"/>
        <c:auto val="1"/>
        <c:lblOffset val="100"/>
        <c:baseTimeUnit val="days"/>
      </c:dateAx>
      <c:valAx>
        <c:axId val="196322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63202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51104"/>
        <c:axId val="196352640"/>
      </c:lineChart>
      <c:catAx>
        <c:axId val="19635110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6352640"/>
        <c:crosses val="autoZero"/>
        <c:auto val="1"/>
        <c:lblAlgn val="ctr"/>
        <c:lblOffset val="100"/>
        <c:noMultiLvlLbl val="0"/>
      </c:catAx>
      <c:valAx>
        <c:axId val="196352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196351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data'!$D$4:$D$56</c:f>
              <c:numCache>
                <c:formatCode>General</c:formatCode>
                <c:ptCount val="53"/>
                <c:pt idx="0">
                  <c:v>0.04</c:v>
                </c:pt>
                <c:pt idx="1">
                  <c:v>5.0000000000000001E-4</c:v>
                </c:pt>
                <c:pt idx="2">
                  <c:v>5.1999999999999998E-3</c:v>
                </c:pt>
                <c:pt idx="3">
                  <c:v>1.7999999999999999E-2</c:v>
                </c:pt>
                <c:pt idx="5">
                  <c:v>5.0000000000000001E-4</c:v>
                </c:pt>
                <c:pt idx="6">
                  <c:v>3.3999999999999998E-3</c:v>
                </c:pt>
                <c:pt idx="7">
                  <c:v>3.2000000000000002E-3</c:v>
                </c:pt>
                <c:pt idx="8">
                  <c:v>5.0000000000000001E-4</c:v>
                </c:pt>
                <c:pt idx="9">
                  <c:v>5.0000000000000001E-4</c:v>
                </c:pt>
                <c:pt idx="10">
                  <c:v>5.0000000000000001E-3</c:v>
                </c:pt>
                <c:pt idx="11">
                  <c:v>5.0000000000000001E-4</c:v>
                </c:pt>
                <c:pt idx="12">
                  <c:v>5.0000000000000001E-4</c:v>
                </c:pt>
                <c:pt idx="13">
                  <c:v>6.4999999999999997E-3</c:v>
                </c:pt>
                <c:pt idx="14">
                  <c:v>5.0000000000000001E-4</c:v>
                </c:pt>
                <c:pt idx="15">
                  <c:v>8.0000000000000002E-3</c:v>
                </c:pt>
                <c:pt idx="16">
                  <c:v>1.7999999999999999E-2</c:v>
                </c:pt>
                <c:pt idx="17">
                  <c:v>1.7999999999999999E-2</c:v>
                </c:pt>
                <c:pt idx="18">
                  <c:v>2.7000000000000001E-3</c:v>
                </c:pt>
                <c:pt idx="19">
                  <c:v>5.0000000000000001E-4</c:v>
                </c:pt>
                <c:pt idx="20">
                  <c:v>2.8999999999999998E-3</c:v>
                </c:pt>
                <c:pt idx="21">
                  <c:v>2.5000000000000001E-3</c:v>
                </c:pt>
                <c:pt idx="22">
                  <c:v>1.4999999999999999E-2</c:v>
                </c:pt>
                <c:pt idx="23">
                  <c:v>1.4999999999999999E-2</c:v>
                </c:pt>
                <c:pt idx="24">
                  <c:v>2.1000000000000001E-2</c:v>
                </c:pt>
                <c:pt idx="25">
                  <c:v>5.0000000000000001E-4</c:v>
                </c:pt>
                <c:pt idx="26">
                  <c:v>5.0000000000000001E-4</c:v>
                </c:pt>
                <c:pt idx="27">
                  <c:v>6.7000000000000002E-3</c:v>
                </c:pt>
                <c:pt idx="28">
                  <c:v>5.0000000000000001E-4</c:v>
                </c:pt>
                <c:pt idx="29">
                  <c:v>5.1999999999999998E-3</c:v>
                </c:pt>
                <c:pt idx="30">
                  <c:v>5.1999999999999998E-3</c:v>
                </c:pt>
                <c:pt idx="31">
                  <c:v>5.0000000000000001E-4</c:v>
                </c:pt>
                <c:pt idx="32">
                  <c:v>3.8E-3</c:v>
                </c:pt>
                <c:pt idx="33">
                  <c:v>5.0000000000000001E-4</c:v>
                </c:pt>
                <c:pt idx="34">
                  <c:v>5.0000000000000001E-4</c:v>
                </c:pt>
                <c:pt idx="35">
                  <c:v>5.5999999999999999E-3</c:v>
                </c:pt>
                <c:pt idx="36">
                  <c:v>5.0000000000000001E-4</c:v>
                </c:pt>
                <c:pt idx="37">
                  <c:v>6.1999999999999998E-3</c:v>
                </c:pt>
                <c:pt idx="39">
                  <c:v>5.0000000000000001E-4</c:v>
                </c:pt>
                <c:pt idx="40">
                  <c:v>5.0000000000000001E-4</c:v>
                </c:pt>
                <c:pt idx="41">
                  <c:v>7.7999999999999996E-3</c:v>
                </c:pt>
                <c:pt idx="42">
                  <c:v>3.0000000000000001E-3</c:v>
                </c:pt>
                <c:pt idx="43">
                  <c:v>4.5999999999999999E-3</c:v>
                </c:pt>
                <c:pt idx="44">
                  <c:v>5.0000000000000001E-4</c:v>
                </c:pt>
                <c:pt idx="45">
                  <c:v>5.7000000000000002E-3</c:v>
                </c:pt>
                <c:pt idx="46">
                  <c:v>3.0999999999999999E-3</c:v>
                </c:pt>
                <c:pt idx="47">
                  <c:v>2.5000000000000001E-3</c:v>
                </c:pt>
                <c:pt idx="48">
                  <c:v>3.3E-3</c:v>
                </c:pt>
                <c:pt idx="49">
                  <c:v>3.0000000000000001E-3</c:v>
                </c:pt>
                <c:pt idx="50">
                  <c:v>5.0000000000000001E-4</c:v>
                </c:pt>
                <c:pt idx="51">
                  <c:v>3.0000000000000001E-3</c:v>
                </c:pt>
                <c:pt idx="52">
                  <c:v>9.1000000000000004E-3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data'!$E$4:$E$56</c:f>
              <c:numCache>
                <c:formatCode>0.000</c:formatCode>
                <c:ptCount val="53"/>
                <c:pt idx="2">
                  <c:v>0.11061499999999999</c:v>
                </c:pt>
                <c:pt idx="3">
                  <c:v>0.107517</c:v>
                </c:pt>
                <c:pt idx="4">
                  <c:v>0.105443</c:v>
                </c:pt>
                <c:pt idx="5">
                  <c:v>0.10336100000000001</c:v>
                </c:pt>
                <c:pt idx="6">
                  <c:v>0.10336100000000001</c:v>
                </c:pt>
                <c:pt idx="7">
                  <c:v>0.101272</c:v>
                </c:pt>
                <c:pt idx="8">
                  <c:v>9.9176E-2</c:v>
                </c:pt>
                <c:pt idx="9">
                  <c:v>9.8124000000000003E-2</c:v>
                </c:pt>
                <c:pt idx="10">
                  <c:v>9.8124000000000003E-2</c:v>
                </c:pt>
                <c:pt idx="11">
                  <c:v>9.1772000000000006E-2</c:v>
                </c:pt>
                <c:pt idx="12">
                  <c:v>9.1772000000000006E-2</c:v>
                </c:pt>
                <c:pt idx="13">
                  <c:v>8.8566000000000006E-2</c:v>
                </c:pt>
                <c:pt idx="14">
                  <c:v>8.6417000000000008E-2</c:v>
                </c:pt>
                <c:pt idx="15">
                  <c:v>8.209000000000001E-2</c:v>
                </c:pt>
                <c:pt idx="16">
                  <c:v>8.1001999999999991E-2</c:v>
                </c:pt>
                <c:pt idx="17">
                  <c:v>8.1001999999999991E-2</c:v>
                </c:pt>
                <c:pt idx="18">
                  <c:v>8.1001999999999991E-2</c:v>
                </c:pt>
                <c:pt idx="19">
                  <c:v>7.6623000000000011E-2</c:v>
                </c:pt>
                <c:pt idx="20">
                  <c:v>7.3308999999999999E-2</c:v>
                </c:pt>
                <c:pt idx="21">
                  <c:v>7.2197999999999998E-2</c:v>
                </c:pt>
                <c:pt idx="22">
                  <c:v>6.8846999999999992E-2</c:v>
                </c:pt>
                <c:pt idx="23">
                  <c:v>6.8846999999999992E-2</c:v>
                </c:pt>
                <c:pt idx="24">
                  <c:v>6.659699999999999E-2</c:v>
                </c:pt>
                <c:pt idx="25">
                  <c:v>6.2054000000000005E-2</c:v>
                </c:pt>
                <c:pt idx="26">
                  <c:v>6.2054000000000005E-2</c:v>
                </c:pt>
                <c:pt idx="27">
                  <c:v>5.8608E-2</c:v>
                </c:pt>
                <c:pt idx="28">
                  <c:v>5.629E-2</c:v>
                </c:pt>
                <c:pt idx="29">
                  <c:v>5.3954000000000002E-2</c:v>
                </c:pt>
                <c:pt idx="30">
                  <c:v>5.3954000000000002E-2</c:v>
                </c:pt>
                <c:pt idx="31">
                  <c:v>5.2780000000000001E-2</c:v>
                </c:pt>
                <c:pt idx="32">
                  <c:v>4.8032999999999999E-2</c:v>
                </c:pt>
                <c:pt idx="33">
                  <c:v>4.4417000000000005E-2</c:v>
                </c:pt>
                <c:pt idx="34">
                  <c:v>4.4417000000000005E-2</c:v>
                </c:pt>
                <c:pt idx="35">
                  <c:v>4.4417000000000005E-2</c:v>
                </c:pt>
                <c:pt idx="36">
                  <c:v>3.3216000000000002E-2</c:v>
                </c:pt>
                <c:pt idx="37">
                  <c:v>3.1932000000000002E-2</c:v>
                </c:pt>
                <c:pt idx="42">
                  <c:v>9.7071000000000005E-2</c:v>
                </c:pt>
                <c:pt idx="43">
                  <c:v>9.6015000000000003E-2</c:v>
                </c:pt>
                <c:pt idx="44">
                  <c:v>9.3897999999999995E-2</c:v>
                </c:pt>
                <c:pt idx="45">
                  <c:v>9.3897999999999995E-2</c:v>
                </c:pt>
                <c:pt idx="46">
                  <c:v>9.1772000000000006E-2</c:v>
                </c:pt>
                <c:pt idx="47">
                  <c:v>9.0706000000000009E-2</c:v>
                </c:pt>
                <c:pt idx="48">
                  <c:v>8.8566000000000006E-2</c:v>
                </c:pt>
                <c:pt idx="49">
                  <c:v>8.6417000000000008E-2</c:v>
                </c:pt>
                <c:pt idx="50">
                  <c:v>8.5338999999999998E-2</c:v>
                </c:pt>
                <c:pt idx="51">
                  <c:v>8.5338999999999998E-2</c:v>
                </c:pt>
                <c:pt idx="52">
                  <c:v>8.5338999999999998E-2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data'!$A$4:$A$56</c:f>
              <c:numCache>
                <c:formatCode>mm/dd/yy</c:formatCode>
                <c:ptCount val="53"/>
                <c:pt idx="0">
                  <c:v>35228</c:v>
                </c:pt>
                <c:pt idx="1">
                  <c:v>35346</c:v>
                </c:pt>
                <c:pt idx="2">
                  <c:v>37182</c:v>
                </c:pt>
                <c:pt idx="3">
                  <c:v>37895</c:v>
                </c:pt>
                <c:pt idx="4">
                  <c:v>33884</c:v>
                </c:pt>
                <c:pt idx="5">
                  <c:v>38266</c:v>
                </c:pt>
                <c:pt idx="6">
                  <c:v>38266</c:v>
                </c:pt>
                <c:pt idx="7">
                  <c:v>39014</c:v>
                </c:pt>
                <c:pt idx="8">
                  <c:v>40107</c:v>
                </c:pt>
                <c:pt idx="9">
                  <c:v>32304</c:v>
                </c:pt>
                <c:pt idx="10">
                  <c:v>38953</c:v>
                </c:pt>
                <c:pt idx="11">
                  <c:v>34184</c:v>
                </c:pt>
                <c:pt idx="12">
                  <c:v>35646</c:v>
                </c:pt>
                <c:pt idx="13">
                  <c:v>40498</c:v>
                </c:pt>
                <c:pt idx="14">
                  <c:v>40849</c:v>
                </c:pt>
                <c:pt idx="15">
                  <c:v>31365</c:v>
                </c:pt>
                <c:pt idx="16">
                  <c:v>35004</c:v>
                </c:pt>
                <c:pt idx="17">
                  <c:v>36466</c:v>
                </c:pt>
                <c:pt idx="18">
                  <c:v>39759</c:v>
                </c:pt>
                <c:pt idx="19">
                  <c:v>37434</c:v>
                </c:pt>
                <c:pt idx="20">
                  <c:v>39623</c:v>
                </c:pt>
                <c:pt idx="21">
                  <c:v>39244</c:v>
                </c:pt>
                <c:pt idx="22">
                  <c:v>34640</c:v>
                </c:pt>
                <c:pt idx="23">
                  <c:v>36102</c:v>
                </c:pt>
                <c:pt idx="24">
                  <c:v>34528</c:v>
                </c:pt>
                <c:pt idx="25">
                  <c:v>31217</c:v>
                </c:pt>
                <c:pt idx="26">
                  <c:v>41073</c:v>
                </c:pt>
                <c:pt idx="27">
                  <c:v>37799</c:v>
                </c:pt>
                <c:pt idx="28">
                  <c:v>37033</c:v>
                </c:pt>
                <c:pt idx="29">
                  <c:v>35235</c:v>
                </c:pt>
                <c:pt idx="30">
                  <c:v>36697</c:v>
                </c:pt>
                <c:pt idx="31">
                  <c:v>39982</c:v>
                </c:pt>
                <c:pt idx="32">
                  <c:v>38141</c:v>
                </c:pt>
                <c:pt idx="33">
                  <c:v>34865</c:v>
                </c:pt>
                <c:pt idx="34">
                  <c:v>36327</c:v>
                </c:pt>
                <c:pt idx="35">
                  <c:v>38868</c:v>
                </c:pt>
                <c:pt idx="36">
                  <c:v>40695</c:v>
                </c:pt>
                <c:pt idx="37">
                  <c:v>40338</c:v>
                </c:pt>
                <c:pt idx="38">
                  <c:v>36697</c:v>
                </c:pt>
                <c:pt idx="39">
                  <c:v>35010</c:v>
                </c:pt>
                <c:pt idx="40">
                  <c:v>35346</c:v>
                </c:pt>
                <c:pt idx="41">
                  <c:v>35550</c:v>
                </c:pt>
                <c:pt idx="42">
                  <c:v>39014</c:v>
                </c:pt>
                <c:pt idx="43">
                  <c:v>37894</c:v>
                </c:pt>
                <c:pt idx="44">
                  <c:v>38266</c:v>
                </c:pt>
                <c:pt idx="45">
                  <c:v>38266</c:v>
                </c:pt>
                <c:pt idx="46">
                  <c:v>40107</c:v>
                </c:pt>
                <c:pt idx="47">
                  <c:v>37181</c:v>
                </c:pt>
                <c:pt idx="48">
                  <c:v>39244</c:v>
                </c:pt>
                <c:pt idx="49">
                  <c:v>30988</c:v>
                </c:pt>
                <c:pt idx="50">
                  <c:v>37434</c:v>
                </c:pt>
                <c:pt idx="51">
                  <c:v>39623</c:v>
                </c:pt>
                <c:pt idx="52">
                  <c:v>40498</c:v>
                </c:pt>
              </c:numCache>
            </c:numRef>
          </c:cat>
          <c:val>
            <c:numRef>
              <c:f>'all Zinc data'!$F$4:$F$56</c:f>
              <c:numCache>
                <c:formatCode>0.000</c:formatCode>
                <c:ptCount val="53"/>
                <c:pt idx="2">
                  <c:v>0.11061499999999999</c:v>
                </c:pt>
                <c:pt idx="3">
                  <c:v>0.107517</c:v>
                </c:pt>
                <c:pt idx="4">
                  <c:v>0.105443</c:v>
                </c:pt>
                <c:pt idx="5">
                  <c:v>0.10336100000000001</c:v>
                </c:pt>
                <c:pt idx="6">
                  <c:v>0.10336100000000001</c:v>
                </c:pt>
                <c:pt idx="7">
                  <c:v>0.101272</c:v>
                </c:pt>
                <c:pt idx="8">
                  <c:v>9.9176E-2</c:v>
                </c:pt>
                <c:pt idx="9">
                  <c:v>9.8124000000000003E-2</c:v>
                </c:pt>
                <c:pt idx="10">
                  <c:v>9.8124000000000003E-2</c:v>
                </c:pt>
                <c:pt idx="11">
                  <c:v>9.1772000000000006E-2</c:v>
                </c:pt>
                <c:pt idx="12">
                  <c:v>9.1772000000000006E-2</c:v>
                </c:pt>
                <c:pt idx="13">
                  <c:v>8.8566000000000006E-2</c:v>
                </c:pt>
                <c:pt idx="14">
                  <c:v>8.6417000000000008E-2</c:v>
                </c:pt>
                <c:pt idx="15">
                  <c:v>8.209000000000001E-2</c:v>
                </c:pt>
                <c:pt idx="16">
                  <c:v>8.1001999999999991E-2</c:v>
                </c:pt>
                <c:pt idx="17">
                  <c:v>8.1001999999999991E-2</c:v>
                </c:pt>
                <c:pt idx="18">
                  <c:v>8.1001999999999991E-2</c:v>
                </c:pt>
                <c:pt idx="19">
                  <c:v>7.6623000000000011E-2</c:v>
                </c:pt>
                <c:pt idx="20">
                  <c:v>7.3308999999999999E-2</c:v>
                </c:pt>
                <c:pt idx="21">
                  <c:v>7.2197999999999998E-2</c:v>
                </c:pt>
                <c:pt idx="22">
                  <c:v>6.8846999999999992E-2</c:v>
                </c:pt>
                <c:pt idx="23">
                  <c:v>6.8846999999999992E-2</c:v>
                </c:pt>
                <c:pt idx="24">
                  <c:v>6.659699999999999E-2</c:v>
                </c:pt>
                <c:pt idx="25">
                  <c:v>6.2054000000000005E-2</c:v>
                </c:pt>
                <c:pt idx="26">
                  <c:v>6.2054000000000005E-2</c:v>
                </c:pt>
                <c:pt idx="27">
                  <c:v>5.8608E-2</c:v>
                </c:pt>
                <c:pt idx="28">
                  <c:v>5.629E-2</c:v>
                </c:pt>
                <c:pt idx="29">
                  <c:v>5.3954000000000002E-2</c:v>
                </c:pt>
                <c:pt idx="30">
                  <c:v>5.3954000000000002E-2</c:v>
                </c:pt>
                <c:pt idx="31">
                  <c:v>5.2780000000000001E-2</c:v>
                </c:pt>
                <c:pt idx="32">
                  <c:v>4.8032999999999999E-2</c:v>
                </c:pt>
                <c:pt idx="33">
                  <c:v>4.4417000000000005E-2</c:v>
                </c:pt>
                <c:pt idx="34">
                  <c:v>4.4417000000000005E-2</c:v>
                </c:pt>
                <c:pt idx="35">
                  <c:v>4.4417000000000005E-2</c:v>
                </c:pt>
                <c:pt idx="36">
                  <c:v>3.3216000000000002E-2</c:v>
                </c:pt>
                <c:pt idx="37">
                  <c:v>3.1932000000000002E-2</c:v>
                </c:pt>
                <c:pt idx="42">
                  <c:v>9.7071000000000005E-2</c:v>
                </c:pt>
                <c:pt idx="43">
                  <c:v>9.6015000000000003E-2</c:v>
                </c:pt>
                <c:pt idx="44">
                  <c:v>9.3897999999999995E-2</c:v>
                </c:pt>
                <c:pt idx="45">
                  <c:v>9.3897999999999995E-2</c:v>
                </c:pt>
                <c:pt idx="46">
                  <c:v>9.1772000000000006E-2</c:v>
                </c:pt>
                <c:pt idx="47">
                  <c:v>9.0706000000000009E-2</c:v>
                </c:pt>
                <c:pt idx="48">
                  <c:v>8.8566000000000006E-2</c:v>
                </c:pt>
                <c:pt idx="49">
                  <c:v>8.6417000000000008E-2</c:v>
                </c:pt>
                <c:pt idx="50">
                  <c:v>8.5338999999999998E-2</c:v>
                </c:pt>
                <c:pt idx="51">
                  <c:v>8.5338999999999998E-2</c:v>
                </c:pt>
                <c:pt idx="52">
                  <c:v>8.5338999999999998E-2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83104"/>
        <c:axId val="196384640"/>
      </c:lineChart>
      <c:dateAx>
        <c:axId val="19638310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6384640"/>
        <c:crosses val="autoZero"/>
        <c:auto val="1"/>
        <c:lblOffset val="100"/>
        <c:baseTimeUnit val="days"/>
      </c:dateAx>
      <c:valAx>
        <c:axId val="196384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6383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data'!$D$57:$D$104</c:f>
              <c:numCache>
                <c:formatCode>General</c:formatCode>
                <c:ptCount val="48"/>
                <c:pt idx="0">
                  <c:v>5.0000000000000001E-4</c:v>
                </c:pt>
                <c:pt idx="1">
                  <c:v>1.6E-2</c:v>
                </c:pt>
                <c:pt idx="2">
                  <c:v>1.6E-2</c:v>
                </c:pt>
                <c:pt idx="3">
                  <c:v>6.0000000000000001E-3</c:v>
                </c:pt>
                <c:pt idx="4">
                  <c:v>1.3299999999999999E-2</c:v>
                </c:pt>
                <c:pt idx="5">
                  <c:v>7.1999999999999998E-3</c:v>
                </c:pt>
                <c:pt idx="6">
                  <c:v>5.7999999999999996E-3</c:v>
                </c:pt>
                <c:pt idx="7">
                  <c:v>0.02</c:v>
                </c:pt>
                <c:pt idx="8">
                  <c:v>0.03</c:v>
                </c:pt>
                <c:pt idx="9">
                  <c:v>0.03</c:v>
                </c:pt>
                <c:pt idx="10">
                  <c:v>4.7999999999999996E-3</c:v>
                </c:pt>
                <c:pt idx="11">
                  <c:v>5.0000000000000001E-4</c:v>
                </c:pt>
                <c:pt idx="12">
                  <c:v>4.7999999999999996E-3</c:v>
                </c:pt>
                <c:pt idx="13">
                  <c:v>8.6E-3</c:v>
                </c:pt>
                <c:pt idx="15">
                  <c:v>4.0000000000000001E-3</c:v>
                </c:pt>
                <c:pt idx="16">
                  <c:v>0.01</c:v>
                </c:pt>
                <c:pt idx="17">
                  <c:v>3.0000000000000001E-3</c:v>
                </c:pt>
                <c:pt idx="18">
                  <c:v>3.0000000000000001E-3</c:v>
                </c:pt>
                <c:pt idx="19">
                  <c:v>5.0000000000000001E-4</c:v>
                </c:pt>
                <c:pt idx="21">
                  <c:v>5.0000000000000001E-4</c:v>
                </c:pt>
                <c:pt idx="22">
                  <c:v>5.0000000000000001E-4</c:v>
                </c:pt>
                <c:pt idx="23">
                  <c:v>1.4E-2</c:v>
                </c:pt>
                <c:pt idx="24">
                  <c:v>5.0000000000000001E-4</c:v>
                </c:pt>
                <c:pt idx="26">
                  <c:v>1.2999999999999999E-2</c:v>
                </c:pt>
                <c:pt idx="27">
                  <c:v>3.7000000000000002E-3</c:v>
                </c:pt>
                <c:pt idx="28">
                  <c:v>3.2000000000000002E-3</c:v>
                </c:pt>
                <c:pt idx="29">
                  <c:v>2.5999999999999999E-3</c:v>
                </c:pt>
                <c:pt idx="30">
                  <c:v>5.0000000000000001E-4</c:v>
                </c:pt>
                <c:pt idx="31">
                  <c:v>4.7999999999999996E-3</c:v>
                </c:pt>
                <c:pt idx="32">
                  <c:v>5.0000000000000001E-4</c:v>
                </c:pt>
                <c:pt idx="33">
                  <c:v>5.0000000000000001E-4</c:v>
                </c:pt>
                <c:pt idx="34">
                  <c:v>5.0000000000000001E-3</c:v>
                </c:pt>
                <c:pt idx="35">
                  <c:v>4.3999999999999997E-2</c:v>
                </c:pt>
                <c:pt idx="36">
                  <c:v>3.0000000000000001E-3</c:v>
                </c:pt>
                <c:pt idx="37">
                  <c:v>5.0000000000000001E-4</c:v>
                </c:pt>
                <c:pt idx="38">
                  <c:v>5.0000000000000001E-4</c:v>
                </c:pt>
                <c:pt idx="39">
                  <c:v>5.0000000000000001E-4</c:v>
                </c:pt>
                <c:pt idx="40">
                  <c:v>5.0000000000000001E-4</c:v>
                </c:pt>
                <c:pt idx="41">
                  <c:v>5.0000000000000001E-4</c:v>
                </c:pt>
                <c:pt idx="42">
                  <c:v>1.4999999999999999E-2</c:v>
                </c:pt>
                <c:pt idx="43">
                  <c:v>1.4999999999999999E-2</c:v>
                </c:pt>
                <c:pt idx="44">
                  <c:v>4.4000000000000003E-3</c:v>
                </c:pt>
                <c:pt idx="45">
                  <c:v>9.9000000000000008E-3</c:v>
                </c:pt>
                <c:pt idx="46">
                  <c:v>5.0000000000000001E-4</c:v>
                </c:pt>
                <c:pt idx="47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data'!$E$57:$E$104</c:f>
              <c:numCache>
                <c:formatCode>0.000</c:formatCode>
                <c:ptCount val="48"/>
                <c:pt idx="0">
                  <c:v>8.4259000000000001E-2</c:v>
                </c:pt>
                <c:pt idx="1">
                  <c:v>8.3176E-2</c:v>
                </c:pt>
                <c:pt idx="2">
                  <c:v>8.3176E-2</c:v>
                </c:pt>
                <c:pt idx="3">
                  <c:v>8.209000000000001E-2</c:v>
                </c:pt>
                <c:pt idx="4">
                  <c:v>8.209000000000001E-2</c:v>
                </c:pt>
                <c:pt idx="5">
                  <c:v>7.7721999999999999E-2</c:v>
                </c:pt>
                <c:pt idx="6">
                  <c:v>7.6623000000000011E-2</c:v>
                </c:pt>
                <c:pt idx="7">
                  <c:v>7.5521000000000005E-2</c:v>
                </c:pt>
                <c:pt idx="8">
                  <c:v>7.4415999999999996E-2</c:v>
                </c:pt>
                <c:pt idx="9">
                  <c:v>7.4415999999999996E-2</c:v>
                </c:pt>
                <c:pt idx="10">
                  <c:v>7.1084000000000008E-2</c:v>
                </c:pt>
                <c:pt idx="11">
                  <c:v>7.1084000000000008E-2</c:v>
                </c:pt>
                <c:pt idx="12">
                  <c:v>7.1084000000000008E-2</c:v>
                </c:pt>
                <c:pt idx="13">
                  <c:v>6.9967000000000001E-2</c:v>
                </c:pt>
                <c:pt idx="14">
                  <c:v>6.8846999999999992E-2</c:v>
                </c:pt>
                <c:pt idx="15">
                  <c:v>6.659699999999999E-2</c:v>
                </c:pt>
                <c:pt idx="16">
                  <c:v>6.659699999999999E-2</c:v>
                </c:pt>
                <c:pt idx="17">
                  <c:v>6.3195000000000001E-2</c:v>
                </c:pt>
                <c:pt idx="18">
                  <c:v>6.3195000000000001E-2</c:v>
                </c:pt>
                <c:pt idx="19">
                  <c:v>5.5124000000000006E-2</c:v>
                </c:pt>
                <c:pt idx="24">
                  <c:v>9.6015000000000003E-2</c:v>
                </c:pt>
                <c:pt idx="25">
                  <c:v>9.4958000000000001E-2</c:v>
                </c:pt>
                <c:pt idx="26">
                  <c:v>9.3897999999999995E-2</c:v>
                </c:pt>
                <c:pt idx="27">
                  <c:v>9.2836000000000002E-2</c:v>
                </c:pt>
                <c:pt idx="28">
                  <c:v>9.2836000000000002E-2</c:v>
                </c:pt>
                <c:pt idx="29">
                  <c:v>9.1772000000000006E-2</c:v>
                </c:pt>
                <c:pt idx="30">
                  <c:v>9.1772000000000006E-2</c:v>
                </c:pt>
                <c:pt idx="31">
                  <c:v>9.1772000000000006E-2</c:v>
                </c:pt>
                <c:pt idx="32">
                  <c:v>8.9637000000000008E-2</c:v>
                </c:pt>
                <c:pt idx="33">
                  <c:v>8.9637000000000008E-2</c:v>
                </c:pt>
                <c:pt idx="34">
                  <c:v>8.8566000000000006E-2</c:v>
                </c:pt>
                <c:pt idx="35">
                  <c:v>8.8566000000000006E-2</c:v>
                </c:pt>
                <c:pt idx="36">
                  <c:v>8.7493000000000001E-2</c:v>
                </c:pt>
                <c:pt idx="37">
                  <c:v>8.6417000000000008E-2</c:v>
                </c:pt>
                <c:pt idx="38">
                  <c:v>8.6417000000000008E-2</c:v>
                </c:pt>
                <c:pt idx="39">
                  <c:v>8.6417000000000008E-2</c:v>
                </c:pt>
                <c:pt idx="40">
                  <c:v>8.6417000000000008E-2</c:v>
                </c:pt>
                <c:pt idx="41">
                  <c:v>8.6417000000000008E-2</c:v>
                </c:pt>
                <c:pt idx="42">
                  <c:v>8.5338999999999998E-2</c:v>
                </c:pt>
                <c:pt idx="43">
                  <c:v>8.5338999999999998E-2</c:v>
                </c:pt>
                <c:pt idx="44">
                  <c:v>8.4259000000000001E-2</c:v>
                </c:pt>
                <c:pt idx="45">
                  <c:v>8.4259000000000001E-2</c:v>
                </c:pt>
                <c:pt idx="46">
                  <c:v>8.4259000000000001E-2</c:v>
                </c:pt>
                <c:pt idx="47">
                  <c:v>8.209000000000001E-2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data'!$F$57:$F$104</c:f>
              <c:numCache>
                <c:formatCode>0.000</c:formatCode>
                <c:ptCount val="48"/>
                <c:pt idx="0">
                  <c:v>8.4259000000000001E-2</c:v>
                </c:pt>
                <c:pt idx="1">
                  <c:v>8.3176E-2</c:v>
                </c:pt>
                <c:pt idx="2">
                  <c:v>8.3176E-2</c:v>
                </c:pt>
                <c:pt idx="3">
                  <c:v>8.209000000000001E-2</c:v>
                </c:pt>
                <c:pt idx="4">
                  <c:v>8.209000000000001E-2</c:v>
                </c:pt>
                <c:pt idx="5">
                  <c:v>7.7721999999999999E-2</c:v>
                </c:pt>
                <c:pt idx="6">
                  <c:v>7.6623000000000011E-2</c:v>
                </c:pt>
                <c:pt idx="7">
                  <c:v>7.5521000000000005E-2</c:v>
                </c:pt>
                <c:pt idx="8">
                  <c:v>7.4415999999999996E-2</c:v>
                </c:pt>
                <c:pt idx="9">
                  <c:v>7.4415999999999996E-2</c:v>
                </c:pt>
                <c:pt idx="10">
                  <c:v>7.1084000000000008E-2</c:v>
                </c:pt>
                <c:pt idx="11">
                  <c:v>7.1084000000000008E-2</c:v>
                </c:pt>
                <c:pt idx="12">
                  <c:v>7.1084000000000008E-2</c:v>
                </c:pt>
                <c:pt idx="13">
                  <c:v>6.9967000000000001E-2</c:v>
                </c:pt>
                <c:pt idx="14">
                  <c:v>6.8846999999999992E-2</c:v>
                </c:pt>
                <c:pt idx="15">
                  <c:v>6.659699999999999E-2</c:v>
                </c:pt>
                <c:pt idx="16">
                  <c:v>6.659699999999999E-2</c:v>
                </c:pt>
                <c:pt idx="17">
                  <c:v>6.3195000000000001E-2</c:v>
                </c:pt>
                <c:pt idx="18">
                  <c:v>6.3195000000000001E-2</c:v>
                </c:pt>
                <c:pt idx="19">
                  <c:v>5.5124000000000006E-2</c:v>
                </c:pt>
                <c:pt idx="24">
                  <c:v>9.6015000000000003E-2</c:v>
                </c:pt>
                <c:pt idx="25">
                  <c:v>9.4958000000000001E-2</c:v>
                </c:pt>
                <c:pt idx="26">
                  <c:v>9.3897999999999995E-2</c:v>
                </c:pt>
                <c:pt idx="27">
                  <c:v>9.2836000000000002E-2</c:v>
                </c:pt>
                <c:pt idx="28">
                  <c:v>9.2836000000000002E-2</c:v>
                </c:pt>
                <c:pt idx="29">
                  <c:v>9.1772000000000006E-2</c:v>
                </c:pt>
                <c:pt idx="30">
                  <c:v>9.1772000000000006E-2</c:v>
                </c:pt>
                <c:pt idx="31">
                  <c:v>9.1772000000000006E-2</c:v>
                </c:pt>
                <c:pt idx="32">
                  <c:v>8.9637000000000008E-2</c:v>
                </c:pt>
                <c:pt idx="33">
                  <c:v>8.9637000000000008E-2</c:v>
                </c:pt>
                <c:pt idx="34">
                  <c:v>8.8566000000000006E-2</c:v>
                </c:pt>
                <c:pt idx="35">
                  <c:v>8.8566000000000006E-2</c:v>
                </c:pt>
                <c:pt idx="36">
                  <c:v>8.7493000000000001E-2</c:v>
                </c:pt>
                <c:pt idx="37">
                  <c:v>8.6417000000000008E-2</c:v>
                </c:pt>
                <c:pt idx="38">
                  <c:v>8.6417000000000008E-2</c:v>
                </c:pt>
                <c:pt idx="39">
                  <c:v>8.6417000000000008E-2</c:v>
                </c:pt>
                <c:pt idx="40">
                  <c:v>8.6417000000000008E-2</c:v>
                </c:pt>
                <c:pt idx="41">
                  <c:v>8.6417000000000008E-2</c:v>
                </c:pt>
                <c:pt idx="42">
                  <c:v>8.5338999999999998E-2</c:v>
                </c:pt>
                <c:pt idx="43">
                  <c:v>8.5338999999999998E-2</c:v>
                </c:pt>
                <c:pt idx="44">
                  <c:v>8.4259000000000001E-2</c:v>
                </c:pt>
                <c:pt idx="45">
                  <c:v>8.4259000000000001E-2</c:v>
                </c:pt>
                <c:pt idx="46">
                  <c:v>8.4259000000000001E-2</c:v>
                </c:pt>
                <c:pt idx="47">
                  <c:v>8.209000000000001E-2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04992"/>
        <c:axId val="200819072"/>
      </c:lineChart>
      <c:dateAx>
        <c:axId val="20080499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0819072"/>
        <c:crosses val="autoZero"/>
        <c:auto val="1"/>
        <c:lblOffset val="100"/>
        <c:baseTimeUnit val="days"/>
      </c:dateAx>
      <c:valAx>
        <c:axId val="200819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0804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data'!$D$105:$D$154</c:f>
              <c:numCache>
                <c:formatCode>General</c:formatCode>
                <c:ptCount val="50"/>
                <c:pt idx="0">
                  <c:v>9.2999999999999992E-3</c:v>
                </c:pt>
                <c:pt idx="1">
                  <c:v>5.0000000000000001E-4</c:v>
                </c:pt>
                <c:pt idx="2">
                  <c:v>3.5999999999999997E-2</c:v>
                </c:pt>
                <c:pt idx="3">
                  <c:v>3.5999999999999997E-2</c:v>
                </c:pt>
                <c:pt idx="4">
                  <c:v>5.0000000000000001E-4</c:v>
                </c:pt>
                <c:pt idx="5">
                  <c:v>8.9999999999999993E-3</c:v>
                </c:pt>
                <c:pt idx="6">
                  <c:v>5.0000000000000001E-4</c:v>
                </c:pt>
                <c:pt idx="7">
                  <c:v>5.0000000000000001E-4</c:v>
                </c:pt>
                <c:pt idx="8">
                  <c:v>0.01</c:v>
                </c:pt>
                <c:pt idx="9">
                  <c:v>1.0999999999999999E-2</c:v>
                </c:pt>
                <c:pt idx="10">
                  <c:v>1.0999999999999999E-2</c:v>
                </c:pt>
                <c:pt idx="11">
                  <c:v>5.4000000000000003E-3</c:v>
                </c:pt>
                <c:pt idx="12">
                  <c:v>6.4000000000000003E-3</c:v>
                </c:pt>
                <c:pt idx="14">
                  <c:v>4.8999999999999998E-3</c:v>
                </c:pt>
                <c:pt idx="15">
                  <c:v>3.0000000000000001E-3</c:v>
                </c:pt>
                <c:pt idx="16">
                  <c:v>3.0000000000000001E-3</c:v>
                </c:pt>
                <c:pt idx="17">
                  <c:v>5.0000000000000001E-4</c:v>
                </c:pt>
                <c:pt idx="18">
                  <c:v>5.4000000000000003E-3</c:v>
                </c:pt>
                <c:pt idx="19">
                  <c:v>1.0999999999999999E-2</c:v>
                </c:pt>
                <c:pt idx="20">
                  <c:v>1.0999999999999999E-2</c:v>
                </c:pt>
                <c:pt idx="23">
                  <c:v>5.0000000000000001E-4</c:v>
                </c:pt>
                <c:pt idx="24">
                  <c:v>5.0000000000000001E-4</c:v>
                </c:pt>
                <c:pt idx="25">
                  <c:v>5.0000000000000001E-4</c:v>
                </c:pt>
                <c:pt idx="26">
                  <c:v>5.0000000000000001E-4</c:v>
                </c:pt>
                <c:pt idx="27">
                  <c:v>4.4999999999999998E-2</c:v>
                </c:pt>
                <c:pt idx="28">
                  <c:v>5.0000000000000001E-4</c:v>
                </c:pt>
                <c:pt idx="29">
                  <c:v>5.0000000000000001E-4</c:v>
                </c:pt>
                <c:pt idx="31">
                  <c:v>5.0000000000000001E-4</c:v>
                </c:pt>
                <c:pt idx="32">
                  <c:v>2.5999999999999999E-3</c:v>
                </c:pt>
                <c:pt idx="33">
                  <c:v>5.0000000000000001E-4</c:v>
                </c:pt>
                <c:pt idx="34">
                  <c:v>5.0000000000000001E-4</c:v>
                </c:pt>
                <c:pt idx="35">
                  <c:v>5.0000000000000001E-4</c:v>
                </c:pt>
                <c:pt idx="36">
                  <c:v>4.8999999999999998E-3</c:v>
                </c:pt>
                <c:pt idx="37">
                  <c:v>5.0000000000000001E-4</c:v>
                </c:pt>
                <c:pt idx="38">
                  <c:v>5.0000000000000001E-4</c:v>
                </c:pt>
                <c:pt idx="39">
                  <c:v>5.0000000000000001E-4</c:v>
                </c:pt>
                <c:pt idx="40">
                  <c:v>5.1000000000000004E-3</c:v>
                </c:pt>
                <c:pt idx="41">
                  <c:v>2.1000000000000001E-2</c:v>
                </c:pt>
                <c:pt idx="42">
                  <c:v>2.1000000000000001E-2</c:v>
                </c:pt>
                <c:pt idx="43">
                  <c:v>2.3E-3</c:v>
                </c:pt>
                <c:pt idx="44">
                  <c:v>6.7000000000000002E-3</c:v>
                </c:pt>
                <c:pt idx="45">
                  <c:v>2.8E-3</c:v>
                </c:pt>
                <c:pt idx="46">
                  <c:v>5.0000000000000001E-4</c:v>
                </c:pt>
                <c:pt idx="47">
                  <c:v>5.0000000000000001E-4</c:v>
                </c:pt>
                <c:pt idx="48">
                  <c:v>5.0000000000000001E-4</c:v>
                </c:pt>
                <c:pt idx="49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data'!$E$105:$E$154</c:f>
              <c:numCache>
                <c:formatCode>0.000</c:formatCode>
                <c:ptCount val="50"/>
                <c:pt idx="0">
                  <c:v>8.1001999999999991E-2</c:v>
                </c:pt>
                <c:pt idx="1">
                  <c:v>7.8817999999999999E-2</c:v>
                </c:pt>
                <c:pt idx="2">
                  <c:v>7.8817999999999999E-2</c:v>
                </c:pt>
                <c:pt idx="3">
                  <c:v>7.8817999999999999E-2</c:v>
                </c:pt>
                <c:pt idx="4">
                  <c:v>7.7721999999999999E-2</c:v>
                </c:pt>
                <c:pt idx="5">
                  <c:v>7.7721999999999999E-2</c:v>
                </c:pt>
                <c:pt idx="6">
                  <c:v>7.6623000000000011E-2</c:v>
                </c:pt>
                <c:pt idx="7">
                  <c:v>7.5521000000000005E-2</c:v>
                </c:pt>
                <c:pt idx="8">
                  <c:v>7.1975999999999998E-2</c:v>
                </c:pt>
                <c:pt idx="9">
                  <c:v>7.1084000000000008E-2</c:v>
                </c:pt>
                <c:pt idx="10">
                  <c:v>7.1084000000000008E-2</c:v>
                </c:pt>
                <c:pt idx="11">
                  <c:v>7.1084000000000008E-2</c:v>
                </c:pt>
                <c:pt idx="12">
                  <c:v>7.1084000000000008E-2</c:v>
                </c:pt>
                <c:pt idx="13">
                  <c:v>6.659699999999999E-2</c:v>
                </c:pt>
                <c:pt idx="14">
                  <c:v>6.5466999999999997E-2</c:v>
                </c:pt>
                <c:pt idx="15">
                  <c:v>6.3195000000000001E-2</c:v>
                </c:pt>
                <c:pt idx="16">
                  <c:v>6.3195000000000001E-2</c:v>
                </c:pt>
                <c:pt idx="17">
                  <c:v>5.9760000000000001E-2</c:v>
                </c:pt>
                <c:pt idx="18">
                  <c:v>5.8608E-2</c:v>
                </c:pt>
                <c:pt idx="19">
                  <c:v>5.629E-2</c:v>
                </c:pt>
                <c:pt idx="20">
                  <c:v>5.629E-2</c:v>
                </c:pt>
                <c:pt idx="21">
                  <c:v>5.5124000000000006E-2</c:v>
                </c:pt>
                <c:pt idx="25">
                  <c:v>0.10648099999999999</c:v>
                </c:pt>
                <c:pt idx="26">
                  <c:v>0.10336100000000001</c:v>
                </c:pt>
                <c:pt idx="27">
                  <c:v>9.9176E-2</c:v>
                </c:pt>
                <c:pt idx="28">
                  <c:v>9.6015000000000003E-2</c:v>
                </c:pt>
                <c:pt idx="29">
                  <c:v>9.6015000000000003E-2</c:v>
                </c:pt>
                <c:pt idx="30">
                  <c:v>9.4958000000000001E-2</c:v>
                </c:pt>
                <c:pt idx="31">
                  <c:v>9.4958000000000001E-2</c:v>
                </c:pt>
                <c:pt idx="32">
                  <c:v>9.4958000000000001E-2</c:v>
                </c:pt>
                <c:pt idx="33">
                  <c:v>9.3897999999999995E-2</c:v>
                </c:pt>
                <c:pt idx="34">
                  <c:v>9.2836000000000002E-2</c:v>
                </c:pt>
                <c:pt idx="35">
                  <c:v>9.2836000000000002E-2</c:v>
                </c:pt>
                <c:pt idx="36">
                  <c:v>9.2836000000000002E-2</c:v>
                </c:pt>
                <c:pt idx="37">
                  <c:v>9.2836000000000002E-2</c:v>
                </c:pt>
                <c:pt idx="38">
                  <c:v>9.2836000000000002E-2</c:v>
                </c:pt>
                <c:pt idx="39">
                  <c:v>9.1772000000000006E-2</c:v>
                </c:pt>
                <c:pt idx="40">
                  <c:v>9.0706000000000009E-2</c:v>
                </c:pt>
                <c:pt idx="41">
                  <c:v>8.9637000000000008E-2</c:v>
                </c:pt>
                <c:pt idx="42">
                  <c:v>8.9637000000000008E-2</c:v>
                </c:pt>
                <c:pt idx="43">
                  <c:v>8.9637000000000008E-2</c:v>
                </c:pt>
                <c:pt idx="44">
                  <c:v>8.9637000000000008E-2</c:v>
                </c:pt>
                <c:pt idx="45">
                  <c:v>8.8566000000000006E-2</c:v>
                </c:pt>
                <c:pt idx="46">
                  <c:v>8.8566000000000006E-2</c:v>
                </c:pt>
                <c:pt idx="47">
                  <c:v>8.8566000000000006E-2</c:v>
                </c:pt>
                <c:pt idx="48">
                  <c:v>8.8566000000000006E-2</c:v>
                </c:pt>
                <c:pt idx="49">
                  <c:v>8.7493000000000001E-2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data'!$F$105:$F$154</c:f>
              <c:numCache>
                <c:formatCode>0.000</c:formatCode>
                <c:ptCount val="50"/>
                <c:pt idx="0">
                  <c:v>8.1001999999999991E-2</c:v>
                </c:pt>
                <c:pt idx="1">
                  <c:v>7.8817999999999999E-2</c:v>
                </c:pt>
                <c:pt idx="2">
                  <c:v>7.8817999999999999E-2</c:v>
                </c:pt>
                <c:pt idx="3">
                  <c:v>7.8817999999999999E-2</c:v>
                </c:pt>
                <c:pt idx="4">
                  <c:v>7.7721999999999999E-2</c:v>
                </c:pt>
                <c:pt idx="5">
                  <c:v>7.7721999999999999E-2</c:v>
                </c:pt>
                <c:pt idx="6">
                  <c:v>7.6623000000000011E-2</c:v>
                </c:pt>
                <c:pt idx="7">
                  <c:v>7.5521000000000005E-2</c:v>
                </c:pt>
                <c:pt idx="8">
                  <c:v>7.1975999999999998E-2</c:v>
                </c:pt>
                <c:pt idx="9">
                  <c:v>7.1084000000000008E-2</c:v>
                </c:pt>
                <c:pt idx="10">
                  <c:v>7.1084000000000008E-2</c:v>
                </c:pt>
                <c:pt idx="11">
                  <c:v>7.1084000000000008E-2</c:v>
                </c:pt>
                <c:pt idx="12">
                  <c:v>7.1084000000000008E-2</c:v>
                </c:pt>
                <c:pt idx="13">
                  <c:v>6.659699999999999E-2</c:v>
                </c:pt>
                <c:pt idx="14">
                  <c:v>6.5466999999999997E-2</c:v>
                </c:pt>
                <c:pt idx="15">
                  <c:v>6.3195000000000001E-2</c:v>
                </c:pt>
                <c:pt idx="16">
                  <c:v>6.3195000000000001E-2</c:v>
                </c:pt>
                <c:pt idx="17">
                  <c:v>5.9760000000000001E-2</c:v>
                </c:pt>
                <c:pt idx="18">
                  <c:v>5.8608E-2</c:v>
                </c:pt>
                <c:pt idx="19">
                  <c:v>5.629E-2</c:v>
                </c:pt>
                <c:pt idx="20">
                  <c:v>5.629E-2</c:v>
                </c:pt>
                <c:pt idx="21">
                  <c:v>5.5124000000000006E-2</c:v>
                </c:pt>
                <c:pt idx="25">
                  <c:v>0.10648099999999999</c:v>
                </c:pt>
                <c:pt idx="26">
                  <c:v>0.10336100000000001</c:v>
                </c:pt>
                <c:pt idx="27">
                  <c:v>9.9176E-2</c:v>
                </c:pt>
                <c:pt idx="28">
                  <c:v>9.6015000000000003E-2</c:v>
                </c:pt>
                <c:pt idx="29">
                  <c:v>9.6015000000000003E-2</c:v>
                </c:pt>
                <c:pt idx="30">
                  <c:v>9.4958000000000001E-2</c:v>
                </c:pt>
                <c:pt idx="31">
                  <c:v>9.4958000000000001E-2</c:v>
                </c:pt>
                <c:pt idx="32">
                  <c:v>9.4958000000000001E-2</c:v>
                </c:pt>
                <c:pt idx="33">
                  <c:v>9.3897999999999995E-2</c:v>
                </c:pt>
                <c:pt idx="34">
                  <c:v>9.2836000000000002E-2</c:v>
                </c:pt>
                <c:pt idx="35">
                  <c:v>9.2836000000000002E-2</c:v>
                </c:pt>
                <c:pt idx="36">
                  <c:v>9.2836000000000002E-2</c:v>
                </c:pt>
                <c:pt idx="37">
                  <c:v>9.2836000000000002E-2</c:v>
                </c:pt>
                <c:pt idx="38">
                  <c:v>9.2836000000000002E-2</c:v>
                </c:pt>
                <c:pt idx="39">
                  <c:v>9.1772000000000006E-2</c:v>
                </c:pt>
                <c:pt idx="40">
                  <c:v>9.0706000000000009E-2</c:v>
                </c:pt>
                <c:pt idx="41">
                  <c:v>8.9637000000000008E-2</c:v>
                </c:pt>
                <c:pt idx="42">
                  <c:v>8.9637000000000008E-2</c:v>
                </c:pt>
                <c:pt idx="43">
                  <c:v>8.9637000000000008E-2</c:v>
                </c:pt>
                <c:pt idx="44">
                  <c:v>8.9637000000000008E-2</c:v>
                </c:pt>
                <c:pt idx="45">
                  <c:v>8.8566000000000006E-2</c:v>
                </c:pt>
                <c:pt idx="46">
                  <c:v>8.8566000000000006E-2</c:v>
                </c:pt>
                <c:pt idx="47">
                  <c:v>8.8566000000000006E-2</c:v>
                </c:pt>
                <c:pt idx="48">
                  <c:v>8.8566000000000006E-2</c:v>
                </c:pt>
                <c:pt idx="49">
                  <c:v>8.7493000000000001E-2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50432"/>
        <c:axId val="200856320"/>
      </c:lineChart>
      <c:dateAx>
        <c:axId val="20085043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0856320"/>
        <c:crosses val="autoZero"/>
        <c:auto val="1"/>
        <c:lblOffset val="100"/>
        <c:baseTimeUnit val="days"/>
      </c:dateAx>
      <c:valAx>
        <c:axId val="200856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0850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data'!$D$155:$D$189</c:f>
              <c:numCache>
                <c:formatCode>General</c:formatCode>
                <c:ptCount val="35"/>
                <c:pt idx="0">
                  <c:v>5.0000000000000001E-4</c:v>
                </c:pt>
                <c:pt idx="1">
                  <c:v>5.0000000000000001E-4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1.2E-2</c:v>
                </c:pt>
                <c:pt idx="5">
                  <c:v>1.2E-2</c:v>
                </c:pt>
                <c:pt idx="6">
                  <c:v>5.0000000000000001E-4</c:v>
                </c:pt>
                <c:pt idx="7">
                  <c:v>6.8999999999999999E-3</c:v>
                </c:pt>
                <c:pt idx="8">
                  <c:v>6.8999999999999999E-3</c:v>
                </c:pt>
                <c:pt idx="9">
                  <c:v>5.0000000000000001E-4</c:v>
                </c:pt>
                <c:pt idx="10">
                  <c:v>5.0000000000000001E-4</c:v>
                </c:pt>
                <c:pt idx="11">
                  <c:v>5.0000000000000001E-4</c:v>
                </c:pt>
                <c:pt idx="12">
                  <c:v>5.0000000000000001E-4</c:v>
                </c:pt>
                <c:pt idx="13">
                  <c:v>5.0000000000000001E-4</c:v>
                </c:pt>
                <c:pt idx="14">
                  <c:v>5.0000000000000001E-4</c:v>
                </c:pt>
                <c:pt idx="15">
                  <c:v>5.0000000000000001E-4</c:v>
                </c:pt>
                <c:pt idx="16">
                  <c:v>5.0000000000000001E-4</c:v>
                </c:pt>
                <c:pt idx="18">
                  <c:v>0.03</c:v>
                </c:pt>
                <c:pt idx="22">
                  <c:v>5.0000000000000001E-4</c:v>
                </c:pt>
                <c:pt idx="23">
                  <c:v>5.0000000000000001E-4</c:v>
                </c:pt>
                <c:pt idx="24">
                  <c:v>5.0000000000000001E-4</c:v>
                </c:pt>
                <c:pt idx="31">
                  <c:v>5.0000000000000001E-4</c:v>
                </c:pt>
                <c:pt idx="33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data'!$E$155:$E$189</c:f>
              <c:numCache>
                <c:formatCode>0.000</c:formatCode>
                <c:ptCount val="35"/>
                <c:pt idx="0">
                  <c:v>8.7493000000000001E-2</c:v>
                </c:pt>
                <c:pt idx="1">
                  <c:v>8.7493000000000001E-2</c:v>
                </c:pt>
                <c:pt idx="2">
                  <c:v>8.7493000000000001E-2</c:v>
                </c:pt>
                <c:pt idx="3">
                  <c:v>8.6417000000000008E-2</c:v>
                </c:pt>
                <c:pt idx="4">
                  <c:v>8.3176E-2</c:v>
                </c:pt>
                <c:pt idx="5">
                  <c:v>8.3176E-2</c:v>
                </c:pt>
                <c:pt idx="6">
                  <c:v>8.3176E-2</c:v>
                </c:pt>
                <c:pt idx="7">
                  <c:v>8.209000000000001E-2</c:v>
                </c:pt>
                <c:pt idx="8">
                  <c:v>8.209000000000001E-2</c:v>
                </c:pt>
                <c:pt idx="9">
                  <c:v>8.209000000000001E-2</c:v>
                </c:pt>
                <c:pt idx="10">
                  <c:v>7.7721999999999999E-2</c:v>
                </c:pt>
                <c:pt idx="11">
                  <c:v>7.7721999999999999E-2</c:v>
                </c:pt>
                <c:pt idx="12">
                  <c:v>7.4415999999999996E-2</c:v>
                </c:pt>
                <c:pt idx="13">
                  <c:v>7.4415999999999996E-2</c:v>
                </c:pt>
                <c:pt idx="14">
                  <c:v>7.3308999999999999E-2</c:v>
                </c:pt>
                <c:pt idx="15">
                  <c:v>6.8846999999999992E-2</c:v>
                </c:pt>
                <c:pt idx="16">
                  <c:v>6.5466999999999997E-2</c:v>
                </c:pt>
                <c:pt idx="17">
                  <c:v>5.2780000000000001E-2</c:v>
                </c:pt>
                <c:pt idx="18">
                  <c:v>5.2073000000000001E-2</c:v>
                </c:pt>
                <c:pt idx="21">
                  <c:v>6.9967000000000001E-2</c:v>
                </c:pt>
                <c:pt idx="22">
                  <c:v>6.659699999999999E-2</c:v>
                </c:pt>
                <c:pt idx="24">
                  <c:v>9.1772000000000006E-2</c:v>
                </c:pt>
                <c:pt idx="25">
                  <c:v>8.6417000000000008E-2</c:v>
                </c:pt>
                <c:pt idx="26">
                  <c:v>8.5338999999999998E-2</c:v>
                </c:pt>
                <c:pt idx="27">
                  <c:v>8.1001999999999991E-2</c:v>
                </c:pt>
                <c:pt idx="28">
                  <c:v>7.9912000000000011E-2</c:v>
                </c:pt>
                <c:pt idx="29">
                  <c:v>7.8817999999999999E-2</c:v>
                </c:pt>
                <c:pt idx="30">
                  <c:v>7.1084000000000008E-2</c:v>
                </c:pt>
                <c:pt idx="31">
                  <c:v>5.9760000000000001E-2</c:v>
                </c:pt>
                <c:pt idx="32">
                  <c:v>7.1084000000000008E-2</c:v>
                </c:pt>
                <c:pt idx="33">
                  <c:v>6.3195000000000001E-2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data'!$F$155:$F$189</c:f>
              <c:numCache>
                <c:formatCode>0.000</c:formatCode>
                <c:ptCount val="35"/>
                <c:pt idx="0">
                  <c:v>8.7493000000000001E-2</c:v>
                </c:pt>
                <c:pt idx="1">
                  <c:v>8.7493000000000001E-2</c:v>
                </c:pt>
                <c:pt idx="2">
                  <c:v>8.7493000000000001E-2</c:v>
                </c:pt>
                <c:pt idx="3">
                  <c:v>8.6417000000000008E-2</c:v>
                </c:pt>
                <c:pt idx="4">
                  <c:v>8.3176E-2</c:v>
                </c:pt>
                <c:pt idx="5">
                  <c:v>8.3176E-2</c:v>
                </c:pt>
                <c:pt idx="6">
                  <c:v>8.3176E-2</c:v>
                </c:pt>
                <c:pt idx="7">
                  <c:v>8.209000000000001E-2</c:v>
                </c:pt>
                <c:pt idx="8">
                  <c:v>8.209000000000001E-2</c:v>
                </c:pt>
                <c:pt idx="9">
                  <c:v>8.209000000000001E-2</c:v>
                </c:pt>
                <c:pt idx="10">
                  <c:v>7.7721999999999999E-2</c:v>
                </c:pt>
                <c:pt idx="11">
                  <c:v>7.7721999999999999E-2</c:v>
                </c:pt>
                <c:pt idx="12">
                  <c:v>7.4415999999999996E-2</c:v>
                </c:pt>
                <c:pt idx="13">
                  <c:v>7.4415999999999996E-2</c:v>
                </c:pt>
                <c:pt idx="14">
                  <c:v>7.3308999999999999E-2</c:v>
                </c:pt>
                <c:pt idx="15">
                  <c:v>6.8846999999999992E-2</c:v>
                </c:pt>
                <c:pt idx="16">
                  <c:v>6.5466999999999997E-2</c:v>
                </c:pt>
                <c:pt idx="17">
                  <c:v>5.2780000000000001E-2</c:v>
                </c:pt>
                <c:pt idx="18">
                  <c:v>5.2073000000000001E-2</c:v>
                </c:pt>
                <c:pt idx="21">
                  <c:v>6.9967000000000001E-2</c:v>
                </c:pt>
                <c:pt idx="22">
                  <c:v>6.659699999999999E-2</c:v>
                </c:pt>
                <c:pt idx="24">
                  <c:v>9.1772000000000006E-2</c:v>
                </c:pt>
                <c:pt idx="25">
                  <c:v>8.6417000000000008E-2</c:v>
                </c:pt>
                <c:pt idx="26">
                  <c:v>8.5338999999999998E-2</c:v>
                </c:pt>
                <c:pt idx="27">
                  <c:v>8.1001999999999991E-2</c:v>
                </c:pt>
                <c:pt idx="28">
                  <c:v>7.9912000000000011E-2</c:v>
                </c:pt>
                <c:pt idx="29">
                  <c:v>7.8817999999999999E-2</c:v>
                </c:pt>
                <c:pt idx="30">
                  <c:v>7.1084000000000008E-2</c:v>
                </c:pt>
                <c:pt idx="31">
                  <c:v>5.9760000000000001E-2</c:v>
                </c:pt>
                <c:pt idx="32">
                  <c:v>7.1084000000000008E-2</c:v>
                </c:pt>
                <c:pt idx="33">
                  <c:v>6.3195000000000001E-2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06080"/>
        <c:axId val="201016064"/>
      </c:lineChart>
      <c:dateAx>
        <c:axId val="201006080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016064"/>
        <c:crosses val="autoZero"/>
        <c:auto val="1"/>
        <c:lblOffset val="100"/>
        <c:baseTimeUnit val="days"/>
      </c:dateAx>
      <c:valAx>
        <c:axId val="201016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006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data'!$D$190:$D$229</c:f>
              <c:numCache>
                <c:formatCode>General</c:formatCode>
                <c:ptCount val="40"/>
                <c:pt idx="1">
                  <c:v>5.0000000000000001E-4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2E-3</c:v>
                </c:pt>
                <c:pt idx="5">
                  <c:v>3.3E-3</c:v>
                </c:pt>
                <c:pt idx="6">
                  <c:v>5.0000000000000001E-4</c:v>
                </c:pt>
                <c:pt idx="7">
                  <c:v>5.0000000000000001E-4</c:v>
                </c:pt>
                <c:pt idx="8">
                  <c:v>5.0000000000000001E-4</c:v>
                </c:pt>
                <c:pt idx="9">
                  <c:v>1.4E-2</c:v>
                </c:pt>
                <c:pt idx="10">
                  <c:v>1.4E-2</c:v>
                </c:pt>
                <c:pt idx="11">
                  <c:v>5.0000000000000001E-4</c:v>
                </c:pt>
                <c:pt idx="12">
                  <c:v>2.3999999999999998E-3</c:v>
                </c:pt>
                <c:pt idx="13">
                  <c:v>3.8E-3</c:v>
                </c:pt>
                <c:pt idx="14">
                  <c:v>5.0000000000000001E-4</c:v>
                </c:pt>
                <c:pt idx="15">
                  <c:v>2.3E-3</c:v>
                </c:pt>
                <c:pt idx="16">
                  <c:v>2.3999999999999998E-3</c:v>
                </c:pt>
                <c:pt idx="17">
                  <c:v>1.0999999999999999E-2</c:v>
                </c:pt>
                <c:pt idx="18">
                  <c:v>1.0999999999999999E-2</c:v>
                </c:pt>
                <c:pt idx="19">
                  <c:v>5.0000000000000001E-4</c:v>
                </c:pt>
                <c:pt idx="20">
                  <c:v>5.0000000000000001E-4</c:v>
                </c:pt>
                <c:pt idx="21">
                  <c:v>5.0000000000000001E-4</c:v>
                </c:pt>
                <c:pt idx="22">
                  <c:v>5.0000000000000001E-4</c:v>
                </c:pt>
                <c:pt idx="23">
                  <c:v>5.4999999999999997E-3</c:v>
                </c:pt>
                <c:pt idx="24">
                  <c:v>5.4999999999999997E-3</c:v>
                </c:pt>
                <c:pt idx="25">
                  <c:v>5.0000000000000001E-4</c:v>
                </c:pt>
                <c:pt idx="26">
                  <c:v>5.0000000000000001E-4</c:v>
                </c:pt>
                <c:pt idx="27">
                  <c:v>0.01</c:v>
                </c:pt>
                <c:pt idx="28">
                  <c:v>0.01</c:v>
                </c:pt>
                <c:pt idx="29">
                  <c:v>5.0000000000000001E-4</c:v>
                </c:pt>
                <c:pt idx="30">
                  <c:v>5.0000000000000001E-4</c:v>
                </c:pt>
                <c:pt idx="32">
                  <c:v>9.9000000000000005E-2</c:v>
                </c:pt>
                <c:pt idx="33">
                  <c:v>5.0000000000000001E-4</c:v>
                </c:pt>
                <c:pt idx="34">
                  <c:v>5.0000000000000001E-4</c:v>
                </c:pt>
                <c:pt idx="35">
                  <c:v>5.0000000000000001E-4</c:v>
                </c:pt>
                <c:pt idx="36">
                  <c:v>5.0000000000000001E-4</c:v>
                </c:pt>
                <c:pt idx="37">
                  <c:v>3.0999999999999999E-3</c:v>
                </c:pt>
                <c:pt idx="38">
                  <c:v>6.7999999999999996E-3</c:v>
                </c:pt>
                <c:pt idx="39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data'!$E$190:$E$229</c:f>
              <c:numCache>
                <c:formatCode>0.000</c:formatCode>
                <c:ptCount val="40"/>
                <c:pt idx="4">
                  <c:v>0.11061499999999999</c:v>
                </c:pt>
                <c:pt idx="5">
                  <c:v>0.109584</c:v>
                </c:pt>
                <c:pt idx="6">
                  <c:v>0.10855100000000001</c:v>
                </c:pt>
                <c:pt idx="7">
                  <c:v>0.107517</c:v>
                </c:pt>
                <c:pt idx="8">
                  <c:v>0.107517</c:v>
                </c:pt>
                <c:pt idx="9">
                  <c:v>8.9637000000000008E-2</c:v>
                </c:pt>
                <c:pt idx="10">
                  <c:v>8.9637000000000008E-2</c:v>
                </c:pt>
                <c:pt idx="11">
                  <c:v>8.209000000000001E-2</c:v>
                </c:pt>
                <c:pt idx="12">
                  <c:v>8.1001999999999991E-2</c:v>
                </c:pt>
                <c:pt idx="13">
                  <c:v>7.5521000000000005E-2</c:v>
                </c:pt>
                <c:pt idx="14">
                  <c:v>7.3308999999999999E-2</c:v>
                </c:pt>
                <c:pt idx="15">
                  <c:v>6.8846999999999992E-2</c:v>
                </c:pt>
                <c:pt idx="16">
                  <c:v>6.8846999999999992E-2</c:v>
                </c:pt>
                <c:pt idx="17">
                  <c:v>6.5466999999999997E-2</c:v>
                </c:pt>
                <c:pt idx="18">
                  <c:v>6.5466999999999997E-2</c:v>
                </c:pt>
                <c:pt idx="19">
                  <c:v>6.0908999999999998E-2</c:v>
                </c:pt>
                <c:pt idx="20">
                  <c:v>5.5124000000000006E-2</c:v>
                </c:pt>
                <c:pt idx="21">
                  <c:v>5.3954000000000002E-2</c:v>
                </c:pt>
                <c:pt idx="22">
                  <c:v>5.0415999999999996E-2</c:v>
                </c:pt>
                <c:pt idx="23">
                  <c:v>4.9227E-2</c:v>
                </c:pt>
                <c:pt idx="24">
                  <c:v>4.9227E-2</c:v>
                </c:pt>
                <c:pt idx="25">
                  <c:v>4.9227E-2</c:v>
                </c:pt>
                <c:pt idx="26">
                  <c:v>4.3200000000000002E-2</c:v>
                </c:pt>
                <c:pt idx="27">
                  <c:v>4.1975999999999999E-2</c:v>
                </c:pt>
                <c:pt idx="28">
                  <c:v>4.1975999999999999E-2</c:v>
                </c:pt>
                <c:pt idx="29">
                  <c:v>3.5758000000000005E-2</c:v>
                </c:pt>
                <c:pt idx="30">
                  <c:v>3.1932000000000002E-2</c:v>
                </c:pt>
                <c:pt idx="32">
                  <c:v>8.4259000000000001E-2</c:v>
                </c:pt>
                <c:pt idx="37">
                  <c:v>0.11061499999999999</c:v>
                </c:pt>
                <c:pt idx="38">
                  <c:v>0.101272</c:v>
                </c:pt>
                <c:pt idx="39">
                  <c:v>9.7071000000000005E-2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data'!$F$190:$F$229</c:f>
              <c:numCache>
                <c:formatCode>0.000</c:formatCode>
                <c:ptCount val="40"/>
                <c:pt idx="4">
                  <c:v>0.11061499999999999</c:v>
                </c:pt>
                <c:pt idx="5">
                  <c:v>0.109584</c:v>
                </c:pt>
                <c:pt idx="6">
                  <c:v>0.10855100000000001</c:v>
                </c:pt>
                <c:pt idx="7">
                  <c:v>0.107517</c:v>
                </c:pt>
                <c:pt idx="8">
                  <c:v>0.107517</c:v>
                </c:pt>
                <c:pt idx="9">
                  <c:v>8.9637000000000008E-2</c:v>
                </c:pt>
                <c:pt idx="10">
                  <c:v>8.9637000000000008E-2</c:v>
                </c:pt>
                <c:pt idx="11">
                  <c:v>8.209000000000001E-2</c:v>
                </c:pt>
                <c:pt idx="12">
                  <c:v>8.1001999999999991E-2</c:v>
                </c:pt>
                <c:pt idx="13">
                  <c:v>7.5521000000000005E-2</c:v>
                </c:pt>
                <c:pt idx="14">
                  <c:v>7.3308999999999999E-2</c:v>
                </c:pt>
                <c:pt idx="15">
                  <c:v>6.8846999999999992E-2</c:v>
                </c:pt>
                <c:pt idx="16">
                  <c:v>6.8846999999999992E-2</c:v>
                </c:pt>
                <c:pt idx="17">
                  <c:v>6.5466999999999997E-2</c:v>
                </c:pt>
                <c:pt idx="18">
                  <c:v>6.5466999999999997E-2</c:v>
                </c:pt>
                <c:pt idx="19">
                  <c:v>6.0908999999999998E-2</c:v>
                </c:pt>
                <c:pt idx="20">
                  <c:v>5.5124000000000006E-2</c:v>
                </c:pt>
                <c:pt idx="21">
                  <c:v>5.3954000000000002E-2</c:v>
                </c:pt>
                <c:pt idx="22">
                  <c:v>5.0415999999999996E-2</c:v>
                </c:pt>
                <c:pt idx="23">
                  <c:v>4.9227E-2</c:v>
                </c:pt>
                <c:pt idx="24">
                  <c:v>4.9227E-2</c:v>
                </c:pt>
                <c:pt idx="25">
                  <c:v>4.9227E-2</c:v>
                </c:pt>
                <c:pt idx="26">
                  <c:v>4.3200000000000002E-2</c:v>
                </c:pt>
                <c:pt idx="27">
                  <c:v>4.1975999999999999E-2</c:v>
                </c:pt>
                <c:pt idx="28">
                  <c:v>4.1975999999999999E-2</c:v>
                </c:pt>
                <c:pt idx="29">
                  <c:v>3.5758000000000005E-2</c:v>
                </c:pt>
                <c:pt idx="30">
                  <c:v>3.1932000000000002E-2</c:v>
                </c:pt>
                <c:pt idx="32">
                  <c:v>8.4259000000000001E-2</c:v>
                </c:pt>
                <c:pt idx="37">
                  <c:v>0.11061499999999999</c:v>
                </c:pt>
                <c:pt idx="38">
                  <c:v>0.101272</c:v>
                </c:pt>
                <c:pt idx="39">
                  <c:v>9.7071000000000005E-2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198592"/>
        <c:axId val="201204480"/>
      </c:lineChart>
      <c:dateAx>
        <c:axId val="20119859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204480"/>
        <c:crosses val="autoZero"/>
        <c:auto val="1"/>
        <c:lblOffset val="100"/>
        <c:baseTimeUnit val="days"/>
      </c:dateAx>
      <c:valAx>
        <c:axId val="201204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198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60001453972985E-2"/>
          <c:y val="2.6939387167589025E-2"/>
          <c:w val="0.70440428470796457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data'!$D$230:$D$267</c:f>
              <c:numCache>
                <c:formatCode>General</c:formatCode>
                <c:ptCount val="38"/>
                <c:pt idx="0">
                  <c:v>3.8999999999999998E-3</c:v>
                </c:pt>
                <c:pt idx="1">
                  <c:v>5.0000000000000001E-4</c:v>
                </c:pt>
                <c:pt idx="2">
                  <c:v>9.1000000000000004E-3</c:v>
                </c:pt>
                <c:pt idx="3">
                  <c:v>2.1000000000000001E-2</c:v>
                </c:pt>
                <c:pt idx="4">
                  <c:v>5.0000000000000001E-4</c:v>
                </c:pt>
                <c:pt idx="5">
                  <c:v>6.4999999999999997E-3</c:v>
                </c:pt>
                <c:pt idx="6">
                  <c:v>5.7999999999999996E-3</c:v>
                </c:pt>
                <c:pt idx="7">
                  <c:v>5.0000000000000001E-4</c:v>
                </c:pt>
                <c:pt idx="8">
                  <c:v>5.0000000000000001E-4</c:v>
                </c:pt>
                <c:pt idx="9">
                  <c:v>5.0000000000000001E-4</c:v>
                </c:pt>
                <c:pt idx="10">
                  <c:v>7.9000000000000008E-3</c:v>
                </c:pt>
                <c:pt idx="14">
                  <c:v>5.0000000000000001E-4</c:v>
                </c:pt>
                <c:pt idx="15">
                  <c:v>4.3E-3</c:v>
                </c:pt>
                <c:pt idx="16">
                  <c:v>5.0000000000000001E-4</c:v>
                </c:pt>
                <c:pt idx="17">
                  <c:v>9.7999999999999997E-3</c:v>
                </c:pt>
                <c:pt idx="18">
                  <c:v>3.5999999999999999E-3</c:v>
                </c:pt>
                <c:pt idx="19">
                  <c:v>1.4999999999999999E-2</c:v>
                </c:pt>
                <c:pt idx="20">
                  <c:v>1.6E-2</c:v>
                </c:pt>
                <c:pt idx="21">
                  <c:v>1.6E-2</c:v>
                </c:pt>
                <c:pt idx="22">
                  <c:v>3.8999999999999998E-3</c:v>
                </c:pt>
                <c:pt idx="23">
                  <c:v>6.0000000000000001E-3</c:v>
                </c:pt>
                <c:pt idx="24">
                  <c:v>3.2000000000000002E-3</c:v>
                </c:pt>
                <c:pt idx="25">
                  <c:v>5.0000000000000001E-4</c:v>
                </c:pt>
                <c:pt idx="26">
                  <c:v>2.8000000000000001E-2</c:v>
                </c:pt>
                <c:pt idx="27">
                  <c:v>0.02</c:v>
                </c:pt>
                <c:pt idx="28">
                  <c:v>0.02</c:v>
                </c:pt>
                <c:pt idx="29">
                  <c:v>3.8E-3</c:v>
                </c:pt>
                <c:pt idx="30">
                  <c:v>5.0000000000000001E-4</c:v>
                </c:pt>
                <c:pt idx="31">
                  <c:v>5.0000000000000001E-4</c:v>
                </c:pt>
                <c:pt idx="32">
                  <c:v>6.6E-3</c:v>
                </c:pt>
                <c:pt idx="33">
                  <c:v>6.6E-3</c:v>
                </c:pt>
                <c:pt idx="34">
                  <c:v>1.0999999999999999E-2</c:v>
                </c:pt>
                <c:pt idx="35">
                  <c:v>2.8E-3</c:v>
                </c:pt>
                <c:pt idx="36">
                  <c:v>1.6E-2</c:v>
                </c:pt>
                <c:pt idx="37">
                  <c:v>1.6E-2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data'!$F$230:$F$267</c:f>
              <c:numCache>
                <c:formatCode>0.000</c:formatCode>
                <c:ptCount val="38"/>
                <c:pt idx="0">
                  <c:v>9.7071000000000005E-2</c:v>
                </c:pt>
                <c:pt idx="1">
                  <c:v>9.7071000000000005E-2</c:v>
                </c:pt>
                <c:pt idx="2">
                  <c:v>9.0706000000000009E-2</c:v>
                </c:pt>
                <c:pt idx="3">
                  <c:v>7.4415999999999996E-2</c:v>
                </c:pt>
                <c:pt idx="4">
                  <c:v>7.1084000000000008E-2</c:v>
                </c:pt>
                <c:pt idx="5">
                  <c:v>5.9760000000000001E-2</c:v>
                </c:pt>
                <c:pt idx="6">
                  <c:v>5.629E-2</c:v>
                </c:pt>
                <c:pt idx="7">
                  <c:v>5.5124000000000006E-2</c:v>
                </c:pt>
                <c:pt idx="8">
                  <c:v>4.8032999999999999E-2</c:v>
                </c:pt>
                <c:pt idx="9">
                  <c:v>4.6833E-2</c:v>
                </c:pt>
                <c:pt idx="10">
                  <c:v>3.3216000000000002E-2</c:v>
                </c:pt>
                <c:pt idx="15">
                  <c:v>0.107517</c:v>
                </c:pt>
                <c:pt idx="16">
                  <c:v>0.10336100000000001</c:v>
                </c:pt>
                <c:pt idx="17">
                  <c:v>0.10336100000000001</c:v>
                </c:pt>
                <c:pt idx="18">
                  <c:v>0.101272</c:v>
                </c:pt>
                <c:pt idx="19">
                  <c:v>0.10022499999999999</c:v>
                </c:pt>
                <c:pt idx="20">
                  <c:v>8.6417000000000008E-2</c:v>
                </c:pt>
                <c:pt idx="21">
                  <c:v>8.6417000000000008E-2</c:v>
                </c:pt>
                <c:pt idx="22">
                  <c:v>8.3176E-2</c:v>
                </c:pt>
                <c:pt idx="23">
                  <c:v>8.209000000000001E-2</c:v>
                </c:pt>
                <c:pt idx="24">
                  <c:v>7.9912000000000011E-2</c:v>
                </c:pt>
                <c:pt idx="25">
                  <c:v>7.7721999999999999E-2</c:v>
                </c:pt>
                <c:pt idx="26">
                  <c:v>7.2197999999999998E-2</c:v>
                </c:pt>
                <c:pt idx="27">
                  <c:v>6.9967000000000001E-2</c:v>
                </c:pt>
                <c:pt idx="28">
                  <c:v>6.9967000000000001E-2</c:v>
                </c:pt>
                <c:pt idx="29">
                  <c:v>6.9967000000000001E-2</c:v>
                </c:pt>
                <c:pt idx="30">
                  <c:v>6.3195000000000001E-2</c:v>
                </c:pt>
                <c:pt idx="31">
                  <c:v>5.629E-2</c:v>
                </c:pt>
                <c:pt idx="32">
                  <c:v>5.5124000000000006E-2</c:v>
                </c:pt>
                <c:pt idx="33">
                  <c:v>5.5124000000000006E-2</c:v>
                </c:pt>
                <c:pt idx="34">
                  <c:v>5.16E-2</c:v>
                </c:pt>
                <c:pt idx="35">
                  <c:v>5.0415999999999996E-2</c:v>
                </c:pt>
                <c:pt idx="36">
                  <c:v>4.6833E-2</c:v>
                </c:pt>
                <c:pt idx="37">
                  <c:v>4.6833E-2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data'!$F$230:$F$267</c:f>
              <c:numCache>
                <c:formatCode>0.000</c:formatCode>
                <c:ptCount val="38"/>
                <c:pt idx="0">
                  <c:v>9.7071000000000005E-2</c:v>
                </c:pt>
                <c:pt idx="1">
                  <c:v>9.7071000000000005E-2</c:v>
                </c:pt>
                <c:pt idx="2">
                  <c:v>9.0706000000000009E-2</c:v>
                </c:pt>
                <c:pt idx="3">
                  <c:v>7.4415999999999996E-2</c:v>
                </c:pt>
                <c:pt idx="4">
                  <c:v>7.1084000000000008E-2</c:v>
                </c:pt>
                <c:pt idx="5">
                  <c:v>5.9760000000000001E-2</c:v>
                </c:pt>
                <c:pt idx="6">
                  <c:v>5.629E-2</c:v>
                </c:pt>
                <c:pt idx="7">
                  <c:v>5.5124000000000006E-2</c:v>
                </c:pt>
                <c:pt idx="8">
                  <c:v>4.8032999999999999E-2</c:v>
                </c:pt>
                <c:pt idx="9">
                  <c:v>4.6833E-2</c:v>
                </c:pt>
                <c:pt idx="10">
                  <c:v>3.3216000000000002E-2</c:v>
                </c:pt>
                <c:pt idx="15">
                  <c:v>0.107517</c:v>
                </c:pt>
                <c:pt idx="16">
                  <c:v>0.10336100000000001</c:v>
                </c:pt>
                <c:pt idx="17">
                  <c:v>0.10336100000000001</c:v>
                </c:pt>
                <c:pt idx="18">
                  <c:v>0.101272</c:v>
                </c:pt>
                <c:pt idx="19">
                  <c:v>0.10022499999999999</c:v>
                </c:pt>
                <c:pt idx="20">
                  <c:v>8.6417000000000008E-2</c:v>
                </c:pt>
                <c:pt idx="21">
                  <c:v>8.6417000000000008E-2</c:v>
                </c:pt>
                <c:pt idx="22">
                  <c:v>8.3176E-2</c:v>
                </c:pt>
                <c:pt idx="23">
                  <c:v>8.209000000000001E-2</c:v>
                </c:pt>
                <c:pt idx="24">
                  <c:v>7.9912000000000011E-2</c:v>
                </c:pt>
                <c:pt idx="25">
                  <c:v>7.7721999999999999E-2</c:v>
                </c:pt>
                <c:pt idx="26">
                  <c:v>7.2197999999999998E-2</c:v>
                </c:pt>
                <c:pt idx="27">
                  <c:v>6.9967000000000001E-2</c:v>
                </c:pt>
                <c:pt idx="28">
                  <c:v>6.9967000000000001E-2</c:v>
                </c:pt>
                <c:pt idx="29">
                  <c:v>6.9967000000000001E-2</c:v>
                </c:pt>
                <c:pt idx="30">
                  <c:v>6.3195000000000001E-2</c:v>
                </c:pt>
                <c:pt idx="31">
                  <c:v>5.629E-2</c:v>
                </c:pt>
                <c:pt idx="32">
                  <c:v>5.5124000000000006E-2</c:v>
                </c:pt>
                <c:pt idx="33">
                  <c:v>5.5124000000000006E-2</c:v>
                </c:pt>
                <c:pt idx="34">
                  <c:v>5.16E-2</c:v>
                </c:pt>
                <c:pt idx="35">
                  <c:v>5.0415999999999996E-2</c:v>
                </c:pt>
                <c:pt idx="36">
                  <c:v>4.6833E-2</c:v>
                </c:pt>
                <c:pt idx="37">
                  <c:v>4.6833E-2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260032"/>
        <c:axId val="201290496"/>
      </c:lineChart>
      <c:dateAx>
        <c:axId val="20126003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290496"/>
        <c:crosses val="autoZero"/>
        <c:auto val="1"/>
        <c:lblOffset val="100"/>
        <c:baseTimeUnit val="days"/>
      </c:dateAx>
      <c:valAx>
        <c:axId val="2012904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260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60001453972985E-2"/>
          <c:y val="3.0187670614628931E-2"/>
          <c:w val="0.68148786559273211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data'!$G$57:$G$104</c:f>
              <c:numCache>
                <c:formatCode>General</c:formatCode>
                <c:ptCount val="48"/>
                <c:pt idx="0">
                  <c:v>5.0000000000000001E-4</c:v>
                </c:pt>
                <c:pt idx="1">
                  <c:v>1E-3</c:v>
                </c:pt>
                <c:pt idx="2">
                  <c:v>5.0000000000000001E-4</c:v>
                </c:pt>
                <c:pt idx="4">
                  <c:v>5.0000000000000001E-4</c:v>
                </c:pt>
                <c:pt idx="5">
                  <c:v>7.1000000000000004E-3</c:v>
                </c:pt>
                <c:pt idx="6">
                  <c:v>2E-3</c:v>
                </c:pt>
                <c:pt idx="7" formatCode="0.000">
                  <c:v>0.01</c:v>
                </c:pt>
                <c:pt idx="8">
                  <c:v>1.7000000000000001E-2</c:v>
                </c:pt>
                <c:pt idx="9">
                  <c:v>1.7000000000000001E-2</c:v>
                </c:pt>
                <c:pt idx="10">
                  <c:v>3.2000000000000002E-3</c:v>
                </c:pt>
                <c:pt idx="11">
                  <c:v>2.1000000000000001E-2</c:v>
                </c:pt>
                <c:pt idx="13">
                  <c:v>6.0000000000000001E-3</c:v>
                </c:pt>
                <c:pt idx="15">
                  <c:v>3.2000000000000002E-3</c:v>
                </c:pt>
                <c:pt idx="16">
                  <c:v>5.5999999999999999E-3</c:v>
                </c:pt>
                <c:pt idx="17">
                  <c:v>1E-3</c:v>
                </c:pt>
                <c:pt idx="18">
                  <c:v>5.0000000000000001E-4</c:v>
                </c:pt>
                <c:pt idx="19">
                  <c:v>1.26E-2</c:v>
                </c:pt>
                <c:pt idx="20">
                  <c:v>3.2000000000000002E-3</c:v>
                </c:pt>
                <c:pt idx="22">
                  <c:v>5.0000000000000001E-4</c:v>
                </c:pt>
                <c:pt idx="23">
                  <c:v>1.4E-2</c:v>
                </c:pt>
                <c:pt idx="24">
                  <c:v>2.2000000000000001E-3</c:v>
                </c:pt>
                <c:pt idx="25">
                  <c:v>0.01</c:v>
                </c:pt>
                <c:pt idx="26">
                  <c:v>1.7000000000000001E-2</c:v>
                </c:pt>
                <c:pt idx="27">
                  <c:v>2.8E-3</c:v>
                </c:pt>
                <c:pt idx="28">
                  <c:v>3.0999999999999999E-3</c:v>
                </c:pt>
                <c:pt idx="29">
                  <c:v>3.0000000000000001E-3</c:v>
                </c:pt>
                <c:pt idx="30">
                  <c:v>6.1999999999999998E-3</c:v>
                </c:pt>
                <c:pt idx="31">
                  <c:v>6.1999999999999998E-3</c:v>
                </c:pt>
                <c:pt idx="32">
                  <c:v>2.1000000000000001E-2</c:v>
                </c:pt>
                <c:pt idx="33">
                  <c:v>2.1000000000000001E-2</c:v>
                </c:pt>
                <c:pt idx="36">
                  <c:v>2.0999999999999999E-3</c:v>
                </c:pt>
                <c:pt idx="38">
                  <c:v>0.01</c:v>
                </c:pt>
                <c:pt idx="39">
                  <c:v>5.0000000000000001E-4</c:v>
                </c:pt>
                <c:pt idx="40">
                  <c:v>1E-3</c:v>
                </c:pt>
                <c:pt idx="41">
                  <c:v>6.0000000000000001E-3</c:v>
                </c:pt>
                <c:pt idx="42" formatCode="0.0000">
                  <c:v>1E-3</c:v>
                </c:pt>
                <c:pt idx="43">
                  <c:v>5.0000000000000001E-4</c:v>
                </c:pt>
                <c:pt idx="44">
                  <c:v>3.5000000000000001E-3</c:v>
                </c:pt>
                <c:pt idx="45">
                  <c:v>8.0000000000000002E-3</c:v>
                </c:pt>
                <c:pt idx="46">
                  <c:v>5.0000000000000001E-4</c:v>
                </c:pt>
                <c:pt idx="47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data'!$H$57:$H$104</c:f>
              <c:numCache>
                <c:formatCode>0.000</c:formatCode>
                <c:ptCount val="48"/>
                <c:pt idx="0">
                  <c:v>8.3079373999999998E-2</c:v>
                </c:pt>
                <c:pt idx="1">
                  <c:v>8.201153600000001E-2</c:v>
                </c:pt>
                <c:pt idx="2">
                  <c:v>8.201153600000001E-2</c:v>
                </c:pt>
                <c:pt idx="3">
                  <c:v>8.0940740000000011E-2</c:v>
                </c:pt>
                <c:pt idx="4">
                  <c:v>8.0940740000000011E-2</c:v>
                </c:pt>
                <c:pt idx="5">
                  <c:v>7.6633891999999995E-2</c:v>
                </c:pt>
                <c:pt idx="6">
                  <c:v>7.5550278000000012E-2</c:v>
                </c:pt>
                <c:pt idx="7">
                  <c:v>7.4463706000000005E-2</c:v>
                </c:pt>
                <c:pt idx="8">
                  <c:v>7.3374175999999999E-2</c:v>
                </c:pt>
                <c:pt idx="9">
                  <c:v>7.3374175999999999E-2</c:v>
                </c:pt>
                <c:pt idx="10">
                  <c:v>7.0088824000000008E-2</c:v>
                </c:pt>
                <c:pt idx="11">
                  <c:v>7.0088824000000008E-2</c:v>
                </c:pt>
                <c:pt idx="12">
                  <c:v>7.0088824000000008E-2</c:v>
                </c:pt>
                <c:pt idx="13">
                  <c:v>6.8987461999999999E-2</c:v>
                </c:pt>
                <c:pt idx="14">
                  <c:v>6.7883141999999994E-2</c:v>
                </c:pt>
                <c:pt idx="15">
                  <c:v>6.5664641999999981E-2</c:v>
                </c:pt>
                <c:pt idx="16">
                  <c:v>6.5664641999999981E-2</c:v>
                </c:pt>
                <c:pt idx="17">
                  <c:v>6.2310270000000001E-2</c:v>
                </c:pt>
                <c:pt idx="18">
                  <c:v>6.2310270000000001E-2</c:v>
                </c:pt>
                <c:pt idx="19">
                  <c:v>5.4352263999999997E-2</c:v>
                </c:pt>
                <c:pt idx="24">
                  <c:v>9.4670790000000005E-2</c:v>
                </c:pt>
                <c:pt idx="25">
                  <c:v>9.3628587999999999E-2</c:v>
                </c:pt>
                <c:pt idx="26">
                  <c:v>9.2583427999999995E-2</c:v>
                </c:pt>
                <c:pt idx="27">
                  <c:v>9.1536295999999989E-2</c:v>
                </c:pt>
                <c:pt idx="28">
                  <c:v>9.1536295999999989E-2</c:v>
                </c:pt>
                <c:pt idx="29">
                  <c:v>9.0487192000000008E-2</c:v>
                </c:pt>
                <c:pt idx="30">
                  <c:v>9.0487192000000008E-2</c:v>
                </c:pt>
                <c:pt idx="31">
                  <c:v>9.0487192000000008E-2</c:v>
                </c:pt>
                <c:pt idx="32">
                  <c:v>8.8382082000000001E-2</c:v>
                </c:pt>
                <c:pt idx="33">
                  <c:v>8.8382082000000001E-2</c:v>
                </c:pt>
                <c:pt idx="34">
                  <c:v>8.7326076000000002E-2</c:v>
                </c:pt>
                <c:pt idx="35">
                  <c:v>8.7326076000000002E-2</c:v>
                </c:pt>
                <c:pt idx="36">
                  <c:v>8.6268098000000001E-2</c:v>
                </c:pt>
                <c:pt idx="37">
                  <c:v>8.5207162000000003E-2</c:v>
                </c:pt>
                <c:pt idx="38">
                  <c:v>8.5207162000000003E-2</c:v>
                </c:pt>
                <c:pt idx="39">
                  <c:v>8.5207162000000003E-2</c:v>
                </c:pt>
                <c:pt idx="40">
                  <c:v>8.5207162000000003E-2</c:v>
                </c:pt>
                <c:pt idx="41">
                  <c:v>8.5207162000000003E-2</c:v>
                </c:pt>
                <c:pt idx="42">
                  <c:v>8.4144254000000002E-2</c:v>
                </c:pt>
                <c:pt idx="43">
                  <c:v>8.4144254000000002E-2</c:v>
                </c:pt>
                <c:pt idx="44">
                  <c:v>8.3079373999999998E-2</c:v>
                </c:pt>
                <c:pt idx="45">
                  <c:v>8.3079373999999998E-2</c:v>
                </c:pt>
                <c:pt idx="46">
                  <c:v>8.3079373999999998E-2</c:v>
                </c:pt>
                <c:pt idx="47">
                  <c:v>8.0940740000000011E-2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data'!$A$57:$A$104</c:f>
              <c:numCache>
                <c:formatCode>mm/dd/yy</c:formatCode>
                <c:ptCount val="48"/>
                <c:pt idx="0">
                  <c:v>40849</c:v>
                </c:pt>
                <c:pt idx="1">
                  <c:v>35004</c:v>
                </c:pt>
                <c:pt idx="2">
                  <c:v>36466</c:v>
                </c:pt>
                <c:pt idx="3">
                  <c:v>31364</c:v>
                </c:pt>
                <c:pt idx="4">
                  <c:v>41073</c:v>
                </c:pt>
                <c:pt idx="5">
                  <c:v>39759</c:v>
                </c:pt>
                <c:pt idx="6">
                  <c:v>38141</c:v>
                </c:pt>
                <c:pt idx="7">
                  <c:v>34528</c:v>
                </c:pt>
                <c:pt idx="8">
                  <c:v>34640</c:v>
                </c:pt>
                <c:pt idx="9">
                  <c:v>36102</c:v>
                </c:pt>
                <c:pt idx="10">
                  <c:v>35235</c:v>
                </c:pt>
                <c:pt idx="11">
                  <c:v>35646</c:v>
                </c:pt>
                <c:pt idx="12">
                  <c:v>36697</c:v>
                </c:pt>
                <c:pt idx="13">
                  <c:v>37799</c:v>
                </c:pt>
                <c:pt idx="14">
                  <c:v>37783</c:v>
                </c:pt>
                <c:pt idx="15">
                  <c:v>39982</c:v>
                </c:pt>
                <c:pt idx="16">
                  <c:v>40338</c:v>
                </c:pt>
                <c:pt idx="17">
                  <c:v>34865</c:v>
                </c:pt>
                <c:pt idx="18">
                  <c:v>36327</c:v>
                </c:pt>
                <c:pt idx="19">
                  <c:v>40695</c:v>
                </c:pt>
                <c:pt idx="20">
                  <c:v>36697</c:v>
                </c:pt>
                <c:pt idx="21">
                  <c:v>35010</c:v>
                </c:pt>
                <c:pt idx="22">
                  <c:v>35346</c:v>
                </c:pt>
                <c:pt idx="23">
                  <c:v>35550</c:v>
                </c:pt>
                <c:pt idx="24">
                  <c:v>40107</c:v>
                </c:pt>
                <c:pt idx="25">
                  <c:v>33884</c:v>
                </c:pt>
                <c:pt idx="26">
                  <c:v>37894</c:v>
                </c:pt>
                <c:pt idx="27">
                  <c:v>38953</c:v>
                </c:pt>
                <c:pt idx="28">
                  <c:v>39623</c:v>
                </c:pt>
                <c:pt idx="29">
                  <c:v>37181</c:v>
                </c:pt>
                <c:pt idx="30">
                  <c:v>38266</c:v>
                </c:pt>
                <c:pt idx="31">
                  <c:v>38266</c:v>
                </c:pt>
                <c:pt idx="32">
                  <c:v>34184</c:v>
                </c:pt>
                <c:pt idx="33">
                  <c:v>35646</c:v>
                </c:pt>
                <c:pt idx="34">
                  <c:v>30988</c:v>
                </c:pt>
                <c:pt idx="35">
                  <c:v>30988</c:v>
                </c:pt>
                <c:pt idx="36">
                  <c:v>39014</c:v>
                </c:pt>
                <c:pt idx="37">
                  <c:v>31275</c:v>
                </c:pt>
                <c:pt idx="38">
                  <c:v>35368</c:v>
                </c:pt>
                <c:pt idx="39">
                  <c:v>36830</c:v>
                </c:pt>
                <c:pt idx="40">
                  <c:v>37032</c:v>
                </c:pt>
                <c:pt idx="41">
                  <c:v>37434</c:v>
                </c:pt>
                <c:pt idx="42">
                  <c:v>35004</c:v>
                </c:pt>
                <c:pt idx="43">
                  <c:v>36466</c:v>
                </c:pt>
                <c:pt idx="44">
                  <c:v>39244</c:v>
                </c:pt>
                <c:pt idx="45">
                  <c:v>40498</c:v>
                </c:pt>
                <c:pt idx="46">
                  <c:v>40848</c:v>
                </c:pt>
                <c:pt idx="47">
                  <c:v>41072</c:v>
                </c:pt>
              </c:numCache>
            </c:numRef>
          </c:cat>
          <c:val>
            <c:numRef>
              <c:f>'all Zinc data'!$I$57:$I$104</c:f>
              <c:numCache>
                <c:formatCode>0.000</c:formatCode>
                <c:ptCount val="48"/>
                <c:pt idx="0">
                  <c:v>8.2405302E-2</c:v>
                </c:pt>
                <c:pt idx="1">
                  <c:v>8.1346128000000004E-2</c:v>
                </c:pt>
                <c:pt idx="2">
                  <c:v>8.1346128000000004E-2</c:v>
                </c:pt>
                <c:pt idx="3">
                  <c:v>8.0284019999999998E-2</c:v>
                </c:pt>
                <c:pt idx="4">
                  <c:v>8.0284019999999998E-2</c:v>
                </c:pt>
                <c:pt idx="5">
                  <c:v>7.6012115999999991E-2</c:v>
                </c:pt>
                <c:pt idx="6">
                  <c:v>7.4937294000000015E-2</c:v>
                </c:pt>
                <c:pt idx="7">
                  <c:v>7.3859538000000002E-2</c:v>
                </c:pt>
                <c:pt idx="8">
                  <c:v>7.2778847999999993E-2</c:v>
                </c:pt>
                <c:pt idx="9">
                  <c:v>7.2778847999999993E-2</c:v>
                </c:pt>
                <c:pt idx="10">
                  <c:v>6.9520152000000002E-2</c:v>
                </c:pt>
                <c:pt idx="11">
                  <c:v>6.9520152000000002E-2</c:v>
                </c:pt>
                <c:pt idx="12">
                  <c:v>6.9520152000000002E-2</c:v>
                </c:pt>
                <c:pt idx="13">
                  <c:v>6.8427725999999994E-2</c:v>
                </c:pt>
                <c:pt idx="14">
                  <c:v>6.7332365999999991E-2</c:v>
                </c:pt>
                <c:pt idx="15">
                  <c:v>6.5131865999999983E-2</c:v>
                </c:pt>
                <c:pt idx="16">
                  <c:v>6.5131865999999983E-2</c:v>
                </c:pt>
                <c:pt idx="17">
                  <c:v>6.1804709999999999E-2</c:v>
                </c:pt>
                <c:pt idx="18">
                  <c:v>6.1804709999999999E-2</c:v>
                </c:pt>
                <c:pt idx="19">
                  <c:v>5.3911272000000003E-2</c:v>
                </c:pt>
                <c:pt idx="24">
                  <c:v>9.3902670000000008E-2</c:v>
                </c:pt>
                <c:pt idx="25">
                  <c:v>9.2868923999999992E-2</c:v>
                </c:pt>
                <c:pt idx="26">
                  <c:v>9.1832243999999993E-2</c:v>
                </c:pt>
                <c:pt idx="27">
                  <c:v>9.0793607999999998E-2</c:v>
                </c:pt>
                <c:pt idx="28">
                  <c:v>9.0793607999999998E-2</c:v>
                </c:pt>
                <c:pt idx="29">
                  <c:v>8.9753016000000005E-2</c:v>
                </c:pt>
                <c:pt idx="30">
                  <c:v>8.9753016000000005E-2</c:v>
                </c:pt>
                <c:pt idx="31">
                  <c:v>8.9753016000000005E-2</c:v>
                </c:pt>
                <c:pt idx="32">
                  <c:v>8.7664986E-2</c:v>
                </c:pt>
                <c:pt idx="33">
                  <c:v>8.7664986E-2</c:v>
                </c:pt>
                <c:pt idx="34">
                  <c:v>8.6617548000000003E-2</c:v>
                </c:pt>
                <c:pt idx="35">
                  <c:v>8.6617548000000003E-2</c:v>
                </c:pt>
                <c:pt idx="36">
                  <c:v>8.5568153999999993E-2</c:v>
                </c:pt>
                <c:pt idx="37">
                  <c:v>8.4515826000000002E-2</c:v>
                </c:pt>
                <c:pt idx="38">
                  <c:v>8.4515826000000002E-2</c:v>
                </c:pt>
                <c:pt idx="39">
                  <c:v>8.4515826000000002E-2</c:v>
                </c:pt>
                <c:pt idx="40">
                  <c:v>8.4515826000000002E-2</c:v>
                </c:pt>
                <c:pt idx="41">
                  <c:v>8.4515826000000002E-2</c:v>
                </c:pt>
                <c:pt idx="42">
                  <c:v>8.3461542E-2</c:v>
                </c:pt>
                <c:pt idx="43">
                  <c:v>8.3461542E-2</c:v>
                </c:pt>
                <c:pt idx="44">
                  <c:v>8.2405302E-2</c:v>
                </c:pt>
                <c:pt idx="45">
                  <c:v>8.2405302E-2</c:v>
                </c:pt>
                <c:pt idx="46">
                  <c:v>8.2405302E-2</c:v>
                </c:pt>
                <c:pt idx="47">
                  <c:v>8.0284019999999998E-2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07072"/>
        <c:axId val="174708608"/>
      </c:lineChart>
      <c:dateAx>
        <c:axId val="17470707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74708608"/>
        <c:crosses val="autoZero"/>
        <c:auto val="1"/>
        <c:lblOffset val="100"/>
        <c:baseTimeUnit val="days"/>
      </c:dateAx>
      <c:valAx>
        <c:axId val="174708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4707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62198206599532E-2"/>
          <c:y val="3.5843115603871718E-2"/>
          <c:w val="0.70440428470796457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data'!$D$268:$D$298</c:f>
              <c:numCache>
                <c:formatCode>General</c:formatCode>
                <c:ptCount val="31"/>
                <c:pt idx="1">
                  <c:v>5.0000000000000001E-4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5.0000000000000001E-4</c:v>
                </c:pt>
                <c:pt idx="5">
                  <c:v>5.0000000000000001E-4</c:v>
                </c:pt>
                <c:pt idx="6">
                  <c:v>6.1000000000000004E-3</c:v>
                </c:pt>
                <c:pt idx="7">
                  <c:v>5.0000000000000001E-4</c:v>
                </c:pt>
                <c:pt idx="8">
                  <c:v>5.0000000000000001E-4</c:v>
                </c:pt>
                <c:pt idx="9">
                  <c:v>5.0000000000000001E-4</c:v>
                </c:pt>
                <c:pt idx="10">
                  <c:v>5.0000000000000001E-4</c:v>
                </c:pt>
                <c:pt idx="11">
                  <c:v>8.2000000000000007E-3</c:v>
                </c:pt>
                <c:pt idx="12">
                  <c:v>5.0000000000000001E-4</c:v>
                </c:pt>
                <c:pt idx="18">
                  <c:v>5.0000000000000001E-4</c:v>
                </c:pt>
                <c:pt idx="19">
                  <c:v>5.0000000000000001E-4</c:v>
                </c:pt>
                <c:pt idx="20">
                  <c:v>5.0000000000000001E-4</c:v>
                </c:pt>
                <c:pt idx="21">
                  <c:v>5.0000000000000001E-4</c:v>
                </c:pt>
                <c:pt idx="23">
                  <c:v>1.2E-2</c:v>
                </c:pt>
                <c:pt idx="24">
                  <c:v>5.0000000000000001E-4</c:v>
                </c:pt>
                <c:pt idx="25">
                  <c:v>4.0000000000000001E-3</c:v>
                </c:pt>
                <c:pt idx="26">
                  <c:v>4.0000000000000001E-3</c:v>
                </c:pt>
                <c:pt idx="27">
                  <c:v>5.0000000000000001E-4</c:v>
                </c:pt>
                <c:pt idx="28">
                  <c:v>5.0000000000000001E-4</c:v>
                </c:pt>
                <c:pt idx="29">
                  <c:v>5.0000000000000001E-4</c:v>
                </c:pt>
                <c:pt idx="30">
                  <c:v>4.2000000000000003E-2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data'!$E$268:$E$298</c:f>
              <c:numCache>
                <c:formatCode>0.000</c:formatCode>
                <c:ptCount val="31"/>
                <c:pt idx="3">
                  <c:v>9.8124000000000003E-2</c:v>
                </c:pt>
                <c:pt idx="4">
                  <c:v>9.1772000000000006E-2</c:v>
                </c:pt>
                <c:pt idx="5">
                  <c:v>8.4259000000000001E-2</c:v>
                </c:pt>
                <c:pt idx="6">
                  <c:v>8.209000000000001E-2</c:v>
                </c:pt>
                <c:pt idx="7">
                  <c:v>6.4333000000000001E-2</c:v>
                </c:pt>
                <c:pt idx="8">
                  <c:v>5.9760000000000001E-2</c:v>
                </c:pt>
                <c:pt idx="9">
                  <c:v>4.5628000000000002E-2</c:v>
                </c:pt>
                <c:pt idx="10">
                  <c:v>4.5628000000000002E-2</c:v>
                </c:pt>
                <c:pt idx="11">
                  <c:v>4.3200000000000002E-2</c:v>
                </c:pt>
                <c:pt idx="12">
                  <c:v>3.8267000000000002E-2</c:v>
                </c:pt>
                <c:pt idx="15">
                  <c:v>0.10440300000000001</c:v>
                </c:pt>
                <c:pt idx="16">
                  <c:v>9.8124000000000003E-2</c:v>
                </c:pt>
                <c:pt idx="17">
                  <c:v>6.9967000000000001E-2</c:v>
                </c:pt>
                <c:pt idx="18">
                  <c:v>4.6833E-2</c:v>
                </c:pt>
                <c:pt idx="22">
                  <c:v>9.3897999999999995E-2</c:v>
                </c:pt>
                <c:pt idx="23">
                  <c:v>9.3897999999999995E-2</c:v>
                </c:pt>
                <c:pt idx="24">
                  <c:v>9.3897999999999995E-2</c:v>
                </c:pt>
                <c:pt idx="25">
                  <c:v>9.2836000000000002E-2</c:v>
                </c:pt>
                <c:pt idx="26">
                  <c:v>9.2836000000000002E-2</c:v>
                </c:pt>
                <c:pt idx="27">
                  <c:v>8.8566000000000006E-2</c:v>
                </c:pt>
                <c:pt idx="28">
                  <c:v>8.8566000000000006E-2</c:v>
                </c:pt>
                <c:pt idx="29">
                  <c:v>8.7493000000000001E-2</c:v>
                </c:pt>
                <c:pt idx="30">
                  <c:v>7.8817999999999999E-2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data'!$F$268:$F$298</c:f>
              <c:numCache>
                <c:formatCode>0.000</c:formatCode>
                <c:ptCount val="31"/>
                <c:pt idx="3">
                  <c:v>9.8124000000000003E-2</c:v>
                </c:pt>
                <c:pt idx="4">
                  <c:v>9.1772000000000006E-2</c:v>
                </c:pt>
                <c:pt idx="5">
                  <c:v>8.4259000000000001E-2</c:v>
                </c:pt>
                <c:pt idx="6">
                  <c:v>8.209000000000001E-2</c:v>
                </c:pt>
                <c:pt idx="7">
                  <c:v>6.4333000000000001E-2</c:v>
                </c:pt>
                <c:pt idx="8">
                  <c:v>5.9760000000000001E-2</c:v>
                </c:pt>
                <c:pt idx="9">
                  <c:v>4.5628000000000002E-2</c:v>
                </c:pt>
                <c:pt idx="10">
                  <c:v>4.5628000000000002E-2</c:v>
                </c:pt>
                <c:pt idx="11">
                  <c:v>4.3200000000000002E-2</c:v>
                </c:pt>
                <c:pt idx="12">
                  <c:v>3.8267000000000002E-2</c:v>
                </c:pt>
                <c:pt idx="15">
                  <c:v>0.10440300000000001</c:v>
                </c:pt>
                <c:pt idx="16">
                  <c:v>9.8124000000000003E-2</c:v>
                </c:pt>
                <c:pt idx="17">
                  <c:v>6.9967000000000001E-2</c:v>
                </c:pt>
                <c:pt idx="18">
                  <c:v>4.6833E-2</c:v>
                </c:pt>
                <c:pt idx="22">
                  <c:v>9.3897999999999995E-2</c:v>
                </c:pt>
                <c:pt idx="23">
                  <c:v>9.3897999999999995E-2</c:v>
                </c:pt>
                <c:pt idx="24">
                  <c:v>9.3897999999999995E-2</c:v>
                </c:pt>
                <c:pt idx="25">
                  <c:v>9.2836000000000002E-2</c:v>
                </c:pt>
                <c:pt idx="26">
                  <c:v>9.2836000000000002E-2</c:v>
                </c:pt>
                <c:pt idx="27">
                  <c:v>8.8566000000000006E-2</c:v>
                </c:pt>
                <c:pt idx="28">
                  <c:v>8.8566000000000006E-2</c:v>
                </c:pt>
                <c:pt idx="29">
                  <c:v>8.7493000000000001E-2</c:v>
                </c:pt>
                <c:pt idx="30">
                  <c:v>7.8817999999999999E-2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739264"/>
        <c:axId val="201749248"/>
      </c:lineChart>
      <c:dateAx>
        <c:axId val="20173926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749248"/>
        <c:crosses val="autoZero"/>
        <c:auto val="1"/>
        <c:lblOffset val="100"/>
        <c:baseTimeUnit val="days"/>
      </c:dateAx>
      <c:valAx>
        <c:axId val="201749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739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data'!$D$299:$D$323</c:f>
              <c:numCache>
                <c:formatCode>General</c:formatCode>
                <c:ptCount val="25"/>
                <c:pt idx="0">
                  <c:v>2E-3</c:v>
                </c:pt>
                <c:pt idx="1">
                  <c:v>9.4000000000000004E-3</c:v>
                </c:pt>
                <c:pt idx="2">
                  <c:v>9.4000000000000004E-3</c:v>
                </c:pt>
                <c:pt idx="3">
                  <c:v>0.04</c:v>
                </c:pt>
                <c:pt idx="4">
                  <c:v>5.0000000000000001E-4</c:v>
                </c:pt>
                <c:pt idx="5">
                  <c:v>3.0000000000000001E-3</c:v>
                </c:pt>
                <c:pt idx="6">
                  <c:v>5.0000000000000001E-4</c:v>
                </c:pt>
                <c:pt idx="7">
                  <c:v>8.2000000000000007E-3</c:v>
                </c:pt>
                <c:pt idx="8">
                  <c:v>1.2E-2</c:v>
                </c:pt>
                <c:pt idx="9">
                  <c:v>3.6999999999999998E-2</c:v>
                </c:pt>
                <c:pt idx="10">
                  <c:v>3.6999999999999998E-2</c:v>
                </c:pt>
                <c:pt idx="11">
                  <c:v>5.0000000000000001E-4</c:v>
                </c:pt>
                <c:pt idx="12">
                  <c:v>0.01</c:v>
                </c:pt>
                <c:pt idx="13">
                  <c:v>5.0000000000000001E-4</c:v>
                </c:pt>
                <c:pt idx="14">
                  <c:v>2.5999999999999999E-3</c:v>
                </c:pt>
                <c:pt idx="15">
                  <c:v>2.7E-2</c:v>
                </c:pt>
                <c:pt idx="16">
                  <c:v>2.7E-2</c:v>
                </c:pt>
                <c:pt idx="17">
                  <c:v>5.0000000000000001E-4</c:v>
                </c:pt>
                <c:pt idx="18">
                  <c:v>5.0000000000000001E-4</c:v>
                </c:pt>
                <c:pt idx="19">
                  <c:v>5.4000000000000003E-3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3.0999999999999999E-3</c:v>
                </c:pt>
                <c:pt idx="23">
                  <c:v>5.0000000000000001E-4</c:v>
                </c:pt>
                <c:pt idx="24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data'!$E$299:$E$323</c:f>
              <c:numCache>
                <c:formatCode>0.000</c:formatCode>
                <c:ptCount val="25"/>
                <c:pt idx="0">
                  <c:v>7.7721999999999999E-2</c:v>
                </c:pt>
                <c:pt idx="1">
                  <c:v>6.8846999999999992E-2</c:v>
                </c:pt>
                <c:pt idx="2">
                  <c:v>6.8846999999999992E-2</c:v>
                </c:pt>
                <c:pt idx="3">
                  <c:v>6.659699999999999E-2</c:v>
                </c:pt>
                <c:pt idx="4">
                  <c:v>6.659699999999999E-2</c:v>
                </c:pt>
                <c:pt idx="5">
                  <c:v>6.5466999999999997E-2</c:v>
                </c:pt>
                <c:pt idx="6">
                  <c:v>6.2054000000000005E-2</c:v>
                </c:pt>
                <c:pt idx="7">
                  <c:v>6.2054000000000005E-2</c:v>
                </c:pt>
                <c:pt idx="8">
                  <c:v>5.7451000000000002E-2</c:v>
                </c:pt>
                <c:pt idx="9">
                  <c:v>5.2780000000000001E-2</c:v>
                </c:pt>
                <c:pt idx="10">
                  <c:v>5.2780000000000001E-2</c:v>
                </c:pt>
                <c:pt idx="11">
                  <c:v>5.2780000000000001E-2</c:v>
                </c:pt>
                <c:pt idx="12">
                  <c:v>5.16E-2</c:v>
                </c:pt>
                <c:pt idx="13">
                  <c:v>4.8032999999999999E-2</c:v>
                </c:pt>
                <c:pt idx="14">
                  <c:v>4.6833E-2</c:v>
                </c:pt>
                <c:pt idx="15">
                  <c:v>4.3200000000000002E-2</c:v>
                </c:pt>
                <c:pt idx="16">
                  <c:v>4.3200000000000002E-2</c:v>
                </c:pt>
                <c:pt idx="17">
                  <c:v>4.3200000000000002E-2</c:v>
                </c:pt>
                <c:pt idx="18">
                  <c:v>4.3200000000000002E-2</c:v>
                </c:pt>
                <c:pt idx="19">
                  <c:v>4.0746999999999998E-2</c:v>
                </c:pt>
                <c:pt idx="20">
                  <c:v>3.9509999999999997E-2</c:v>
                </c:pt>
                <c:pt idx="21">
                  <c:v>3.9509999999999997E-2</c:v>
                </c:pt>
                <c:pt idx="22">
                  <c:v>3.9509999999999997E-2</c:v>
                </c:pt>
                <c:pt idx="23">
                  <c:v>3.5758000000000005E-2</c:v>
                </c:pt>
                <c:pt idx="24">
                  <c:v>3.5758000000000005E-2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data'!$F$299:$F$323</c:f>
              <c:numCache>
                <c:formatCode>0.000</c:formatCode>
                <c:ptCount val="25"/>
                <c:pt idx="0">
                  <c:v>7.7721999999999999E-2</c:v>
                </c:pt>
                <c:pt idx="1">
                  <c:v>6.8846999999999992E-2</c:v>
                </c:pt>
                <c:pt idx="2">
                  <c:v>6.8846999999999992E-2</c:v>
                </c:pt>
                <c:pt idx="3">
                  <c:v>6.659699999999999E-2</c:v>
                </c:pt>
                <c:pt idx="4">
                  <c:v>6.659699999999999E-2</c:v>
                </c:pt>
                <c:pt idx="5">
                  <c:v>6.5466999999999997E-2</c:v>
                </c:pt>
                <c:pt idx="6">
                  <c:v>6.2054000000000005E-2</c:v>
                </c:pt>
                <c:pt idx="7">
                  <c:v>6.2054000000000005E-2</c:v>
                </c:pt>
                <c:pt idx="8">
                  <c:v>5.7451000000000002E-2</c:v>
                </c:pt>
                <c:pt idx="9">
                  <c:v>5.2780000000000001E-2</c:v>
                </c:pt>
                <c:pt idx="10">
                  <c:v>5.2780000000000001E-2</c:v>
                </c:pt>
                <c:pt idx="11">
                  <c:v>5.2780000000000001E-2</c:v>
                </c:pt>
                <c:pt idx="12">
                  <c:v>5.16E-2</c:v>
                </c:pt>
                <c:pt idx="13">
                  <c:v>4.8032999999999999E-2</c:v>
                </c:pt>
                <c:pt idx="14">
                  <c:v>4.6833E-2</c:v>
                </c:pt>
                <c:pt idx="15">
                  <c:v>4.3200000000000002E-2</c:v>
                </c:pt>
                <c:pt idx="16">
                  <c:v>4.3200000000000002E-2</c:v>
                </c:pt>
                <c:pt idx="17">
                  <c:v>4.3200000000000002E-2</c:v>
                </c:pt>
                <c:pt idx="18">
                  <c:v>4.3200000000000002E-2</c:v>
                </c:pt>
                <c:pt idx="19">
                  <c:v>4.0746999999999998E-2</c:v>
                </c:pt>
                <c:pt idx="20">
                  <c:v>3.9509999999999997E-2</c:v>
                </c:pt>
                <c:pt idx="21">
                  <c:v>3.9509999999999997E-2</c:v>
                </c:pt>
                <c:pt idx="22">
                  <c:v>3.9509999999999997E-2</c:v>
                </c:pt>
                <c:pt idx="23">
                  <c:v>3.5758000000000005E-2</c:v>
                </c:pt>
                <c:pt idx="24">
                  <c:v>3.5758000000000005E-2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18112"/>
        <c:axId val="198624000"/>
      </c:lineChart>
      <c:dateAx>
        <c:axId val="19861811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624000"/>
        <c:crosses val="autoZero"/>
        <c:auto val="1"/>
        <c:lblOffset val="100"/>
        <c:baseTimeUnit val="days"/>
      </c:dateAx>
      <c:valAx>
        <c:axId val="198624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618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data'!$D$324:$D$364</c:f>
              <c:numCache>
                <c:formatCode>General</c:formatCode>
                <c:ptCount val="41"/>
                <c:pt idx="0">
                  <c:v>5.0000000000000001E-4</c:v>
                </c:pt>
                <c:pt idx="1">
                  <c:v>2.8E-3</c:v>
                </c:pt>
                <c:pt idx="3">
                  <c:v>0.7</c:v>
                </c:pt>
                <c:pt idx="4">
                  <c:v>0.21</c:v>
                </c:pt>
                <c:pt idx="5">
                  <c:v>8.4000000000000005E-2</c:v>
                </c:pt>
                <c:pt idx="6">
                  <c:v>0.54</c:v>
                </c:pt>
                <c:pt idx="7">
                  <c:v>0.4</c:v>
                </c:pt>
                <c:pt idx="8">
                  <c:v>0.16</c:v>
                </c:pt>
                <c:pt idx="9">
                  <c:v>0.16</c:v>
                </c:pt>
                <c:pt idx="10">
                  <c:v>0.17</c:v>
                </c:pt>
                <c:pt idx="11">
                  <c:v>0.05</c:v>
                </c:pt>
                <c:pt idx="12">
                  <c:v>5.0000000000000001E-4</c:v>
                </c:pt>
                <c:pt idx="13">
                  <c:v>5.0000000000000001E-4</c:v>
                </c:pt>
                <c:pt idx="14">
                  <c:v>4.2000000000000003E-2</c:v>
                </c:pt>
                <c:pt idx="15">
                  <c:v>3.5000000000000003E-2</c:v>
                </c:pt>
                <c:pt idx="16">
                  <c:v>2.5000000000000001E-2</c:v>
                </c:pt>
                <c:pt idx="17">
                  <c:v>2.5000000000000001E-2</c:v>
                </c:pt>
                <c:pt idx="18">
                  <c:v>5.0000000000000001E-4</c:v>
                </c:pt>
                <c:pt idx="19">
                  <c:v>5.0000000000000001E-4</c:v>
                </c:pt>
                <c:pt idx="20">
                  <c:v>1.7999999999999999E-2</c:v>
                </c:pt>
                <c:pt idx="21">
                  <c:v>2.9100000000000001E-2</c:v>
                </c:pt>
                <c:pt idx="22">
                  <c:v>2.9000000000000001E-2</c:v>
                </c:pt>
                <c:pt idx="23">
                  <c:v>0.01</c:v>
                </c:pt>
                <c:pt idx="24">
                  <c:v>5.0000000000000001E-4</c:v>
                </c:pt>
                <c:pt idx="26">
                  <c:v>4.4999999999999998E-2</c:v>
                </c:pt>
                <c:pt idx="27">
                  <c:v>3.5999999999999997E-2</c:v>
                </c:pt>
                <c:pt idx="28">
                  <c:v>2.1000000000000001E-2</c:v>
                </c:pt>
                <c:pt idx="29">
                  <c:v>2.5000000000000001E-2</c:v>
                </c:pt>
                <c:pt idx="30">
                  <c:v>2.5000000000000001E-2</c:v>
                </c:pt>
                <c:pt idx="31">
                  <c:v>2.5999999999999999E-2</c:v>
                </c:pt>
                <c:pt idx="32">
                  <c:v>0.04</c:v>
                </c:pt>
                <c:pt idx="33">
                  <c:v>1.2E-2</c:v>
                </c:pt>
                <c:pt idx="34">
                  <c:v>1.2E-2</c:v>
                </c:pt>
                <c:pt idx="35">
                  <c:v>5.0000000000000001E-4</c:v>
                </c:pt>
                <c:pt idx="36">
                  <c:v>4.5999999999999999E-2</c:v>
                </c:pt>
                <c:pt idx="37">
                  <c:v>6.2E-2</c:v>
                </c:pt>
                <c:pt idx="38">
                  <c:v>6.2700000000000006E-2</c:v>
                </c:pt>
                <c:pt idx="39">
                  <c:v>2.6599999999999999E-2</c:v>
                </c:pt>
                <c:pt idx="40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data'!$E$324:$E$364</c:f>
              <c:numCache>
                <c:formatCode>0.000</c:formatCode>
                <c:ptCount val="41"/>
                <c:pt idx="0">
                  <c:v>3.3216000000000002E-2</c:v>
                </c:pt>
                <c:pt idx="1">
                  <c:v>3.0639E-2</c:v>
                </c:pt>
                <c:pt idx="3">
                  <c:v>0.13983199999999998</c:v>
                </c:pt>
                <c:pt idx="4">
                  <c:v>8.1001999999999991E-2</c:v>
                </c:pt>
                <c:pt idx="5">
                  <c:v>7.7721999999999999E-2</c:v>
                </c:pt>
                <c:pt idx="6">
                  <c:v>6.8846999999999992E-2</c:v>
                </c:pt>
                <c:pt idx="7">
                  <c:v>6.7724000000000006E-2</c:v>
                </c:pt>
                <c:pt idx="8">
                  <c:v>6.4333000000000001E-2</c:v>
                </c:pt>
                <c:pt idx="9">
                  <c:v>6.2054000000000005E-2</c:v>
                </c:pt>
                <c:pt idx="13">
                  <c:v>7.8817999999999999E-2</c:v>
                </c:pt>
                <c:pt idx="14">
                  <c:v>7.8817999999999999E-2</c:v>
                </c:pt>
                <c:pt idx="15">
                  <c:v>7.3308999999999999E-2</c:v>
                </c:pt>
                <c:pt idx="16">
                  <c:v>7.2197999999999998E-2</c:v>
                </c:pt>
                <c:pt idx="17">
                  <c:v>7.2197999999999998E-2</c:v>
                </c:pt>
                <c:pt idx="18">
                  <c:v>7.1084000000000008E-2</c:v>
                </c:pt>
                <c:pt idx="19">
                  <c:v>7.1084000000000008E-2</c:v>
                </c:pt>
                <c:pt idx="20">
                  <c:v>7.1084000000000008E-2</c:v>
                </c:pt>
                <c:pt idx="21">
                  <c:v>7.1084000000000008E-2</c:v>
                </c:pt>
                <c:pt idx="22">
                  <c:v>6.9967000000000001E-2</c:v>
                </c:pt>
                <c:pt idx="23">
                  <c:v>6.8846999999999992E-2</c:v>
                </c:pt>
                <c:pt idx="24">
                  <c:v>6.8846999999999992E-2</c:v>
                </c:pt>
                <c:pt idx="25">
                  <c:v>6.8846999999999992E-2</c:v>
                </c:pt>
                <c:pt idx="26">
                  <c:v>6.8846999999999992E-2</c:v>
                </c:pt>
                <c:pt idx="27">
                  <c:v>6.8846999999999992E-2</c:v>
                </c:pt>
                <c:pt idx="28">
                  <c:v>6.7724000000000006E-2</c:v>
                </c:pt>
                <c:pt idx="29">
                  <c:v>6.7724000000000006E-2</c:v>
                </c:pt>
                <c:pt idx="30">
                  <c:v>6.7724000000000006E-2</c:v>
                </c:pt>
                <c:pt idx="31">
                  <c:v>6.7724000000000006E-2</c:v>
                </c:pt>
                <c:pt idx="32">
                  <c:v>6.659699999999999E-2</c:v>
                </c:pt>
                <c:pt idx="33">
                  <c:v>6.659699999999999E-2</c:v>
                </c:pt>
                <c:pt idx="34">
                  <c:v>6.659699999999999E-2</c:v>
                </c:pt>
                <c:pt idx="35">
                  <c:v>6.659699999999999E-2</c:v>
                </c:pt>
                <c:pt idx="36">
                  <c:v>6.659699999999999E-2</c:v>
                </c:pt>
                <c:pt idx="37">
                  <c:v>6.659699999999999E-2</c:v>
                </c:pt>
                <c:pt idx="38">
                  <c:v>6.659699999999999E-2</c:v>
                </c:pt>
                <c:pt idx="39">
                  <c:v>6.659699999999999E-2</c:v>
                </c:pt>
                <c:pt idx="40">
                  <c:v>6.5466999999999997E-2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data'!$F$324:$F$364</c:f>
              <c:numCache>
                <c:formatCode>0.000</c:formatCode>
                <c:ptCount val="41"/>
                <c:pt idx="0">
                  <c:v>3.3216000000000002E-2</c:v>
                </c:pt>
                <c:pt idx="1">
                  <c:v>3.0639E-2</c:v>
                </c:pt>
                <c:pt idx="3">
                  <c:v>0.13983199999999998</c:v>
                </c:pt>
                <c:pt idx="4">
                  <c:v>8.1001999999999991E-2</c:v>
                </c:pt>
                <c:pt idx="5">
                  <c:v>7.7721999999999999E-2</c:v>
                </c:pt>
                <c:pt idx="6">
                  <c:v>6.8846999999999992E-2</c:v>
                </c:pt>
                <c:pt idx="7">
                  <c:v>6.7724000000000006E-2</c:v>
                </c:pt>
                <c:pt idx="8">
                  <c:v>6.4333000000000001E-2</c:v>
                </c:pt>
                <c:pt idx="9">
                  <c:v>6.2054000000000005E-2</c:v>
                </c:pt>
                <c:pt idx="13">
                  <c:v>7.8817999999999999E-2</c:v>
                </c:pt>
                <c:pt idx="14">
                  <c:v>7.8817999999999999E-2</c:v>
                </c:pt>
                <c:pt idx="15">
                  <c:v>7.3308999999999999E-2</c:v>
                </c:pt>
                <c:pt idx="16">
                  <c:v>7.2197999999999998E-2</c:v>
                </c:pt>
                <c:pt idx="17">
                  <c:v>7.2197999999999998E-2</c:v>
                </c:pt>
                <c:pt idx="18">
                  <c:v>7.1084000000000008E-2</c:v>
                </c:pt>
                <c:pt idx="19">
                  <c:v>7.1084000000000008E-2</c:v>
                </c:pt>
                <c:pt idx="20">
                  <c:v>7.1084000000000008E-2</c:v>
                </c:pt>
                <c:pt idx="21">
                  <c:v>7.1084000000000008E-2</c:v>
                </c:pt>
                <c:pt idx="22">
                  <c:v>6.9967000000000001E-2</c:v>
                </c:pt>
                <c:pt idx="23">
                  <c:v>6.8846999999999992E-2</c:v>
                </c:pt>
                <c:pt idx="24">
                  <c:v>6.8846999999999992E-2</c:v>
                </c:pt>
                <c:pt idx="25">
                  <c:v>6.8846999999999992E-2</c:v>
                </c:pt>
                <c:pt idx="26">
                  <c:v>6.8846999999999992E-2</c:v>
                </c:pt>
                <c:pt idx="27">
                  <c:v>6.8846999999999992E-2</c:v>
                </c:pt>
                <c:pt idx="28">
                  <c:v>6.7724000000000006E-2</c:v>
                </c:pt>
                <c:pt idx="29">
                  <c:v>6.7724000000000006E-2</c:v>
                </c:pt>
                <c:pt idx="30">
                  <c:v>6.7724000000000006E-2</c:v>
                </c:pt>
                <c:pt idx="31">
                  <c:v>6.7724000000000006E-2</c:v>
                </c:pt>
                <c:pt idx="32">
                  <c:v>6.659699999999999E-2</c:v>
                </c:pt>
                <c:pt idx="33">
                  <c:v>6.659699999999999E-2</c:v>
                </c:pt>
                <c:pt idx="34">
                  <c:v>6.659699999999999E-2</c:v>
                </c:pt>
                <c:pt idx="35">
                  <c:v>6.659699999999999E-2</c:v>
                </c:pt>
                <c:pt idx="36">
                  <c:v>6.659699999999999E-2</c:v>
                </c:pt>
                <c:pt idx="37">
                  <c:v>6.659699999999999E-2</c:v>
                </c:pt>
                <c:pt idx="38">
                  <c:v>6.659699999999999E-2</c:v>
                </c:pt>
                <c:pt idx="39">
                  <c:v>6.659699999999999E-2</c:v>
                </c:pt>
                <c:pt idx="40">
                  <c:v>6.5466999999999997E-2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471872"/>
        <c:axId val="201473408"/>
      </c:lineChart>
      <c:dateAx>
        <c:axId val="20147187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473408"/>
        <c:crosses val="autoZero"/>
        <c:auto val="1"/>
        <c:lblOffset val="100"/>
        <c:baseTimeUnit val="days"/>
      </c:dateAx>
      <c:valAx>
        <c:axId val="201473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471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data'!$D$365:$D$386</c:f>
              <c:numCache>
                <c:formatCode>General</c:formatCode>
                <c:ptCount val="22"/>
                <c:pt idx="0">
                  <c:v>5.0000000000000001E-4</c:v>
                </c:pt>
                <c:pt idx="1">
                  <c:v>5.0000000000000001E-4</c:v>
                </c:pt>
                <c:pt idx="2">
                  <c:v>2.5000000000000001E-2</c:v>
                </c:pt>
                <c:pt idx="4">
                  <c:v>2.4E-2</c:v>
                </c:pt>
                <c:pt idx="5">
                  <c:v>4.3999999999999997E-2</c:v>
                </c:pt>
                <c:pt idx="6">
                  <c:v>4.3999999999999997E-2</c:v>
                </c:pt>
                <c:pt idx="7">
                  <c:v>1.6E-2</c:v>
                </c:pt>
                <c:pt idx="9">
                  <c:v>2.3E-2</c:v>
                </c:pt>
                <c:pt idx="11">
                  <c:v>2.1999999999999999E-2</c:v>
                </c:pt>
                <c:pt idx="12">
                  <c:v>2.1999999999999999E-2</c:v>
                </c:pt>
                <c:pt idx="13">
                  <c:v>2.5999999999999999E-2</c:v>
                </c:pt>
                <c:pt idx="14">
                  <c:v>6.4999999999999997E-3</c:v>
                </c:pt>
                <c:pt idx="15">
                  <c:v>5.0000000000000001E-4</c:v>
                </c:pt>
                <c:pt idx="16">
                  <c:v>0.15</c:v>
                </c:pt>
                <c:pt idx="17">
                  <c:v>0.15</c:v>
                </c:pt>
                <c:pt idx="18">
                  <c:v>0.17</c:v>
                </c:pt>
                <c:pt idx="19">
                  <c:v>0.18</c:v>
                </c:pt>
                <c:pt idx="20">
                  <c:v>5.0000000000000001E-4</c:v>
                </c:pt>
                <c:pt idx="21">
                  <c:v>0.193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data'!$E$365:$E$386</c:f>
              <c:numCache>
                <c:formatCode>0.000</c:formatCode>
                <c:ptCount val="22"/>
                <c:pt idx="0">
                  <c:v>6.5466999999999997E-2</c:v>
                </c:pt>
                <c:pt idx="1">
                  <c:v>6.5466999999999997E-2</c:v>
                </c:pt>
                <c:pt idx="2">
                  <c:v>6.5466999999999997E-2</c:v>
                </c:pt>
                <c:pt idx="3">
                  <c:v>6.4333000000000001E-2</c:v>
                </c:pt>
                <c:pt idx="4">
                  <c:v>6.4333000000000001E-2</c:v>
                </c:pt>
                <c:pt idx="5">
                  <c:v>6.2054000000000005E-2</c:v>
                </c:pt>
                <c:pt idx="6">
                  <c:v>6.2054000000000005E-2</c:v>
                </c:pt>
                <c:pt idx="7">
                  <c:v>6.2054000000000005E-2</c:v>
                </c:pt>
                <c:pt idx="8">
                  <c:v>6.2054000000000005E-2</c:v>
                </c:pt>
                <c:pt idx="9">
                  <c:v>6.2054000000000005E-2</c:v>
                </c:pt>
                <c:pt idx="10">
                  <c:v>5.8608E-2</c:v>
                </c:pt>
                <c:pt idx="11">
                  <c:v>5.7451000000000002E-2</c:v>
                </c:pt>
                <c:pt idx="12">
                  <c:v>5.7451000000000002E-2</c:v>
                </c:pt>
                <c:pt idx="13">
                  <c:v>5.629E-2</c:v>
                </c:pt>
                <c:pt idx="14">
                  <c:v>5.5124000000000006E-2</c:v>
                </c:pt>
                <c:pt idx="15">
                  <c:v>5.5124000000000006E-2</c:v>
                </c:pt>
                <c:pt idx="16">
                  <c:v>0.11981600000000001</c:v>
                </c:pt>
                <c:pt idx="17">
                  <c:v>0.11981600000000001</c:v>
                </c:pt>
                <c:pt idx="18">
                  <c:v>8.6417000000000008E-2</c:v>
                </c:pt>
                <c:pt idx="19">
                  <c:v>7.8817999999999999E-2</c:v>
                </c:pt>
                <c:pt idx="21">
                  <c:v>0.19900999999999999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marker>
            <c:symbol val="none"/>
          </c:marker>
          <c:cat>
            <c:numRef>
              <c:f>'all Zinc data'!$A$365:$A$386</c:f>
              <c:numCache>
                <c:formatCode>mm/dd/yy</c:formatCode>
                <c:ptCount val="22"/>
                <c:pt idx="0">
                  <c:v>36830</c:v>
                </c:pt>
                <c:pt idx="1">
                  <c:v>37055</c:v>
                </c:pt>
                <c:pt idx="2">
                  <c:v>39623</c:v>
                </c:pt>
                <c:pt idx="3">
                  <c:v>34816</c:v>
                </c:pt>
                <c:pt idx="4">
                  <c:v>40498</c:v>
                </c:pt>
                <c:pt idx="5">
                  <c:v>35004</c:v>
                </c:pt>
                <c:pt idx="6">
                  <c:v>36466</c:v>
                </c:pt>
                <c:pt idx="7">
                  <c:v>36697</c:v>
                </c:pt>
                <c:pt idx="8">
                  <c:v>36697</c:v>
                </c:pt>
                <c:pt idx="9">
                  <c:v>39759</c:v>
                </c:pt>
                <c:pt idx="10">
                  <c:v>37783</c:v>
                </c:pt>
                <c:pt idx="11">
                  <c:v>34640</c:v>
                </c:pt>
                <c:pt idx="12">
                  <c:v>36102</c:v>
                </c:pt>
                <c:pt idx="13">
                  <c:v>39982</c:v>
                </c:pt>
                <c:pt idx="14">
                  <c:v>30988</c:v>
                </c:pt>
                <c:pt idx="15">
                  <c:v>31364</c:v>
                </c:pt>
                <c:pt idx="16">
                  <c:v>35235</c:v>
                </c:pt>
                <c:pt idx="17">
                  <c:v>36697</c:v>
                </c:pt>
                <c:pt idx="18">
                  <c:v>40338</c:v>
                </c:pt>
                <c:pt idx="19">
                  <c:v>38868</c:v>
                </c:pt>
                <c:pt idx="20">
                  <c:v>35647</c:v>
                </c:pt>
                <c:pt idx="21">
                  <c:v>40695</c:v>
                </c:pt>
              </c:numCache>
            </c:numRef>
          </c:cat>
          <c:val>
            <c:numRef>
              <c:f>'all Zinc data'!$F$365:$F$386</c:f>
              <c:numCache>
                <c:formatCode>0.000</c:formatCode>
                <c:ptCount val="22"/>
                <c:pt idx="0">
                  <c:v>6.5466999999999997E-2</c:v>
                </c:pt>
                <c:pt idx="1">
                  <c:v>6.5466999999999997E-2</c:v>
                </c:pt>
                <c:pt idx="2">
                  <c:v>6.5466999999999997E-2</c:v>
                </c:pt>
                <c:pt idx="3">
                  <c:v>6.4333000000000001E-2</c:v>
                </c:pt>
                <c:pt idx="4">
                  <c:v>6.4333000000000001E-2</c:v>
                </c:pt>
                <c:pt idx="5">
                  <c:v>6.2054000000000005E-2</c:v>
                </c:pt>
                <c:pt idx="6">
                  <c:v>6.2054000000000005E-2</c:v>
                </c:pt>
                <c:pt idx="7">
                  <c:v>6.2054000000000005E-2</c:v>
                </c:pt>
                <c:pt idx="8">
                  <c:v>6.2054000000000005E-2</c:v>
                </c:pt>
                <c:pt idx="9">
                  <c:v>6.2054000000000005E-2</c:v>
                </c:pt>
                <c:pt idx="10">
                  <c:v>5.8608E-2</c:v>
                </c:pt>
                <c:pt idx="11">
                  <c:v>5.7451000000000002E-2</c:v>
                </c:pt>
                <c:pt idx="12">
                  <c:v>5.7451000000000002E-2</c:v>
                </c:pt>
                <c:pt idx="13">
                  <c:v>5.629E-2</c:v>
                </c:pt>
                <c:pt idx="14">
                  <c:v>5.5124000000000006E-2</c:v>
                </c:pt>
                <c:pt idx="15">
                  <c:v>5.5124000000000006E-2</c:v>
                </c:pt>
                <c:pt idx="16">
                  <c:v>0.11981600000000001</c:v>
                </c:pt>
                <c:pt idx="17">
                  <c:v>0.11981600000000001</c:v>
                </c:pt>
                <c:pt idx="18">
                  <c:v>8.6417000000000008E-2</c:v>
                </c:pt>
                <c:pt idx="19">
                  <c:v>7.8817999999999999E-2</c:v>
                </c:pt>
                <c:pt idx="21">
                  <c:v>0.19900999999999999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568640"/>
        <c:axId val="201570176"/>
      </c:lineChart>
      <c:dateAx>
        <c:axId val="201568640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570176"/>
        <c:crosses val="autoZero"/>
        <c:auto val="1"/>
        <c:lblOffset val="100"/>
        <c:baseTimeUnit val="days"/>
      </c:dateAx>
      <c:valAx>
        <c:axId val="201570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568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data'!$D$387:$D$409</c:f>
              <c:numCache>
                <c:formatCode>General</c:formatCode>
                <c:ptCount val="23"/>
                <c:pt idx="0">
                  <c:v>9.8000000000000004E-2</c:v>
                </c:pt>
                <c:pt idx="1">
                  <c:v>0.11</c:v>
                </c:pt>
                <c:pt idx="2">
                  <c:v>9.8000000000000004E-2</c:v>
                </c:pt>
                <c:pt idx="3">
                  <c:v>6.5000000000000002E-2</c:v>
                </c:pt>
                <c:pt idx="4">
                  <c:v>8.4000000000000005E-2</c:v>
                </c:pt>
                <c:pt idx="5">
                  <c:v>9.8000000000000004E-2</c:v>
                </c:pt>
                <c:pt idx="6">
                  <c:v>6.8000000000000005E-2</c:v>
                </c:pt>
                <c:pt idx="7">
                  <c:v>4.9000000000000002E-2</c:v>
                </c:pt>
                <c:pt idx="8">
                  <c:v>6.7000000000000004E-2</c:v>
                </c:pt>
                <c:pt idx="9">
                  <c:v>6.7000000000000004E-2</c:v>
                </c:pt>
                <c:pt idx="10">
                  <c:v>3.5900000000000001E-2</c:v>
                </c:pt>
                <c:pt idx="11">
                  <c:v>4.2000000000000003E-2</c:v>
                </c:pt>
                <c:pt idx="12">
                  <c:v>4.2000000000000003E-2</c:v>
                </c:pt>
                <c:pt idx="17">
                  <c:v>0.19600000000000001</c:v>
                </c:pt>
                <c:pt idx="18">
                  <c:v>5.0000000000000001E-4</c:v>
                </c:pt>
                <c:pt idx="19">
                  <c:v>5.0000000000000001E-4</c:v>
                </c:pt>
                <c:pt idx="20">
                  <c:v>5.3999999999999999E-2</c:v>
                </c:pt>
                <c:pt idx="21">
                  <c:v>0.1</c:v>
                </c:pt>
                <c:pt idx="22">
                  <c:v>4.0500000000000001E-2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data'!$E$387:$E$409</c:f>
              <c:numCache>
                <c:formatCode>0.000</c:formatCode>
                <c:ptCount val="23"/>
                <c:pt idx="0">
                  <c:v>0.187835</c:v>
                </c:pt>
                <c:pt idx="1">
                  <c:v>0.149644</c:v>
                </c:pt>
                <c:pt idx="2">
                  <c:v>0.12989400000000001</c:v>
                </c:pt>
                <c:pt idx="3">
                  <c:v>0.12989400000000001</c:v>
                </c:pt>
                <c:pt idx="4">
                  <c:v>0.12989400000000001</c:v>
                </c:pt>
                <c:pt idx="5">
                  <c:v>0.101272</c:v>
                </c:pt>
                <c:pt idx="6">
                  <c:v>9.3897999999999995E-2</c:v>
                </c:pt>
                <c:pt idx="7">
                  <c:v>8.8566000000000006E-2</c:v>
                </c:pt>
                <c:pt idx="8">
                  <c:v>7.8817999999999999E-2</c:v>
                </c:pt>
                <c:pt idx="9">
                  <c:v>7.8817999999999999E-2</c:v>
                </c:pt>
                <c:pt idx="10">
                  <c:v>7.3308999999999999E-2</c:v>
                </c:pt>
                <c:pt idx="11">
                  <c:v>6.4333000000000001E-2</c:v>
                </c:pt>
                <c:pt idx="12">
                  <c:v>6.4333000000000001E-2</c:v>
                </c:pt>
                <c:pt idx="13">
                  <c:v>6.4333000000000001E-2</c:v>
                </c:pt>
                <c:pt idx="14">
                  <c:v>4.3550000000000004E-3</c:v>
                </c:pt>
                <c:pt idx="17">
                  <c:v>0.133885</c:v>
                </c:pt>
                <c:pt idx="20">
                  <c:v>0.12989400000000001</c:v>
                </c:pt>
                <c:pt idx="21">
                  <c:v>0.117783</c:v>
                </c:pt>
                <c:pt idx="22">
                  <c:v>0.101272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cat>
            <c:numRef>
              <c:f>'all Zinc data'!$A$387:$A$409</c:f>
              <c:numCache>
                <c:formatCode>mm/dd/yy</c:formatCode>
                <c:ptCount val="23"/>
                <c:pt idx="0">
                  <c:v>40498</c:v>
                </c:pt>
                <c:pt idx="1">
                  <c:v>37895</c:v>
                </c:pt>
                <c:pt idx="2">
                  <c:v>35368</c:v>
                </c:pt>
                <c:pt idx="3">
                  <c:v>36830</c:v>
                </c:pt>
                <c:pt idx="4">
                  <c:v>40107</c:v>
                </c:pt>
                <c:pt idx="5">
                  <c:v>39759</c:v>
                </c:pt>
                <c:pt idx="6">
                  <c:v>39623</c:v>
                </c:pt>
                <c:pt idx="7">
                  <c:v>41072</c:v>
                </c:pt>
                <c:pt idx="8">
                  <c:v>34865</c:v>
                </c:pt>
                <c:pt idx="9">
                  <c:v>36327</c:v>
                </c:pt>
                <c:pt idx="10">
                  <c:v>40848</c:v>
                </c:pt>
                <c:pt idx="11">
                  <c:v>35004</c:v>
                </c:pt>
                <c:pt idx="12">
                  <c:v>36466</c:v>
                </c:pt>
                <c:pt idx="13">
                  <c:v>37434</c:v>
                </c:pt>
                <c:pt idx="14">
                  <c:v>34816</c:v>
                </c:pt>
                <c:pt idx="15">
                  <c:v>36697</c:v>
                </c:pt>
                <c:pt idx="16">
                  <c:v>39982</c:v>
                </c:pt>
                <c:pt idx="17">
                  <c:v>40696</c:v>
                </c:pt>
                <c:pt idx="18">
                  <c:v>35010</c:v>
                </c:pt>
                <c:pt idx="19">
                  <c:v>35346</c:v>
                </c:pt>
                <c:pt idx="20">
                  <c:v>40107</c:v>
                </c:pt>
                <c:pt idx="21">
                  <c:v>40498</c:v>
                </c:pt>
                <c:pt idx="22">
                  <c:v>40848</c:v>
                </c:pt>
              </c:numCache>
            </c:numRef>
          </c:cat>
          <c:val>
            <c:numRef>
              <c:f>'all Zinc data'!$F$387:$F$409</c:f>
              <c:numCache>
                <c:formatCode>0.000</c:formatCode>
                <c:ptCount val="23"/>
                <c:pt idx="0">
                  <c:v>0.187835</c:v>
                </c:pt>
                <c:pt idx="1">
                  <c:v>0.149644</c:v>
                </c:pt>
                <c:pt idx="2">
                  <c:v>0.12989400000000001</c:v>
                </c:pt>
                <c:pt idx="3">
                  <c:v>0.12989400000000001</c:v>
                </c:pt>
                <c:pt idx="4">
                  <c:v>0.12989400000000001</c:v>
                </c:pt>
                <c:pt idx="5">
                  <c:v>0.101272</c:v>
                </c:pt>
                <c:pt idx="6">
                  <c:v>9.3897999999999995E-2</c:v>
                </c:pt>
                <c:pt idx="7">
                  <c:v>8.8566000000000006E-2</c:v>
                </c:pt>
                <c:pt idx="8">
                  <c:v>7.8817999999999999E-2</c:v>
                </c:pt>
                <c:pt idx="9">
                  <c:v>7.8817999999999999E-2</c:v>
                </c:pt>
                <c:pt idx="10">
                  <c:v>7.3308999999999999E-2</c:v>
                </c:pt>
                <c:pt idx="11">
                  <c:v>6.4333000000000001E-2</c:v>
                </c:pt>
                <c:pt idx="12">
                  <c:v>6.4333000000000001E-2</c:v>
                </c:pt>
                <c:pt idx="13">
                  <c:v>6.4333000000000001E-2</c:v>
                </c:pt>
                <c:pt idx="14">
                  <c:v>4.3550000000000004E-3</c:v>
                </c:pt>
                <c:pt idx="17">
                  <c:v>0.133885</c:v>
                </c:pt>
                <c:pt idx="20">
                  <c:v>0.12989400000000001</c:v>
                </c:pt>
                <c:pt idx="21">
                  <c:v>0.117783</c:v>
                </c:pt>
                <c:pt idx="22">
                  <c:v>0.101272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617792"/>
        <c:axId val="201619328"/>
      </c:lineChart>
      <c:dateAx>
        <c:axId val="20161779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619328"/>
        <c:crosses val="autoZero"/>
        <c:auto val="1"/>
        <c:lblOffset val="100"/>
        <c:baseTimeUnit val="days"/>
      </c:dateAx>
      <c:valAx>
        <c:axId val="201619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617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data'!$D$1</c:f>
              <c:strCache>
                <c:ptCount val="1"/>
                <c:pt idx="0">
                  <c:v>Measured Total Zn (mg/L)</c:v>
                </c:pt>
              </c:strCache>
            </c:strRef>
          </c:tx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data'!$D$410:$D$423</c:f>
              <c:numCache>
                <c:formatCode>General</c:formatCode>
                <c:ptCount val="14"/>
                <c:pt idx="0">
                  <c:v>2.3E-2</c:v>
                </c:pt>
                <c:pt idx="1">
                  <c:v>1.0999999999999999E-2</c:v>
                </c:pt>
                <c:pt idx="2">
                  <c:v>8.3000000000000001E-3</c:v>
                </c:pt>
                <c:pt idx="3">
                  <c:v>4.7000000000000002E-3</c:v>
                </c:pt>
                <c:pt idx="5">
                  <c:v>1.0999999999999999E-2</c:v>
                </c:pt>
                <c:pt idx="6">
                  <c:v>3.5999999999999997E-2</c:v>
                </c:pt>
                <c:pt idx="7">
                  <c:v>5.0000000000000001E-4</c:v>
                </c:pt>
                <c:pt idx="8">
                  <c:v>1.2E-2</c:v>
                </c:pt>
                <c:pt idx="9">
                  <c:v>1.2800000000000001E-2</c:v>
                </c:pt>
                <c:pt idx="10">
                  <c:v>0.02</c:v>
                </c:pt>
                <c:pt idx="11">
                  <c:v>5.0000000000000001E-4</c:v>
                </c:pt>
                <c:pt idx="12">
                  <c:v>5.0000000000000001E-4</c:v>
                </c:pt>
                <c:pt idx="13">
                  <c:v>1.9E-2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data'!$E$1</c:f>
              <c:strCache>
                <c:ptCount val="1"/>
                <c:pt idx="0">
                  <c:v>CCC Total Zn 4 day avg (mg/L)</c:v>
                </c:pt>
              </c:strCache>
            </c:strRef>
          </c:tx>
          <c:marker>
            <c:symbol val="none"/>
          </c:marker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data'!$E$410:$E$423</c:f>
              <c:numCache>
                <c:formatCode>0.000</c:formatCode>
                <c:ptCount val="14"/>
                <c:pt idx="0">
                  <c:v>0.10022499999999999</c:v>
                </c:pt>
                <c:pt idx="1">
                  <c:v>9.6015000000000003E-2</c:v>
                </c:pt>
                <c:pt idx="2">
                  <c:v>9.3897999999999995E-2</c:v>
                </c:pt>
                <c:pt idx="3">
                  <c:v>9.3897999999999995E-2</c:v>
                </c:pt>
                <c:pt idx="4">
                  <c:v>9.2836000000000002E-2</c:v>
                </c:pt>
                <c:pt idx="5">
                  <c:v>9.1772000000000006E-2</c:v>
                </c:pt>
                <c:pt idx="6">
                  <c:v>9.1772000000000006E-2</c:v>
                </c:pt>
                <c:pt idx="7">
                  <c:v>9.0706000000000009E-2</c:v>
                </c:pt>
                <c:pt idx="8">
                  <c:v>9.0706000000000009E-2</c:v>
                </c:pt>
                <c:pt idx="9">
                  <c:v>9.0706000000000009E-2</c:v>
                </c:pt>
                <c:pt idx="10">
                  <c:v>8.9637000000000008E-2</c:v>
                </c:pt>
                <c:pt idx="11">
                  <c:v>8.9637000000000008E-2</c:v>
                </c:pt>
                <c:pt idx="12">
                  <c:v>8.9637000000000008E-2</c:v>
                </c:pt>
                <c:pt idx="13">
                  <c:v>8.8566000000000006E-2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data'!$F$1</c:f>
              <c:strCache>
                <c:ptCount val="1"/>
                <c:pt idx="0">
                  <c:v>CMC Total Zn 1 hr avg (mg/L)</c:v>
                </c:pt>
              </c:strCache>
            </c:strRef>
          </c:tx>
          <c:cat>
            <c:numRef>
              <c:f>'all Zinc data'!$A$410:$A$423</c:f>
              <c:numCache>
                <c:formatCode>mm/dd/yy</c:formatCode>
                <c:ptCount val="14"/>
                <c:pt idx="0">
                  <c:v>37895</c:v>
                </c:pt>
                <c:pt idx="1">
                  <c:v>37182</c:v>
                </c:pt>
                <c:pt idx="2">
                  <c:v>38953</c:v>
                </c:pt>
                <c:pt idx="3">
                  <c:v>39014</c:v>
                </c:pt>
                <c:pt idx="4">
                  <c:v>33884</c:v>
                </c:pt>
                <c:pt idx="5">
                  <c:v>39623</c:v>
                </c:pt>
                <c:pt idx="6">
                  <c:v>40338</c:v>
                </c:pt>
                <c:pt idx="7">
                  <c:v>38266</c:v>
                </c:pt>
                <c:pt idx="8">
                  <c:v>38266</c:v>
                </c:pt>
                <c:pt idx="9">
                  <c:v>41072</c:v>
                </c:pt>
                <c:pt idx="10">
                  <c:v>34184</c:v>
                </c:pt>
                <c:pt idx="11">
                  <c:v>35646</c:v>
                </c:pt>
                <c:pt idx="12">
                  <c:v>37434</c:v>
                </c:pt>
                <c:pt idx="13">
                  <c:v>35004</c:v>
                </c:pt>
              </c:numCache>
            </c:numRef>
          </c:cat>
          <c:val>
            <c:numRef>
              <c:f>'all Zinc data'!$F$410:$F$423</c:f>
              <c:numCache>
                <c:formatCode>0.000</c:formatCode>
                <c:ptCount val="14"/>
                <c:pt idx="0">
                  <c:v>0.10022499999999999</c:v>
                </c:pt>
                <c:pt idx="1">
                  <c:v>9.6015000000000003E-2</c:v>
                </c:pt>
                <c:pt idx="2">
                  <c:v>9.3897999999999995E-2</c:v>
                </c:pt>
                <c:pt idx="3">
                  <c:v>9.3897999999999995E-2</c:v>
                </c:pt>
                <c:pt idx="4">
                  <c:v>9.2836000000000002E-2</c:v>
                </c:pt>
                <c:pt idx="5">
                  <c:v>9.1772000000000006E-2</c:v>
                </c:pt>
                <c:pt idx="6">
                  <c:v>9.1772000000000006E-2</c:v>
                </c:pt>
                <c:pt idx="7">
                  <c:v>9.0706000000000009E-2</c:v>
                </c:pt>
                <c:pt idx="8">
                  <c:v>9.0706000000000009E-2</c:v>
                </c:pt>
                <c:pt idx="9">
                  <c:v>9.0706000000000009E-2</c:v>
                </c:pt>
                <c:pt idx="10">
                  <c:v>8.9637000000000008E-2</c:v>
                </c:pt>
                <c:pt idx="11">
                  <c:v>8.9637000000000008E-2</c:v>
                </c:pt>
                <c:pt idx="12">
                  <c:v>8.9637000000000008E-2</c:v>
                </c:pt>
                <c:pt idx="13">
                  <c:v>8.8566000000000006E-2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697152"/>
        <c:axId val="201698688"/>
      </c:lineChart>
      <c:dateAx>
        <c:axId val="20169715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01698688"/>
        <c:crosses val="autoZero"/>
        <c:auto val="1"/>
        <c:lblOffset val="100"/>
        <c:baseTimeUnit val="days"/>
      </c:dateAx>
      <c:valAx>
        <c:axId val="201698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1697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data'!$G$105:$G$154</c:f>
              <c:numCache>
                <c:formatCode>General</c:formatCode>
                <c:ptCount val="50"/>
                <c:pt idx="0">
                  <c:v>8.2000000000000007E-3</c:v>
                </c:pt>
                <c:pt idx="2">
                  <c:v>1.7999999999999999E-2</c:v>
                </c:pt>
                <c:pt idx="3">
                  <c:v>1.7999999999999999E-2</c:v>
                </c:pt>
                <c:pt idx="5">
                  <c:v>3.3999999999999998E-3</c:v>
                </c:pt>
                <c:pt idx="7">
                  <c:v>5.0000000000000001E-3</c:v>
                </c:pt>
                <c:pt idx="9">
                  <c:v>5.7999999999999996E-3</c:v>
                </c:pt>
                <c:pt idx="11">
                  <c:v>6.3E-3</c:v>
                </c:pt>
                <c:pt idx="12">
                  <c:v>5.0000000000000001E-3</c:v>
                </c:pt>
                <c:pt idx="14">
                  <c:v>6.1000000000000004E-3</c:v>
                </c:pt>
                <c:pt idx="15">
                  <c:v>1E-3</c:v>
                </c:pt>
                <c:pt idx="16">
                  <c:v>5.0000000000000001E-4</c:v>
                </c:pt>
                <c:pt idx="17">
                  <c:v>5.0000000000000001E-4</c:v>
                </c:pt>
                <c:pt idx="18">
                  <c:v>4.7999999999999996E-3</c:v>
                </c:pt>
                <c:pt idx="19">
                  <c:v>2.5000000000000001E-3</c:v>
                </c:pt>
                <c:pt idx="20" formatCode="0.0000">
                  <c:v>5.0000000000000001E-4</c:v>
                </c:pt>
                <c:pt idx="21">
                  <c:v>2.5000000000000001E-2</c:v>
                </c:pt>
                <c:pt idx="22">
                  <c:v>5.7999999999999996E-3</c:v>
                </c:pt>
                <c:pt idx="23">
                  <c:v>5.0000000000000001E-4</c:v>
                </c:pt>
                <c:pt idx="24">
                  <c:v>5.0000000000000001E-4</c:v>
                </c:pt>
                <c:pt idx="26">
                  <c:v>1E-3</c:v>
                </c:pt>
                <c:pt idx="28">
                  <c:v>5.0000000000000001E-3</c:v>
                </c:pt>
                <c:pt idx="29">
                  <c:v>1E-3</c:v>
                </c:pt>
                <c:pt idx="30">
                  <c:v>0.01</c:v>
                </c:pt>
                <c:pt idx="31">
                  <c:v>1E-3</c:v>
                </c:pt>
                <c:pt idx="32">
                  <c:v>1E-3</c:v>
                </c:pt>
                <c:pt idx="33">
                  <c:v>3.2000000000000002E-3</c:v>
                </c:pt>
                <c:pt idx="34">
                  <c:v>0.01</c:v>
                </c:pt>
                <c:pt idx="35">
                  <c:v>5.0000000000000001E-4</c:v>
                </c:pt>
                <c:pt idx="36">
                  <c:v>1.7999999999999999E-2</c:v>
                </c:pt>
                <c:pt idx="37">
                  <c:v>3.3999999999999998E-3</c:v>
                </c:pt>
                <c:pt idx="38">
                  <c:v>3.3999999999999998E-3</c:v>
                </c:pt>
                <c:pt idx="39">
                  <c:v>1E-3</c:v>
                </c:pt>
                <c:pt idx="40">
                  <c:v>1.9E-3</c:v>
                </c:pt>
                <c:pt idx="41">
                  <c:v>2.8E-3</c:v>
                </c:pt>
                <c:pt idx="42">
                  <c:v>2.8E-3</c:v>
                </c:pt>
                <c:pt idx="43">
                  <c:v>1E-3</c:v>
                </c:pt>
                <c:pt idx="44">
                  <c:v>1E-3</c:v>
                </c:pt>
                <c:pt idx="46">
                  <c:v>0.01</c:v>
                </c:pt>
                <c:pt idx="47">
                  <c:v>5.0000000000000001E-4</c:v>
                </c:pt>
                <c:pt idx="48">
                  <c:v>5.0000000000000001E-4</c:v>
                </c:pt>
                <c:pt idx="49">
                  <c:v>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data'!$H$105:$H$154</c:f>
              <c:numCache>
                <c:formatCode>0.000</c:formatCode>
                <c:ptCount val="50"/>
                <c:pt idx="0">
                  <c:v>7.9867971999999995E-2</c:v>
                </c:pt>
                <c:pt idx="1">
                  <c:v>7.7714547999999994E-2</c:v>
                </c:pt>
                <c:pt idx="2">
                  <c:v>7.7714547999999994E-2</c:v>
                </c:pt>
                <c:pt idx="3">
                  <c:v>7.7714547999999994E-2</c:v>
                </c:pt>
                <c:pt idx="4">
                  <c:v>7.6633891999999995E-2</c:v>
                </c:pt>
                <c:pt idx="5">
                  <c:v>7.6633891999999995E-2</c:v>
                </c:pt>
                <c:pt idx="6">
                  <c:v>7.5550278000000012E-2</c:v>
                </c:pt>
                <c:pt idx="7">
                  <c:v>7.4463706000000005E-2</c:v>
                </c:pt>
                <c:pt idx="8">
                  <c:v>7.0968335999999993E-2</c:v>
                </c:pt>
                <c:pt idx="9">
                  <c:v>7.0088824000000008E-2</c:v>
                </c:pt>
                <c:pt idx="10">
                  <c:v>7.0088824000000008E-2</c:v>
                </c:pt>
                <c:pt idx="11">
                  <c:v>7.0088824000000008E-2</c:v>
                </c:pt>
                <c:pt idx="12">
                  <c:v>7.0088824000000008E-2</c:v>
                </c:pt>
                <c:pt idx="13">
                  <c:v>6.5664641999999981E-2</c:v>
                </c:pt>
                <c:pt idx="14">
                  <c:v>6.4550462000000003E-2</c:v>
                </c:pt>
                <c:pt idx="15">
                  <c:v>6.2310270000000001E-2</c:v>
                </c:pt>
                <c:pt idx="16">
                  <c:v>6.2310270000000001E-2</c:v>
                </c:pt>
                <c:pt idx="17">
                  <c:v>5.8923359999999994E-2</c:v>
                </c:pt>
                <c:pt idx="18">
                  <c:v>5.7787487999999998E-2</c:v>
                </c:pt>
                <c:pt idx="19">
                  <c:v>5.550194E-2</c:v>
                </c:pt>
                <c:pt idx="20">
                  <c:v>5.550194E-2</c:v>
                </c:pt>
                <c:pt idx="21">
                  <c:v>5.4352263999999997E-2</c:v>
                </c:pt>
                <c:pt idx="25">
                  <c:v>0.104990266</c:v>
                </c:pt>
                <c:pt idx="26">
                  <c:v>0.10191394600000001</c:v>
                </c:pt>
                <c:pt idx="27">
                  <c:v>9.7787536000000008E-2</c:v>
                </c:pt>
                <c:pt idx="28">
                  <c:v>9.4670790000000005E-2</c:v>
                </c:pt>
                <c:pt idx="29">
                  <c:v>9.4670790000000005E-2</c:v>
                </c:pt>
                <c:pt idx="30">
                  <c:v>9.3628587999999999E-2</c:v>
                </c:pt>
                <c:pt idx="31">
                  <c:v>9.3628587999999999E-2</c:v>
                </c:pt>
                <c:pt idx="32">
                  <c:v>9.3628587999999999E-2</c:v>
                </c:pt>
                <c:pt idx="33">
                  <c:v>9.2583427999999995E-2</c:v>
                </c:pt>
                <c:pt idx="34">
                  <c:v>9.1536295999999989E-2</c:v>
                </c:pt>
                <c:pt idx="35">
                  <c:v>9.1536295999999989E-2</c:v>
                </c:pt>
                <c:pt idx="36">
                  <c:v>9.1536295999999989E-2</c:v>
                </c:pt>
                <c:pt idx="37">
                  <c:v>9.1536295999999989E-2</c:v>
                </c:pt>
                <c:pt idx="38">
                  <c:v>9.1536295999999989E-2</c:v>
                </c:pt>
                <c:pt idx="39">
                  <c:v>9.0487192000000008E-2</c:v>
                </c:pt>
                <c:pt idx="40">
                  <c:v>8.9436115999999996E-2</c:v>
                </c:pt>
                <c:pt idx="41">
                  <c:v>8.8382082000000001E-2</c:v>
                </c:pt>
                <c:pt idx="42">
                  <c:v>8.8382082000000001E-2</c:v>
                </c:pt>
                <c:pt idx="43">
                  <c:v>8.8382082000000001E-2</c:v>
                </c:pt>
                <c:pt idx="44">
                  <c:v>8.8382082000000001E-2</c:v>
                </c:pt>
                <c:pt idx="45">
                  <c:v>8.7326076000000002E-2</c:v>
                </c:pt>
                <c:pt idx="46">
                  <c:v>8.7326076000000002E-2</c:v>
                </c:pt>
                <c:pt idx="47">
                  <c:v>8.7326076000000002E-2</c:v>
                </c:pt>
                <c:pt idx="48">
                  <c:v>8.7326076000000002E-2</c:v>
                </c:pt>
                <c:pt idx="49">
                  <c:v>8.6268098000000001E-2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data'!$A$105:$A$154</c:f>
              <c:numCache>
                <c:formatCode>mm/dd/yy</c:formatCode>
                <c:ptCount val="50"/>
                <c:pt idx="0">
                  <c:v>39759</c:v>
                </c:pt>
                <c:pt idx="1">
                  <c:v>31541</c:v>
                </c:pt>
                <c:pt idx="2">
                  <c:v>34640</c:v>
                </c:pt>
                <c:pt idx="3">
                  <c:v>36102</c:v>
                </c:pt>
                <c:pt idx="4">
                  <c:v>31364</c:v>
                </c:pt>
                <c:pt idx="5">
                  <c:v>38141</c:v>
                </c:pt>
                <c:pt idx="6">
                  <c:v>32304</c:v>
                </c:pt>
                <c:pt idx="7">
                  <c:v>34528</c:v>
                </c:pt>
                <c:pt idx="8">
                  <c:v>31541</c:v>
                </c:pt>
                <c:pt idx="9">
                  <c:v>35235</c:v>
                </c:pt>
                <c:pt idx="10">
                  <c:v>36697</c:v>
                </c:pt>
                <c:pt idx="11">
                  <c:v>37799</c:v>
                </c:pt>
                <c:pt idx="12">
                  <c:v>40338</c:v>
                </c:pt>
                <c:pt idx="13">
                  <c:v>37783</c:v>
                </c:pt>
                <c:pt idx="14">
                  <c:v>39982</c:v>
                </c:pt>
                <c:pt idx="15">
                  <c:v>34865</c:v>
                </c:pt>
                <c:pt idx="16">
                  <c:v>36327</c:v>
                </c:pt>
                <c:pt idx="17">
                  <c:v>40695</c:v>
                </c:pt>
                <c:pt idx="18">
                  <c:v>38868</c:v>
                </c:pt>
                <c:pt idx="19">
                  <c:v>33766</c:v>
                </c:pt>
                <c:pt idx="20">
                  <c:v>35228</c:v>
                </c:pt>
                <c:pt idx="21">
                  <c:v>34816</c:v>
                </c:pt>
                <c:pt idx="22">
                  <c:v>36697</c:v>
                </c:pt>
                <c:pt idx="23">
                  <c:v>35346</c:v>
                </c:pt>
                <c:pt idx="24">
                  <c:v>35550</c:v>
                </c:pt>
                <c:pt idx="25">
                  <c:v>31988</c:v>
                </c:pt>
                <c:pt idx="26">
                  <c:v>39014</c:v>
                </c:pt>
                <c:pt idx="27">
                  <c:v>30988</c:v>
                </c:pt>
                <c:pt idx="28">
                  <c:v>34528</c:v>
                </c:pt>
                <c:pt idx="29">
                  <c:v>38953</c:v>
                </c:pt>
                <c:pt idx="30">
                  <c:v>33884</c:v>
                </c:pt>
                <c:pt idx="31">
                  <c:v>39244</c:v>
                </c:pt>
                <c:pt idx="32">
                  <c:v>40107</c:v>
                </c:pt>
                <c:pt idx="33">
                  <c:v>37181</c:v>
                </c:pt>
                <c:pt idx="34">
                  <c:v>34184</c:v>
                </c:pt>
                <c:pt idx="35">
                  <c:v>35646</c:v>
                </c:pt>
                <c:pt idx="36">
                  <c:v>37894</c:v>
                </c:pt>
                <c:pt idx="37">
                  <c:v>38266</c:v>
                </c:pt>
                <c:pt idx="38">
                  <c:v>38266</c:v>
                </c:pt>
                <c:pt idx="39">
                  <c:v>37032</c:v>
                </c:pt>
                <c:pt idx="40">
                  <c:v>40498</c:v>
                </c:pt>
                <c:pt idx="41">
                  <c:v>35004</c:v>
                </c:pt>
                <c:pt idx="42">
                  <c:v>36466</c:v>
                </c:pt>
                <c:pt idx="43">
                  <c:v>38868</c:v>
                </c:pt>
                <c:pt idx="44">
                  <c:v>39623</c:v>
                </c:pt>
                <c:pt idx="45">
                  <c:v>30988</c:v>
                </c:pt>
                <c:pt idx="46">
                  <c:v>35368</c:v>
                </c:pt>
                <c:pt idx="47">
                  <c:v>36830</c:v>
                </c:pt>
                <c:pt idx="48">
                  <c:v>41072</c:v>
                </c:pt>
                <c:pt idx="49">
                  <c:v>34865</c:v>
                </c:pt>
              </c:numCache>
            </c:numRef>
          </c:cat>
          <c:val>
            <c:numRef>
              <c:f>'all Zinc data'!$I$105:$I$154</c:f>
              <c:numCache>
                <c:formatCode>0.000</c:formatCode>
                <c:ptCount val="50"/>
                <c:pt idx="0">
                  <c:v>7.9219955999999994E-2</c:v>
                </c:pt>
                <c:pt idx="1">
                  <c:v>7.7084003999999998E-2</c:v>
                </c:pt>
                <c:pt idx="2">
                  <c:v>7.7084003999999998E-2</c:v>
                </c:pt>
                <c:pt idx="3">
                  <c:v>7.7084003999999998E-2</c:v>
                </c:pt>
                <c:pt idx="4">
                  <c:v>7.6012115999999991E-2</c:v>
                </c:pt>
                <c:pt idx="5">
                  <c:v>7.6012115999999991E-2</c:v>
                </c:pt>
                <c:pt idx="6">
                  <c:v>7.4937294000000015E-2</c:v>
                </c:pt>
                <c:pt idx="7">
                  <c:v>7.3859538000000002E-2</c:v>
                </c:pt>
                <c:pt idx="8">
                  <c:v>7.0392527999999996E-2</c:v>
                </c:pt>
                <c:pt idx="9">
                  <c:v>6.9520152000000002E-2</c:v>
                </c:pt>
                <c:pt idx="10">
                  <c:v>6.9520152000000002E-2</c:v>
                </c:pt>
                <c:pt idx="11">
                  <c:v>6.9520152000000002E-2</c:v>
                </c:pt>
                <c:pt idx="12">
                  <c:v>6.9520152000000002E-2</c:v>
                </c:pt>
                <c:pt idx="13">
                  <c:v>6.5131865999999983E-2</c:v>
                </c:pt>
                <c:pt idx="14">
                  <c:v>6.4026725999999992E-2</c:v>
                </c:pt>
                <c:pt idx="15">
                  <c:v>6.1804709999999999E-2</c:v>
                </c:pt>
                <c:pt idx="16">
                  <c:v>6.1804709999999999E-2</c:v>
                </c:pt>
                <c:pt idx="17">
                  <c:v>5.8445279999999995E-2</c:v>
                </c:pt>
                <c:pt idx="18">
                  <c:v>5.7318623999999992E-2</c:v>
                </c:pt>
                <c:pt idx="19">
                  <c:v>5.5051620000000002E-2</c:v>
                </c:pt>
                <c:pt idx="20">
                  <c:v>5.5051620000000002E-2</c:v>
                </c:pt>
                <c:pt idx="21">
                  <c:v>5.3911272000000003E-2</c:v>
                </c:pt>
                <c:pt idx="25">
                  <c:v>0.10413841799999998</c:v>
                </c:pt>
                <c:pt idx="26">
                  <c:v>0.10108705800000001</c:v>
                </c:pt>
                <c:pt idx="27">
                  <c:v>9.6994127999999999E-2</c:v>
                </c:pt>
                <c:pt idx="28">
                  <c:v>9.3902670000000008E-2</c:v>
                </c:pt>
                <c:pt idx="29">
                  <c:v>9.3902670000000008E-2</c:v>
                </c:pt>
                <c:pt idx="30">
                  <c:v>9.2868923999999992E-2</c:v>
                </c:pt>
                <c:pt idx="31">
                  <c:v>9.2868923999999992E-2</c:v>
                </c:pt>
                <c:pt idx="32">
                  <c:v>9.2868923999999992E-2</c:v>
                </c:pt>
                <c:pt idx="33">
                  <c:v>9.1832243999999993E-2</c:v>
                </c:pt>
                <c:pt idx="34">
                  <c:v>9.0793607999999998E-2</c:v>
                </c:pt>
                <c:pt idx="35">
                  <c:v>9.0793607999999998E-2</c:v>
                </c:pt>
                <c:pt idx="36">
                  <c:v>9.0793607999999998E-2</c:v>
                </c:pt>
                <c:pt idx="37">
                  <c:v>9.0793607999999998E-2</c:v>
                </c:pt>
                <c:pt idx="38">
                  <c:v>9.0793607999999998E-2</c:v>
                </c:pt>
                <c:pt idx="39">
                  <c:v>8.9753016000000005E-2</c:v>
                </c:pt>
                <c:pt idx="40">
                  <c:v>8.8710468000000015E-2</c:v>
                </c:pt>
                <c:pt idx="41">
                  <c:v>8.7664986E-2</c:v>
                </c:pt>
                <c:pt idx="42">
                  <c:v>8.7664986E-2</c:v>
                </c:pt>
                <c:pt idx="43">
                  <c:v>8.7664986E-2</c:v>
                </c:pt>
                <c:pt idx="44">
                  <c:v>8.7664986E-2</c:v>
                </c:pt>
                <c:pt idx="45">
                  <c:v>8.6617548000000003E-2</c:v>
                </c:pt>
                <c:pt idx="46">
                  <c:v>8.6617548000000003E-2</c:v>
                </c:pt>
                <c:pt idx="47">
                  <c:v>8.6617548000000003E-2</c:v>
                </c:pt>
                <c:pt idx="48">
                  <c:v>8.6617548000000003E-2</c:v>
                </c:pt>
                <c:pt idx="49">
                  <c:v>8.5568153999999993E-2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023232"/>
        <c:axId val="175024768"/>
      </c:lineChart>
      <c:dateAx>
        <c:axId val="17502323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75024768"/>
        <c:crosses val="autoZero"/>
        <c:auto val="1"/>
        <c:lblOffset val="100"/>
        <c:baseTimeUnit val="days"/>
      </c:dateAx>
      <c:valAx>
        <c:axId val="175024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5023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9562103447673E-2"/>
          <c:y val="2.9165319276659701E-2"/>
          <c:w val="0.68148786559273211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data'!$G$155:$G$189</c:f>
              <c:numCache>
                <c:formatCode>General</c:formatCode>
                <c:ptCount val="35"/>
                <c:pt idx="0">
                  <c:v>5.0000000000000001E-4</c:v>
                </c:pt>
                <c:pt idx="1">
                  <c:v>5.0000000000000001E-4</c:v>
                </c:pt>
                <c:pt idx="2">
                  <c:v>1.2999999999999999E-3</c:v>
                </c:pt>
                <c:pt idx="3">
                  <c:v>5.0000000000000001E-4</c:v>
                </c:pt>
                <c:pt idx="4">
                  <c:v>5.0000000000000001E-3</c:v>
                </c:pt>
                <c:pt idx="5">
                  <c:v>5.0000000000000001E-4</c:v>
                </c:pt>
                <c:pt idx="6">
                  <c:v>2.2000000000000001E-3</c:v>
                </c:pt>
                <c:pt idx="7">
                  <c:v>6.3E-2</c:v>
                </c:pt>
                <c:pt idx="9">
                  <c:v>1.6E-2</c:v>
                </c:pt>
                <c:pt idx="11">
                  <c:v>5.0000000000000001E-4</c:v>
                </c:pt>
                <c:pt idx="12">
                  <c:v>2.5000000000000001E-3</c:v>
                </c:pt>
                <c:pt idx="13">
                  <c:v>5.0000000000000001E-4</c:v>
                </c:pt>
                <c:pt idx="14">
                  <c:v>1E-3</c:v>
                </c:pt>
                <c:pt idx="16">
                  <c:v>1E-3</c:v>
                </c:pt>
                <c:pt idx="17">
                  <c:v>2.5000000000000001E-2</c:v>
                </c:pt>
                <c:pt idx="20">
                  <c:v>6.3E-2</c:v>
                </c:pt>
                <c:pt idx="21">
                  <c:v>9.4000000000000004E-3</c:v>
                </c:pt>
                <c:pt idx="22">
                  <c:v>5.0000000000000001E-4</c:v>
                </c:pt>
                <c:pt idx="23">
                  <c:v>5.0000000000000001E-4</c:v>
                </c:pt>
                <c:pt idx="24">
                  <c:v>5.0000000000000001E-4</c:v>
                </c:pt>
                <c:pt idx="25">
                  <c:v>1E-3</c:v>
                </c:pt>
                <c:pt idx="26">
                  <c:v>5.1000000000000004E-3</c:v>
                </c:pt>
                <c:pt idx="27">
                  <c:v>6.3E-3</c:v>
                </c:pt>
                <c:pt idx="28">
                  <c:v>7.9000000000000008E-3</c:v>
                </c:pt>
                <c:pt idx="29">
                  <c:v>4.1000000000000003E-3</c:v>
                </c:pt>
                <c:pt idx="30">
                  <c:v>6.8999999999999999E-3</c:v>
                </c:pt>
                <c:pt idx="31">
                  <c:v>5.0000000000000001E-4</c:v>
                </c:pt>
                <c:pt idx="32">
                  <c:v>6.8999999999999999E-3</c:v>
                </c:pt>
                <c:pt idx="33">
                  <c:v>5.0000000000000001E-4</c:v>
                </c:pt>
                <c:pt idx="34">
                  <c:v>6.3E-3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data'!$H$155:$H$189</c:f>
              <c:numCache>
                <c:formatCode>0.000</c:formatCode>
                <c:ptCount val="35"/>
                <c:pt idx="0">
                  <c:v>8.6268098000000001E-2</c:v>
                </c:pt>
                <c:pt idx="1">
                  <c:v>8.6268098000000001E-2</c:v>
                </c:pt>
                <c:pt idx="2">
                  <c:v>8.6268098000000001E-2</c:v>
                </c:pt>
                <c:pt idx="3">
                  <c:v>8.5207162000000003E-2</c:v>
                </c:pt>
                <c:pt idx="4">
                  <c:v>8.201153600000001E-2</c:v>
                </c:pt>
                <c:pt idx="5">
                  <c:v>8.201153600000001E-2</c:v>
                </c:pt>
                <c:pt idx="6">
                  <c:v>8.201153600000001E-2</c:v>
                </c:pt>
                <c:pt idx="7">
                  <c:v>8.0940740000000011E-2</c:v>
                </c:pt>
                <c:pt idx="8">
                  <c:v>8.0940740000000011E-2</c:v>
                </c:pt>
                <c:pt idx="9">
                  <c:v>8.0940740000000011E-2</c:v>
                </c:pt>
                <c:pt idx="10">
                  <c:v>7.6633891999999995E-2</c:v>
                </c:pt>
                <c:pt idx="11">
                  <c:v>7.6633891999999995E-2</c:v>
                </c:pt>
                <c:pt idx="12">
                  <c:v>7.3374175999999999E-2</c:v>
                </c:pt>
                <c:pt idx="13">
                  <c:v>7.3374175999999999E-2</c:v>
                </c:pt>
                <c:pt idx="14">
                  <c:v>7.2282674000000005E-2</c:v>
                </c:pt>
                <c:pt idx="15">
                  <c:v>6.7883141999999994E-2</c:v>
                </c:pt>
                <c:pt idx="16">
                  <c:v>6.4550462000000003E-2</c:v>
                </c:pt>
                <c:pt idx="17">
                  <c:v>5.2041080000000003E-2</c:v>
                </c:pt>
                <c:pt idx="18">
                  <c:v>5.1343977999999998E-2</c:v>
                </c:pt>
                <c:pt idx="19">
                  <c:v>6.5664641999999981E-2</c:v>
                </c:pt>
                <c:pt idx="21">
                  <c:v>6.8987461999999999E-2</c:v>
                </c:pt>
                <c:pt idx="22">
                  <c:v>6.5664641999999981E-2</c:v>
                </c:pt>
                <c:pt idx="24">
                  <c:v>9.0487192000000008E-2</c:v>
                </c:pt>
                <c:pt idx="25">
                  <c:v>8.5207162000000003E-2</c:v>
                </c:pt>
                <c:pt idx="26">
                  <c:v>8.4144254000000002E-2</c:v>
                </c:pt>
                <c:pt idx="27">
                  <c:v>7.9867971999999995E-2</c:v>
                </c:pt>
                <c:pt idx="28">
                  <c:v>7.8793232000000005E-2</c:v>
                </c:pt>
                <c:pt idx="29">
                  <c:v>7.7714547999999994E-2</c:v>
                </c:pt>
                <c:pt idx="30">
                  <c:v>7.0088824000000008E-2</c:v>
                </c:pt>
                <c:pt idx="31">
                  <c:v>5.8923359999999994E-2</c:v>
                </c:pt>
                <c:pt idx="32">
                  <c:v>7.0088824000000008E-2</c:v>
                </c:pt>
                <c:pt idx="33">
                  <c:v>6.2310270000000001E-2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data'!$A$155:$A$189</c:f>
              <c:numCache>
                <c:formatCode>mm/dd/yy</c:formatCode>
                <c:ptCount val="35"/>
                <c:pt idx="0">
                  <c:v>36327</c:v>
                </c:pt>
                <c:pt idx="1">
                  <c:v>37434</c:v>
                </c:pt>
                <c:pt idx="2">
                  <c:v>40338</c:v>
                </c:pt>
                <c:pt idx="3">
                  <c:v>40848</c:v>
                </c:pt>
                <c:pt idx="4">
                  <c:v>34640</c:v>
                </c:pt>
                <c:pt idx="5">
                  <c:v>36102</c:v>
                </c:pt>
                <c:pt idx="6">
                  <c:v>37799</c:v>
                </c:pt>
                <c:pt idx="7">
                  <c:v>35235</c:v>
                </c:pt>
                <c:pt idx="8">
                  <c:v>36697</c:v>
                </c:pt>
                <c:pt idx="9">
                  <c:v>38141</c:v>
                </c:pt>
                <c:pt idx="10">
                  <c:v>31364</c:v>
                </c:pt>
                <c:pt idx="11">
                  <c:v>40696</c:v>
                </c:pt>
                <c:pt idx="12">
                  <c:v>33766</c:v>
                </c:pt>
                <c:pt idx="13">
                  <c:v>35228</c:v>
                </c:pt>
                <c:pt idx="14">
                  <c:v>39982</c:v>
                </c:pt>
                <c:pt idx="15">
                  <c:v>31541</c:v>
                </c:pt>
                <c:pt idx="16">
                  <c:v>39759</c:v>
                </c:pt>
                <c:pt idx="17">
                  <c:v>34816</c:v>
                </c:pt>
                <c:pt idx="18">
                  <c:v>31541</c:v>
                </c:pt>
                <c:pt idx="19">
                  <c:v>37783</c:v>
                </c:pt>
                <c:pt idx="20">
                  <c:v>36697</c:v>
                </c:pt>
                <c:pt idx="21">
                  <c:v>37434</c:v>
                </c:pt>
                <c:pt idx="22">
                  <c:v>36327</c:v>
                </c:pt>
                <c:pt idx="23">
                  <c:v>35347</c:v>
                </c:pt>
                <c:pt idx="24">
                  <c:v>35646</c:v>
                </c:pt>
                <c:pt idx="25">
                  <c:v>39015</c:v>
                </c:pt>
                <c:pt idx="26">
                  <c:v>38267</c:v>
                </c:pt>
                <c:pt idx="27">
                  <c:v>37895</c:v>
                </c:pt>
                <c:pt idx="28">
                  <c:v>37895</c:v>
                </c:pt>
                <c:pt idx="29">
                  <c:v>38267</c:v>
                </c:pt>
                <c:pt idx="30">
                  <c:v>37434</c:v>
                </c:pt>
                <c:pt idx="31">
                  <c:v>36327</c:v>
                </c:pt>
                <c:pt idx="32">
                  <c:v>37434</c:v>
                </c:pt>
                <c:pt idx="33">
                  <c:v>36327</c:v>
                </c:pt>
                <c:pt idx="34">
                  <c:v>37895</c:v>
                </c:pt>
              </c:numCache>
            </c:numRef>
          </c:cat>
          <c:val>
            <c:numRef>
              <c:f>'all Zinc data'!$I$155:$I$189</c:f>
              <c:numCache>
                <c:formatCode>0.000</c:formatCode>
                <c:ptCount val="35"/>
                <c:pt idx="0">
                  <c:v>8.5568153999999993E-2</c:v>
                </c:pt>
                <c:pt idx="1">
                  <c:v>8.5568153999999993E-2</c:v>
                </c:pt>
                <c:pt idx="2">
                  <c:v>8.5568153999999993E-2</c:v>
                </c:pt>
                <c:pt idx="3">
                  <c:v>8.4515826000000002E-2</c:v>
                </c:pt>
                <c:pt idx="4">
                  <c:v>8.1346128000000004E-2</c:v>
                </c:pt>
                <c:pt idx="5">
                  <c:v>8.1346128000000004E-2</c:v>
                </c:pt>
                <c:pt idx="6">
                  <c:v>8.1346128000000004E-2</c:v>
                </c:pt>
                <c:pt idx="7">
                  <c:v>8.0284019999999998E-2</c:v>
                </c:pt>
                <c:pt idx="8">
                  <c:v>8.0284019999999998E-2</c:v>
                </c:pt>
                <c:pt idx="9">
                  <c:v>8.0284019999999998E-2</c:v>
                </c:pt>
                <c:pt idx="10">
                  <c:v>7.6012115999999991E-2</c:v>
                </c:pt>
                <c:pt idx="11">
                  <c:v>7.6012115999999991E-2</c:v>
                </c:pt>
                <c:pt idx="12">
                  <c:v>7.2778847999999993E-2</c:v>
                </c:pt>
                <c:pt idx="13">
                  <c:v>7.2778847999999993E-2</c:v>
                </c:pt>
                <c:pt idx="14">
                  <c:v>7.1696202000000001E-2</c:v>
                </c:pt>
                <c:pt idx="15">
                  <c:v>6.7332365999999991E-2</c:v>
                </c:pt>
                <c:pt idx="16">
                  <c:v>6.4026725999999992E-2</c:v>
                </c:pt>
                <c:pt idx="17">
                  <c:v>5.1618839999999999E-2</c:v>
                </c:pt>
                <c:pt idx="18">
                  <c:v>5.0927394000000001E-2</c:v>
                </c:pt>
                <c:pt idx="19">
                  <c:v>6.5131865999999983E-2</c:v>
                </c:pt>
                <c:pt idx="21">
                  <c:v>6.8427725999999994E-2</c:v>
                </c:pt>
                <c:pt idx="22">
                  <c:v>6.5131865999999983E-2</c:v>
                </c:pt>
                <c:pt idx="24">
                  <c:v>8.9753016000000005E-2</c:v>
                </c:pt>
                <c:pt idx="25">
                  <c:v>8.4515826000000002E-2</c:v>
                </c:pt>
                <c:pt idx="26">
                  <c:v>8.3461542E-2</c:v>
                </c:pt>
                <c:pt idx="27">
                  <c:v>7.9219955999999994E-2</c:v>
                </c:pt>
                <c:pt idx="28">
                  <c:v>7.8153936000000007E-2</c:v>
                </c:pt>
                <c:pt idx="29">
                  <c:v>7.7084003999999998E-2</c:v>
                </c:pt>
                <c:pt idx="30">
                  <c:v>6.9520152000000002E-2</c:v>
                </c:pt>
                <c:pt idx="31">
                  <c:v>5.8445279999999995E-2</c:v>
                </c:pt>
                <c:pt idx="32">
                  <c:v>6.9520152000000002E-2</c:v>
                </c:pt>
                <c:pt idx="33">
                  <c:v>6.1804709999999999E-2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63232"/>
        <c:axId val="198064768"/>
      </c:lineChart>
      <c:dateAx>
        <c:axId val="19806323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064768"/>
        <c:crosses val="autoZero"/>
        <c:auto val="1"/>
        <c:lblOffset val="100"/>
        <c:baseTimeUnit val="days"/>
      </c:dateAx>
      <c:valAx>
        <c:axId val="198064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0632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data'!$G$190:$G$229</c:f>
              <c:numCache>
                <c:formatCode>General</c:formatCode>
                <c:ptCount val="40"/>
                <c:pt idx="0">
                  <c:v>5.1000000000000004E-3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5.7000000000000002E-3</c:v>
                </c:pt>
                <c:pt idx="5">
                  <c:v>6.6E-3</c:v>
                </c:pt>
                <c:pt idx="6">
                  <c:v>1E-3</c:v>
                </c:pt>
                <c:pt idx="7">
                  <c:v>4.1000000000000003E-3</c:v>
                </c:pt>
                <c:pt idx="8">
                  <c:v>4.1000000000000003E-3</c:v>
                </c:pt>
                <c:pt idx="9">
                  <c:v>1E-3</c:v>
                </c:pt>
                <c:pt idx="10">
                  <c:v>5.0000000000000001E-4</c:v>
                </c:pt>
                <c:pt idx="11">
                  <c:v>5.0000000000000001E-4</c:v>
                </c:pt>
                <c:pt idx="12">
                  <c:v>3.5000000000000001E-3</c:v>
                </c:pt>
                <c:pt idx="13">
                  <c:v>5.0000000000000001E-4</c:v>
                </c:pt>
                <c:pt idx="14">
                  <c:v>7.0000000000000001E-3</c:v>
                </c:pt>
                <c:pt idx="15">
                  <c:v>2.5000000000000001E-3</c:v>
                </c:pt>
                <c:pt idx="16">
                  <c:v>1E-3</c:v>
                </c:pt>
                <c:pt idx="17">
                  <c:v>1.4999999999999999E-2</c:v>
                </c:pt>
                <c:pt idx="18">
                  <c:v>1.4999999999999999E-2</c:v>
                </c:pt>
                <c:pt idx="19">
                  <c:v>5.0000000000000001E-3</c:v>
                </c:pt>
                <c:pt idx="20">
                  <c:v>2.07E-2</c:v>
                </c:pt>
                <c:pt idx="21">
                  <c:v>1E-3</c:v>
                </c:pt>
                <c:pt idx="22">
                  <c:v>2.5999999999999999E-3</c:v>
                </c:pt>
                <c:pt idx="23">
                  <c:v>1.0999999999999999E-2</c:v>
                </c:pt>
                <c:pt idx="25">
                  <c:v>1E-3</c:v>
                </c:pt>
                <c:pt idx="26">
                  <c:v>1E-3</c:v>
                </c:pt>
                <c:pt idx="27">
                  <c:v>1E-3</c:v>
                </c:pt>
                <c:pt idx="28">
                  <c:v>5.0000000000000001E-4</c:v>
                </c:pt>
                <c:pt idx="29">
                  <c:v>5.0000000000000001E-4</c:v>
                </c:pt>
                <c:pt idx="30">
                  <c:v>2E-3</c:v>
                </c:pt>
                <c:pt idx="31">
                  <c:v>1.0999999999999999E-2</c:v>
                </c:pt>
                <c:pt idx="32">
                  <c:v>5.0000000000000001E-4</c:v>
                </c:pt>
                <c:pt idx="34">
                  <c:v>5.0000000000000001E-4</c:v>
                </c:pt>
                <c:pt idx="35">
                  <c:v>5.0000000000000001E-4</c:v>
                </c:pt>
                <c:pt idx="36">
                  <c:v>5.0000000000000001E-4</c:v>
                </c:pt>
                <c:pt idx="37">
                  <c:v>4.7000000000000002E-3</c:v>
                </c:pt>
                <c:pt idx="38">
                  <c:v>8.0999999999999996E-3</c:v>
                </c:pt>
                <c:pt idx="39">
                  <c:v>4.7999999999999996E-3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data'!$H$190:$H$229</c:f>
              <c:numCache>
                <c:formatCode>0.000</c:formatCode>
                <c:ptCount val="40"/>
                <c:pt idx="4">
                  <c:v>0.10906639</c:v>
                </c:pt>
                <c:pt idx="5">
                  <c:v>0.108049824</c:v>
                </c:pt>
                <c:pt idx="6">
                  <c:v>0.107031286</c:v>
                </c:pt>
                <c:pt idx="7">
                  <c:v>0.106011762</c:v>
                </c:pt>
                <c:pt idx="8">
                  <c:v>0.106011762</c:v>
                </c:pt>
                <c:pt idx="9">
                  <c:v>8.8382082000000001E-2</c:v>
                </c:pt>
                <c:pt idx="10">
                  <c:v>8.8382082000000001E-2</c:v>
                </c:pt>
                <c:pt idx="11">
                  <c:v>8.0940740000000011E-2</c:v>
                </c:pt>
                <c:pt idx="12">
                  <c:v>7.9867971999999995E-2</c:v>
                </c:pt>
                <c:pt idx="13">
                  <c:v>7.4463706000000005E-2</c:v>
                </c:pt>
                <c:pt idx="14">
                  <c:v>7.2282674000000005E-2</c:v>
                </c:pt>
                <c:pt idx="15">
                  <c:v>6.7883141999999994E-2</c:v>
                </c:pt>
                <c:pt idx="16">
                  <c:v>6.7883141999999994E-2</c:v>
                </c:pt>
                <c:pt idx="17">
                  <c:v>6.4550462000000003E-2</c:v>
                </c:pt>
                <c:pt idx="18">
                  <c:v>6.4550462000000003E-2</c:v>
                </c:pt>
                <c:pt idx="19">
                  <c:v>6.0056273999999993E-2</c:v>
                </c:pt>
                <c:pt idx="20">
                  <c:v>5.4352263999999997E-2</c:v>
                </c:pt>
                <c:pt idx="21">
                  <c:v>5.3198644000000003E-2</c:v>
                </c:pt>
                <c:pt idx="22">
                  <c:v>4.9710175999999995E-2</c:v>
                </c:pt>
                <c:pt idx="23">
                  <c:v>4.8537822000000001E-2</c:v>
                </c:pt>
                <c:pt idx="24">
                  <c:v>4.8537822000000001E-2</c:v>
                </c:pt>
                <c:pt idx="25">
                  <c:v>4.8537822000000001E-2</c:v>
                </c:pt>
                <c:pt idx="26">
                  <c:v>4.2595200000000007E-2</c:v>
                </c:pt>
                <c:pt idx="27">
                  <c:v>4.1388335999999998E-2</c:v>
                </c:pt>
                <c:pt idx="28">
                  <c:v>4.1388335999999998E-2</c:v>
                </c:pt>
                <c:pt idx="29">
                  <c:v>3.5257388000000001E-2</c:v>
                </c:pt>
                <c:pt idx="30">
                  <c:v>3.1484952000000004E-2</c:v>
                </c:pt>
                <c:pt idx="32">
                  <c:v>8.3079373999999998E-2</c:v>
                </c:pt>
                <c:pt idx="37">
                  <c:v>0.10906639</c:v>
                </c:pt>
                <c:pt idx="38">
                  <c:v>9.9854191999999994E-2</c:v>
                </c:pt>
                <c:pt idx="39">
                  <c:v>9.5712006000000002E-2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data'!$A$190:$A$229</c:f>
              <c:numCache>
                <c:formatCode>mm/dd/yy</c:formatCode>
                <c:ptCount val="40"/>
                <c:pt idx="0">
                  <c:v>38267</c:v>
                </c:pt>
                <c:pt idx="1">
                  <c:v>35010</c:v>
                </c:pt>
                <c:pt idx="2">
                  <c:v>35346</c:v>
                </c:pt>
                <c:pt idx="3">
                  <c:v>35646</c:v>
                </c:pt>
                <c:pt idx="4">
                  <c:v>37182</c:v>
                </c:pt>
                <c:pt idx="5">
                  <c:v>37895</c:v>
                </c:pt>
                <c:pt idx="6">
                  <c:v>39014</c:v>
                </c:pt>
                <c:pt idx="7">
                  <c:v>38266</c:v>
                </c:pt>
                <c:pt idx="8">
                  <c:v>38266</c:v>
                </c:pt>
                <c:pt idx="9">
                  <c:v>35004</c:v>
                </c:pt>
                <c:pt idx="10">
                  <c:v>36466</c:v>
                </c:pt>
                <c:pt idx="11">
                  <c:v>40848</c:v>
                </c:pt>
                <c:pt idx="12">
                  <c:v>39759</c:v>
                </c:pt>
                <c:pt idx="13">
                  <c:v>40498</c:v>
                </c:pt>
                <c:pt idx="14">
                  <c:v>37434</c:v>
                </c:pt>
                <c:pt idx="15">
                  <c:v>39244</c:v>
                </c:pt>
                <c:pt idx="16">
                  <c:v>39623</c:v>
                </c:pt>
                <c:pt idx="17">
                  <c:v>34640</c:v>
                </c:pt>
                <c:pt idx="18">
                  <c:v>36102</c:v>
                </c:pt>
                <c:pt idx="19">
                  <c:v>34528</c:v>
                </c:pt>
                <c:pt idx="20">
                  <c:v>41072</c:v>
                </c:pt>
                <c:pt idx="21">
                  <c:v>37799</c:v>
                </c:pt>
                <c:pt idx="22">
                  <c:v>39982</c:v>
                </c:pt>
                <c:pt idx="23">
                  <c:v>35235</c:v>
                </c:pt>
                <c:pt idx="24">
                  <c:v>36697</c:v>
                </c:pt>
                <c:pt idx="25">
                  <c:v>37033</c:v>
                </c:pt>
                <c:pt idx="26">
                  <c:v>38141</c:v>
                </c:pt>
                <c:pt idx="27">
                  <c:v>34865</c:v>
                </c:pt>
                <c:pt idx="28">
                  <c:v>36327</c:v>
                </c:pt>
                <c:pt idx="29">
                  <c:v>40696</c:v>
                </c:pt>
                <c:pt idx="30">
                  <c:v>40338</c:v>
                </c:pt>
                <c:pt idx="31">
                  <c:v>36697</c:v>
                </c:pt>
                <c:pt idx="32">
                  <c:v>36466</c:v>
                </c:pt>
                <c:pt idx="33">
                  <c:v>35017</c:v>
                </c:pt>
                <c:pt idx="34">
                  <c:v>35227</c:v>
                </c:pt>
                <c:pt idx="35">
                  <c:v>35347</c:v>
                </c:pt>
                <c:pt idx="36">
                  <c:v>35647</c:v>
                </c:pt>
                <c:pt idx="37">
                  <c:v>37182</c:v>
                </c:pt>
                <c:pt idx="38">
                  <c:v>37895</c:v>
                </c:pt>
                <c:pt idx="39">
                  <c:v>38266</c:v>
                </c:pt>
              </c:numCache>
            </c:numRef>
          </c:cat>
          <c:val>
            <c:numRef>
              <c:f>'all Zinc data'!$I$190:$I$229</c:f>
              <c:numCache>
                <c:formatCode>0.000</c:formatCode>
                <c:ptCount val="40"/>
                <c:pt idx="4">
                  <c:v>0.10818146999999999</c:v>
                </c:pt>
                <c:pt idx="5">
                  <c:v>0.10717315200000001</c:v>
                </c:pt>
                <c:pt idx="6">
                  <c:v>0.106162878</c:v>
                </c:pt>
                <c:pt idx="7">
                  <c:v>0.105151626</c:v>
                </c:pt>
                <c:pt idx="8">
                  <c:v>0.105151626</c:v>
                </c:pt>
                <c:pt idx="9">
                  <c:v>8.7664986E-2</c:v>
                </c:pt>
                <c:pt idx="10">
                  <c:v>8.7664986E-2</c:v>
                </c:pt>
                <c:pt idx="11">
                  <c:v>8.0284019999999998E-2</c:v>
                </c:pt>
                <c:pt idx="12">
                  <c:v>7.9219955999999994E-2</c:v>
                </c:pt>
                <c:pt idx="13">
                  <c:v>7.3859538000000002E-2</c:v>
                </c:pt>
                <c:pt idx="14">
                  <c:v>7.1696202000000001E-2</c:v>
                </c:pt>
                <c:pt idx="15">
                  <c:v>6.7332365999999991E-2</c:v>
                </c:pt>
                <c:pt idx="16">
                  <c:v>6.7332365999999991E-2</c:v>
                </c:pt>
                <c:pt idx="17">
                  <c:v>6.4026725999999992E-2</c:v>
                </c:pt>
                <c:pt idx="18">
                  <c:v>6.4026725999999992E-2</c:v>
                </c:pt>
                <c:pt idx="19">
                  <c:v>5.9569001999999996E-2</c:v>
                </c:pt>
                <c:pt idx="20">
                  <c:v>5.3911272000000003E-2</c:v>
                </c:pt>
                <c:pt idx="21">
                  <c:v>5.2767012000000002E-2</c:v>
                </c:pt>
                <c:pt idx="22">
                  <c:v>4.9306847999999993E-2</c:v>
                </c:pt>
                <c:pt idx="23">
                  <c:v>4.8144005999999996E-2</c:v>
                </c:pt>
                <c:pt idx="24">
                  <c:v>4.8144005999999996E-2</c:v>
                </c:pt>
                <c:pt idx="25">
                  <c:v>4.8144005999999996E-2</c:v>
                </c:pt>
                <c:pt idx="26">
                  <c:v>4.2249600000000005E-2</c:v>
                </c:pt>
                <c:pt idx="27">
                  <c:v>4.1052527999999998E-2</c:v>
                </c:pt>
                <c:pt idx="28">
                  <c:v>4.1052527999999998E-2</c:v>
                </c:pt>
                <c:pt idx="29">
                  <c:v>3.4971324000000005E-2</c:v>
                </c:pt>
                <c:pt idx="30">
                  <c:v>3.1229495999999999E-2</c:v>
                </c:pt>
                <c:pt idx="32">
                  <c:v>8.2405302E-2</c:v>
                </c:pt>
                <c:pt idx="37">
                  <c:v>0.10818146999999999</c:v>
                </c:pt>
                <c:pt idx="38">
                  <c:v>9.9044015999999999E-2</c:v>
                </c:pt>
                <c:pt idx="39">
                  <c:v>9.4935437999999997E-2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117632"/>
        <c:axId val="198127616"/>
      </c:lineChart>
      <c:dateAx>
        <c:axId val="198117632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127616"/>
        <c:crosses val="autoZero"/>
        <c:auto val="1"/>
        <c:lblOffset val="100"/>
        <c:baseTimeUnit val="days"/>
      </c:dateAx>
      <c:valAx>
        <c:axId val="198127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117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513041886956106E-2"/>
          <c:y val="3.3617183494801049E-2"/>
          <c:w val="0.68148786559273211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data'!$G$230:$G$267</c:f>
              <c:numCache>
                <c:formatCode>General</c:formatCode>
                <c:ptCount val="38"/>
                <c:pt idx="0">
                  <c:v>4.7999999999999996E-3</c:v>
                </c:pt>
                <c:pt idx="1">
                  <c:v>1E-3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2.3E-3</c:v>
                </c:pt>
                <c:pt idx="5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5.0000000000000001E-4</c:v>
                </c:pt>
                <c:pt idx="10">
                  <c:v>5.4999999999999997E-3</c:v>
                </c:pt>
                <c:pt idx="11">
                  <c:v>3.8E-3</c:v>
                </c:pt>
                <c:pt idx="14">
                  <c:v>2.1000000000000001E-2</c:v>
                </c:pt>
                <c:pt idx="15">
                  <c:v>6.1999999999999998E-3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2.8999999999999998E-3</c:v>
                </c:pt>
                <c:pt idx="19">
                  <c:v>1.2E-2</c:v>
                </c:pt>
                <c:pt idx="20" formatCode="0.000">
                  <c:v>1E-3</c:v>
                </c:pt>
                <c:pt idx="21">
                  <c:v>5.0000000000000001E-4</c:v>
                </c:pt>
                <c:pt idx="22">
                  <c:v>2.5000000000000001E-3</c:v>
                </c:pt>
                <c:pt idx="24">
                  <c:v>2.8999999999999998E-3</c:v>
                </c:pt>
                <c:pt idx="25">
                  <c:v>1.4999999999999999E-2</c:v>
                </c:pt>
                <c:pt idx="26">
                  <c:v>2.7E-2</c:v>
                </c:pt>
                <c:pt idx="27" formatCode="0.000">
                  <c:v>0.01</c:v>
                </c:pt>
                <c:pt idx="28">
                  <c:v>0.01</c:v>
                </c:pt>
                <c:pt idx="29">
                  <c:v>1E-3</c:v>
                </c:pt>
                <c:pt idx="30">
                  <c:v>5.0000000000000001E-3</c:v>
                </c:pt>
                <c:pt idx="31">
                  <c:v>1E-3</c:v>
                </c:pt>
                <c:pt idx="32">
                  <c:v>3.8E-3</c:v>
                </c:pt>
                <c:pt idx="34">
                  <c:v>4.7999999999999996E-3</c:v>
                </c:pt>
                <c:pt idx="35">
                  <c:v>1E-3</c:v>
                </c:pt>
                <c:pt idx="36" formatCode="0.000">
                  <c:v>1E-3</c:v>
                </c:pt>
                <c:pt idx="37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data'!$H$230:$H$267</c:f>
              <c:numCache>
                <c:formatCode>0.000</c:formatCode>
                <c:ptCount val="38"/>
                <c:pt idx="0">
                  <c:v>9.5712006000000002E-2</c:v>
                </c:pt>
                <c:pt idx="1">
                  <c:v>9.5712006000000002E-2</c:v>
                </c:pt>
                <c:pt idx="2">
                  <c:v>8.9436115999999996E-2</c:v>
                </c:pt>
                <c:pt idx="3">
                  <c:v>7.3374175999999999E-2</c:v>
                </c:pt>
                <c:pt idx="4">
                  <c:v>7.0088824000000008E-2</c:v>
                </c:pt>
                <c:pt idx="5">
                  <c:v>5.8923359999999994E-2</c:v>
                </c:pt>
                <c:pt idx="6">
                  <c:v>5.550194E-2</c:v>
                </c:pt>
                <c:pt idx="7">
                  <c:v>5.4352263999999997E-2</c:v>
                </c:pt>
                <c:pt idx="8">
                  <c:v>4.7360538000000001E-2</c:v>
                </c:pt>
                <c:pt idx="9">
                  <c:v>4.6177337999999998E-2</c:v>
                </c:pt>
                <c:pt idx="10">
                  <c:v>3.2750976000000001E-2</c:v>
                </c:pt>
                <c:pt idx="15">
                  <c:v>0.106011762</c:v>
                </c:pt>
                <c:pt idx="16">
                  <c:v>0.10191394600000001</c:v>
                </c:pt>
                <c:pt idx="17">
                  <c:v>0.10191394600000001</c:v>
                </c:pt>
                <c:pt idx="18">
                  <c:v>9.9854191999999994E-2</c:v>
                </c:pt>
                <c:pt idx="19">
                  <c:v>9.8821850000000003E-2</c:v>
                </c:pt>
                <c:pt idx="20">
                  <c:v>8.5207162000000003E-2</c:v>
                </c:pt>
                <c:pt idx="21">
                  <c:v>8.5207162000000003E-2</c:v>
                </c:pt>
                <c:pt idx="22">
                  <c:v>8.201153600000001E-2</c:v>
                </c:pt>
                <c:pt idx="23">
                  <c:v>8.0940740000000011E-2</c:v>
                </c:pt>
                <c:pt idx="24">
                  <c:v>7.8793232000000005E-2</c:v>
                </c:pt>
                <c:pt idx="25">
                  <c:v>7.6633891999999995E-2</c:v>
                </c:pt>
                <c:pt idx="26">
                  <c:v>7.1187227999999991E-2</c:v>
                </c:pt>
                <c:pt idx="27">
                  <c:v>6.8987461999999999E-2</c:v>
                </c:pt>
                <c:pt idx="28">
                  <c:v>6.8987461999999999E-2</c:v>
                </c:pt>
                <c:pt idx="29">
                  <c:v>6.8987461999999999E-2</c:v>
                </c:pt>
                <c:pt idx="30">
                  <c:v>6.2310270000000001E-2</c:v>
                </c:pt>
                <c:pt idx="31">
                  <c:v>5.550194E-2</c:v>
                </c:pt>
                <c:pt idx="32">
                  <c:v>5.4352263999999997E-2</c:v>
                </c:pt>
                <c:pt idx="33">
                  <c:v>5.4352263999999997E-2</c:v>
                </c:pt>
                <c:pt idx="34">
                  <c:v>5.0877600000000002E-2</c:v>
                </c:pt>
                <c:pt idx="35">
                  <c:v>4.9710175999999995E-2</c:v>
                </c:pt>
                <c:pt idx="36">
                  <c:v>4.6177337999999998E-2</c:v>
                </c:pt>
                <c:pt idx="37">
                  <c:v>4.6177337999999998E-2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data'!$A$230:$A$267</c:f>
              <c:numCache>
                <c:formatCode>mm/dd/yy</c:formatCode>
                <c:ptCount val="38"/>
                <c:pt idx="0">
                  <c:v>38266</c:v>
                </c:pt>
                <c:pt idx="1">
                  <c:v>40107</c:v>
                </c:pt>
                <c:pt idx="2">
                  <c:v>40498</c:v>
                </c:pt>
                <c:pt idx="3">
                  <c:v>36102</c:v>
                </c:pt>
                <c:pt idx="4">
                  <c:v>37434</c:v>
                </c:pt>
                <c:pt idx="5">
                  <c:v>37799</c:v>
                </c:pt>
                <c:pt idx="6">
                  <c:v>36697</c:v>
                </c:pt>
                <c:pt idx="7">
                  <c:v>37033</c:v>
                </c:pt>
                <c:pt idx="8">
                  <c:v>38141</c:v>
                </c:pt>
                <c:pt idx="9">
                  <c:v>36327</c:v>
                </c:pt>
                <c:pt idx="10">
                  <c:v>40338</c:v>
                </c:pt>
                <c:pt idx="11">
                  <c:v>36697</c:v>
                </c:pt>
                <c:pt idx="12">
                  <c:v>39759</c:v>
                </c:pt>
                <c:pt idx="13">
                  <c:v>39982</c:v>
                </c:pt>
                <c:pt idx="14">
                  <c:v>35646</c:v>
                </c:pt>
                <c:pt idx="15">
                  <c:v>37182</c:v>
                </c:pt>
                <c:pt idx="16">
                  <c:v>38266</c:v>
                </c:pt>
                <c:pt idx="17">
                  <c:v>38266</c:v>
                </c:pt>
                <c:pt idx="18">
                  <c:v>39014</c:v>
                </c:pt>
                <c:pt idx="19">
                  <c:v>37895</c:v>
                </c:pt>
                <c:pt idx="20">
                  <c:v>35004</c:v>
                </c:pt>
                <c:pt idx="21">
                  <c:v>36466</c:v>
                </c:pt>
                <c:pt idx="22">
                  <c:v>39623</c:v>
                </c:pt>
                <c:pt idx="23">
                  <c:v>31365</c:v>
                </c:pt>
                <c:pt idx="24">
                  <c:v>39759</c:v>
                </c:pt>
                <c:pt idx="25">
                  <c:v>37434</c:v>
                </c:pt>
                <c:pt idx="26">
                  <c:v>37799</c:v>
                </c:pt>
                <c:pt idx="27">
                  <c:v>34640</c:v>
                </c:pt>
                <c:pt idx="28">
                  <c:v>36102</c:v>
                </c:pt>
                <c:pt idx="29">
                  <c:v>39244</c:v>
                </c:pt>
                <c:pt idx="30">
                  <c:v>34528</c:v>
                </c:pt>
                <c:pt idx="31">
                  <c:v>37033</c:v>
                </c:pt>
                <c:pt idx="32">
                  <c:v>35235</c:v>
                </c:pt>
                <c:pt idx="33">
                  <c:v>36697</c:v>
                </c:pt>
                <c:pt idx="34">
                  <c:v>38141</c:v>
                </c:pt>
                <c:pt idx="35">
                  <c:v>39982</c:v>
                </c:pt>
                <c:pt idx="36">
                  <c:v>34865</c:v>
                </c:pt>
                <c:pt idx="37">
                  <c:v>36327</c:v>
                </c:pt>
              </c:numCache>
            </c:numRef>
          </c:cat>
          <c:val>
            <c:numRef>
              <c:f>'all Zinc data'!$I$230:$I$267</c:f>
              <c:numCache>
                <c:formatCode>0.000</c:formatCode>
                <c:ptCount val="38"/>
                <c:pt idx="0">
                  <c:v>9.4935437999999997E-2</c:v>
                </c:pt>
                <c:pt idx="1">
                  <c:v>9.4935437999999997E-2</c:v>
                </c:pt>
                <c:pt idx="2">
                  <c:v>8.8710468000000015E-2</c:v>
                </c:pt>
                <c:pt idx="3">
                  <c:v>7.2778847999999993E-2</c:v>
                </c:pt>
                <c:pt idx="4">
                  <c:v>6.9520152000000002E-2</c:v>
                </c:pt>
                <c:pt idx="5">
                  <c:v>5.8445279999999995E-2</c:v>
                </c:pt>
                <c:pt idx="6">
                  <c:v>5.5051620000000002E-2</c:v>
                </c:pt>
                <c:pt idx="7">
                  <c:v>5.3911272000000003E-2</c:v>
                </c:pt>
                <c:pt idx="8">
                  <c:v>4.6976274000000005E-2</c:v>
                </c:pt>
                <c:pt idx="9">
                  <c:v>4.5802673999999995E-2</c:v>
                </c:pt>
                <c:pt idx="10">
                  <c:v>3.2485248000000001E-2</c:v>
                </c:pt>
                <c:pt idx="15">
                  <c:v>0.105151626</c:v>
                </c:pt>
                <c:pt idx="16">
                  <c:v>0.10108705800000001</c:v>
                </c:pt>
                <c:pt idx="17">
                  <c:v>0.10108705800000001</c:v>
                </c:pt>
                <c:pt idx="18">
                  <c:v>9.9044015999999999E-2</c:v>
                </c:pt>
                <c:pt idx="19">
                  <c:v>9.8020049999999997E-2</c:v>
                </c:pt>
                <c:pt idx="20">
                  <c:v>8.4515826000000002E-2</c:v>
                </c:pt>
                <c:pt idx="21">
                  <c:v>8.4515826000000002E-2</c:v>
                </c:pt>
                <c:pt idx="22">
                  <c:v>8.1346128000000004E-2</c:v>
                </c:pt>
                <c:pt idx="23">
                  <c:v>8.0284019999999998E-2</c:v>
                </c:pt>
                <c:pt idx="24">
                  <c:v>7.8153936000000007E-2</c:v>
                </c:pt>
                <c:pt idx="25">
                  <c:v>7.6012115999999991E-2</c:v>
                </c:pt>
                <c:pt idx="26">
                  <c:v>7.0609643999999985E-2</c:v>
                </c:pt>
                <c:pt idx="27">
                  <c:v>6.8427725999999994E-2</c:v>
                </c:pt>
                <c:pt idx="28">
                  <c:v>6.8427725999999994E-2</c:v>
                </c:pt>
                <c:pt idx="29">
                  <c:v>6.8427725999999994E-2</c:v>
                </c:pt>
                <c:pt idx="30">
                  <c:v>6.1804709999999999E-2</c:v>
                </c:pt>
                <c:pt idx="31">
                  <c:v>5.5051620000000002E-2</c:v>
                </c:pt>
                <c:pt idx="32">
                  <c:v>5.3911272000000003E-2</c:v>
                </c:pt>
                <c:pt idx="33">
                  <c:v>5.3911272000000003E-2</c:v>
                </c:pt>
                <c:pt idx="34">
                  <c:v>5.0464800000000004E-2</c:v>
                </c:pt>
                <c:pt idx="35">
                  <c:v>4.9306847999999993E-2</c:v>
                </c:pt>
                <c:pt idx="36">
                  <c:v>4.5802673999999995E-2</c:v>
                </c:pt>
                <c:pt idx="37">
                  <c:v>4.5802673999999995E-2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69568"/>
        <c:axId val="198275456"/>
      </c:lineChart>
      <c:dateAx>
        <c:axId val="198269568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275456"/>
        <c:crosses val="autoZero"/>
        <c:auto val="1"/>
        <c:lblOffset val="100"/>
        <c:baseTimeUnit val="days"/>
      </c:dateAx>
      <c:valAx>
        <c:axId val="198275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2695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data'!$G$268:$G$298</c:f>
              <c:numCache>
                <c:formatCode>General</c:formatCode>
                <c:ptCount val="31"/>
                <c:pt idx="0">
                  <c:v>3.8E-3</c:v>
                </c:pt>
                <c:pt idx="1">
                  <c:v>5.0000000000000001E-4</c:v>
                </c:pt>
                <c:pt idx="2">
                  <c:v>5.0000000000000001E-4</c:v>
                </c:pt>
                <c:pt idx="3">
                  <c:v>1E-3</c:v>
                </c:pt>
                <c:pt idx="4">
                  <c:v>0.01</c:v>
                </c:pt>
                <c:pt idx="5">
                  <c:v>5.0000000000000001E-4</c:v>
                </c:pt>
                <c:pt idx="6">
                  <c:v>5.0000000000000001E-4</c:v>
                </c:pt>
                <c:pt idx="7">
                  <c:v>5.0000000000000001E-3</c:v>
                </c:pt>
                <c:pt idx="8">
                  <c:v>5.0000000000000001E-4</c:v>
                </c:pt>
                <c:pt idx="9">
                  <c:v>1E-3</c:v>
                </c:pt>
                <c:pt idx="10">
                  <c:v>5.0000000000000001E-4</c:v>
                </c:pt>
                <c:pt idx="11">
                  <c:v>2.5000000000000001E-3</c:v>
                </c:pt>
                <c:pt idx="12">
                  <c:v>5.0000000000000001E-4</c:v>
                </c:pt>
                <c:pt idx="15">
                  <c:v>1E-3</c:v>
                </c:pt>
                <c:pt idx="16">
                  <c:v>3.3999999999999998E-3</c:v>
                </c:pt>
                <c:pt idx="17">
                  <c:v>1E-3</c:v>
                </c:pt>
                <c:pt idx="18">
                  <c:v>5.0000000000000001E-4</c:v>
                </c:pt>
                <c:pt idx="20">
                  <c:v>5.0000000000000001E-4</c:v>
                </c:pt>
                <c:pt idx="21">
                  <c:v>5.0000000000000001E-4</c:v>
                </c:pt>
                <c:pt idx="22">
                  <c:v>0.01</c:v>
                </c:pt>
                <c:pt idx="23">
                  <c:v>1.2E-2</c:v>
                </c:pt>
                <c:pt idx="24">
                  <c:v>1E-3</c:v>
                </c:pt>
                <c:pt idx="25">
                  <c:v>5.1999999999999998E-3</c:v>
                </c:pt>
                <c:pt idx="26">
                  <c:v>5.1999999999999998E-3</c:v>
                </c:pt>
                <c:pt idx="27">
                  <c:v>3.0000000000000001E-3</c:v>
                </c:pt>
                <c:pt idx="28">
                  <c:v>2.3999999999999998E-3</c:v>
                </c:pt>
                <c:pt idx="29">
                  <c:v>1E-3</c:v>
                </c:pt>
                <c:pt idx="30">
                  <c:v>0.03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data'!$H$268:$H$298</c:f>
              <c:numCache>
                <c:formatCode>0.000</c:formatCode>
                <c:ptCount val="31"/>
                <c:pt idx="3">
                  <c:v>9.6750263999999989E-2</c:v>
                </c:pt>
                <c:pt idx="4">
                  <c:v>9.0487192000000008E-2</c:v>
                </c:pt>
                <c:pt idx="5">
                  <c:v>8.3079373999999998E-2</c:v>
                </c:pt>
                <c:pt idx="6">
                  <c:v>8.0940740000000011E-2</c:v>
                </c:pt>
                <c:pt idx="7">
                  <c:v>6.3432337999999991E-2</c:v>
                </c:pt>
                <c:pt idx="8">
                  <c:v>5.8923359999999994E-2</c:v>
                </c:pt>
                <c:pt idx="9">
                  <c:v>4.4989207999999996E-2</c:v>
                </c:pt>
                <c:pt idx="10">
                  <c:v>4.4989207999999996E-2</c:v>
                </c:pt>
                <c:pt idx="11">
                  <c:v>4.2595200000000007E-2</c:v>
                </c:pt>
                <c:pt idx="12">
                  <c:v>3.7731262000000002E-2</c:v>
                </c:pt>
                <c:pt idx="15">
                  <c:v>0.10294135800000001</c:v>
                </c:pt>
                <c:pt idx="16">
                  <c:v>9.6750263999999989E-2</c:v>
                </c:pt>
                <c:pt idx="17">
                  <c:v>6.8987461999999999E-2</c:v>
                </c:pt>
                <c:pt idx="18">
                  <c:v>4.6177337999999998E-2</c:v>
                </c:pt>
                <c:pt idx="22">
                  <c:v>9.2583427999999995E-2</c:v>
                </c:pt>
                <c:pt idx="23">
                  <c:v>9.2583427999999995E-2</c:v>
                </c:pt>
                <c:pt idx="24">
                  <c:v>9.2583427999999995E-2</c:v>
                </c:pt>
                <c:pt idx="25">
                  <c:v>9.1536295999999989E-2</c:v>
                </c:pt>
                <c:pt idx="26">
                  <c:v>9.1536295999999989E-2</c:v>
                </c:pt>
                <c:pt idx="27">
                  <c:v>8.7326076000000002E-2</c:v>
                </c:pt>
                <c:pt idx="28">
                  <c:v>8.7326076000000002E-2</c:v>
                </c:pt>
                <c:pt idx="29">
                  <c:v>8.6268098000000001E-2</c:v>
                </c:pt>
                <c:pt idx="30">
                  <c:v>7.7714547999999994E-2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data'!$A$268:$A$298</c:f>
              <c:numCache>
                <c:formatCode>mm/dd/yy</c:formatCode>
                <c:ptCount val="31"/>
                <c:pt idx="0">
                  <c:v>36697</c:v>
                </c:pt>
                <c:pt idx="1">
                  <c:v>35347</c:v>
                </c:pt>
                <c:pt idx="2">
                  <c:v>35647</c:v>
                </c:pt>
                <c:pt idx="3">
                  <c:v>40107</c:v>
                </c:pt>
                <c:pt idx="4">
                  <c:v>34185</c:v>
                </c:pt>
                <c:pt idx="5">
                  <c:v>40849</c:v>
                </c:pt>
                <c:pt idx="6">
                  <c:v>40498</c:v>
                </c:pt>
                <c:pt idx="7">
                  <c:v>34528</c:v>
                </c:pt>
                <c:pt idx="8">
                  <c:v>41073</c:v>
                </c:pt>
                <c:pt idx="9">
                  <c:v>34865</c:v>
                </c:pt>
                <c:pt idx="10">
                  <c:v>36327</c:v>
                </c:pt>
                <c:pt idx="11">
                  <c:v>33765</c:v>
                </c:pt>
                <c:pt idx="12">
                  <c:v>40696</c:v>
                </c:pt>
                <c:pt idx="13">
                  <c:v>39759</c:v>
                </c:pt>
                <c:pt idx="14">
                  <c:v>39982</c:v>
                </c:pt>
                <c:pt idx="15">
                  <c:v>39015</c:v>
                </c:pt>
                <c:pt idx="16">
                  <c:v>37895</c:v>
                </c:pt>
                <c:pt idx="17">
                  <c:v>37434</c:v>
                </c:pt>
                <c:pt idx="18">
                  <c:v>36327</c:v>
                </c:pt>
                <c:pt idx="19">
                  <c:v>35010</c:v>
                </c:pt>
                <c:pt idx="20">
                  <c:v>35346</c:v>
                </c:pt>
                <c:pt idx="21">
                  <c:v>35646</c:v>
                </c:pt>
                <c:pt idx="22">
                  <c:v>33884</c:v>
                </c:pt>
                <c:pt idx="23">
                  <c:v>37894</c:v>
                </c:pt>
                <c:pt idx="24">
                  <c:v>38953</c:v>
                </c:pt>
                <c:pt idx="25">
                  <c:v>38266</c:v>
                </c:pt>
                <c:pt idx="26">
                  <c:v>38266</c:v>
                </c:pt>
                <c:pt idx="27">
                  <c:v>37181</c:v>
                </c:pt>
                <c:pt idx="28">
                  <c:v>40107</c:v>
                </c:pt>
                <c:pt idx="29">
                  <c:v>39014</c:v>
                </c:pt>
                <c:pt idx="30">
                  <c:v>34184</c:v>
                </c:pt>
              </c:numCache>
            </c:numRef>
          </c:cat>
          <c:val>
            <c:numRef>
              <c:f>'all Zinc data'!$I$268:$I$298</c:f>
              <c:numCache>
                <c:formatCode>0.000</c:formatCode>
                <c:ptCount val="31"/>
                <c:pt idx="3">
                  <c:v>9.5965272000000004E-2</c:v>
                </c:pt>
                <c:pt idx="4">
                  <c:v>8.9753016000000005E-2</c:v>
                </c:pt>
                <c:pt idx="5">
                  <c:v>8.2405302E-2</c:v>
                </c:pt>
                <c:pt idx="6">
                  <c:v>8.0284019999999998E-2</c:v>
                </c:pt>
                <c:pt idx="7">
                  <c:v>6.2917673999999993E-2</c:v>
                </c:pt>
                <c:pt idx="8">
                  <c:v>5.8445279999999995E-2</c:v>
                </c:pt>
                <c:pt idx="9">
                  <c:v>4.4624183999999997E-2</c:v>
                </c:pt>
                <c:pt idx="10">
                  <c:v>4.4624183999999997E-2</c:v>
                </c:pt>
                <c:pt idx="11">
                  <c:v>4.2249600000000005E-2</c:v>
                </c:pt>
                <c:pt idx="12">
                  <c:v>3.7425126000000003E-2</c:v>
                </c:pt>
                <c:pt idx="15">
                  <c:v>0.102106134</c:v>
                </c:pt>
                <c:pt idx="16">
                  <c:v>9.5965272000000004E-2</c:v>
                </c:pt>
                <c:pt idx="17">
                  <c:v>6.8427725999999994E-2</c:v>
                </c:pt>
                <c:pt idx="18">
                  <c:v>4.5802673999999995E-2</c:v>
                </c:pt>
                <c:pt idx="22">
                  <c:v>9.1832243999999993E-2</c:v>
                </c:pt>
                <c:pt idx="23">
                  <c:v>9.1832243999999993E-2</c:v>
                </c:pt>
                <c:pt idx="24">
                  <c:v>9.1832243999999993E-2</c:v>
                </c:pt>
                <c:pt idx="25">
                  <c:v>9.0793607999999998E-2</c:v>
                </c:pt>
                <c:pt idx="26">
                  <c:v>9.0793607999999998E-2</c:v>
                </c:pt>
                <c:pt idx="27">
                  <c:v>8.6617548000000003E-2</c:v>
                </c:pt>
                <c:pt idx="28">
                  <c:v>8.6617548000000003E-2</c:v>
                </c:pt>
                <c:pt idx="29">
                  <c:v>8.5568153999999993E-2</c:v>
                </c:pt>
                <c:pt idx="30">
                  <c:v>7.7084003999999998E-2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14624"/>
        <c:axId val="198324608"/>
      </c:lineChart>
      <c:dateAx>
        <c:axId val="19831462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324608"/>
        <c:crosses val="autoZero"/>
        <c:auto val="1"/>
        <c:lblOffset val="100"/>
        <c:baseTimeUnit val="days"/>
      </c:dateAx>
      <c:valAx>
        <c:axId val="19832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314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39562103447673E-2"/>
          <c:y val="2.9165319276659701E-2"/>
          <c:w val="0.68148786559273211"/>
          <c:h val="0.86744924830973758"/>
        </c:manualLayout>
      </c:layout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data'!$G$299:$G$323</c:f>
              <c:numCache>
                <c:formatCode>General</c:formatCode>
                <c:ptCount val="25"/>
                <c:pt idx="1">
                  <c:v>1E-3</c:v>
                </c:pt>
                <c:pt idx="2">
                  <c:v>5.0000000000000001E-4</c:v>
                </c:pt>
                <c:pt idx="4">
                  <c:v>2.3999999999999998E-3</c:v>
                </c:pt>
                <c:pt idx="5">
                  <c:v>3.0999999999999999E-3</c:v>
                </c:pt>
                <c:pt idx="6">
                  <c:v>2.3E-3</c:v>
                </c:pt>
                <c:pt idx="7">
                  <c:v>2.5000000000000001E-3</c:v>
                </c:pt>
                <c:pt idx="9">
                  <c:v>1.4E-2</c:v>
                </c:pt>
                <c:pt idx="10">
                  <c:v>1.4E-2</c:v>
                </c:pt>
                <c:pt idx="11">
                  <c:v>1E-3</c:v>
                </c:pt>
                <c:pt idx="12">
                  <c:v>5.0000000000000001E-3</c:v>
                </c:pt>
                <c:pt idx="13">
                  <c:v>5.0000000000000001E-4</c:v>
                </c:pt>
                <c:pt idx="14">
                  <c:v>3.5000000000000001E-3</c:v>
                </c:pt>
                <c:pt idx="15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1E-3</c:v>
                </c:pt>
                <c:pt idx="23">
                  <c:v>2.5000000000000001E-3</c:v>
                </c:pt>
                <c:pt idx="24">
                  <c:v>5.0000000000000001E-4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data'!$H$299:$H$323</c:f>
              <c:numCache>
                <c:formatCode>0.000</c:formatCode>
                <c:ptCount val="25"/>
                <c:pt idx="0">
                  <c:v>7.6633891999999995E-2</c:v>
                </c:pt>
                <c:pt idx="1">
                  <c:v>6.7883141999999994E-2</c:v>
                </c:pt>
                <c:pt idx="2">
                  <c:v>6.7883141999999994E-2</c:v>
                </c:pt>
                <c:pt idx="3">
                  <c:v>6.5664641999999981E-2</c:v>
                </c:pt>
                <c:pt idx="4">
                  <c:v>6.5664641999999981E-2</c:v>
                </c:pt>
                <c:pt idx="5">
                  <c:v>6.4550462000000003E-2</c:v>
                </c:pt>
                <c:pt idx="6">
                  <c:v>6.1185244000000007E-2</c:v>
                </c:pt>
                <c:pt idx="7">
                  <c:v>6.1185244000000007E-2</c:v>
                </c:pt>
                <c:pt idx="8">
                  <c:v>5.6646686000000002E-2</c:v>
                </c:pt>
                <c:pt idx="9">
                  <c:v>5.2041080000000003E-2</c:v>
                </c:pt>
                <c:pt idx="10">
                  <c:v>5.2041080000000003E-2</c:v>
                </c:pt>
                <c:pt idx="11">
                  <c:v>5.2041080000000003E-2</c:v>
                </c:pt>
                <c:pt idx="12">
                  <c:v>5.0877600000000002E-2</c:v>
                </c:pt>
                <c:pt idx="13">
                  <c:v>4.7360538000000001E-2</c:v>
                </c:pt>
                <c:pt idx="14">
                  <c:v>4.6177337999999998E-2</c:v>
                </c:pt>
                <c:pt idx="15">
                  <c:v>4.2595200000000007E-2</c:v>
                </c:pt>
                <c:pt idx="16">
                  <c:v>4.2595200000000007E-2</c:v>
                </c:pt>
                <c:pt idx="17">
                  <c:v>4.2595200000000007E-2</c:v>
                </c:pt>
                <c:pt idx="18">
                  <c:v>4.2595200000000007E-2</c:v>
                </c:pt>
                <c:pt idx="19">
                  <c:v>4.0176541999999996E-2</c:v>
                </c:pt>
                <c:pt idx="20">
                  <c:v>3.8956860000000003E-2</c:v>
                </c:pt>
                <c:pt idx="21">
                  <c:v>3.8956860000000003E-2</c:v>
                </c:pt>
                <c:pt idx="22">
                  <c:v>3.8956860000000003E-2</c:v>
                </c:pt>
                <c:pt idx="23">
                  <c:v>3.5257388000000001E-2</c:v>
                </c:pt>
                <c:pt idx="24">
                  <c:v>3.5257388000000001E-2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data'!$A$299:$A$323</c:f>
              <c:numCache>
                <c:formatCode>mm/dd/yy</c:formatCode>
                <c:ptCount val="25"/>
                <c:pt idx="0">
                  <c:v>30988</c:v>
                </c:pt>
                <c:pt idx="1">
                  <c:v>35004</c:v>
                </c:pt>
                <c:pt idx="2">
                  <c:v>36466</c:v>
                </c:pt>
                <c:pt idx="3">
                  <c:v>30988</c:v>
                </c:pt>
                <c:pt idx="4">
                  <c:v>39623</c:v>
                </c:pt>
                <c:pt idx="5">
                  <c:v>39759</c:v>
                </c:pt>
                <c:pt idx="6">
                  <c:v>37434</c:v>
                </c:pt>
                <c:pt idx="7">
                  <c:v>40498</c:v>
                </c:pt>
                <c:pt idx="8">
                  <c:v>31364</c:v>
                </c:pt>
                <c:pt idx="9">
                  <c:v>34640</c:v>
                </c:pt>
                <c:pt idx="10">
                  <c:v>36102</c:v>
                </c:pt>
                <c:pt idx="11">
                  <c:v>39244</c:v>
                </c:pt>
                <c:pt idx="12">
                  <c:v>34528</c:v>
                </c:pt>
                <c:pt idx="13">
                  <c:v>41072</c:v>
                </c:pt>
                <c:pt idx="14">
                  <c:v>37799</c:v>
                </c:pt>
                <c:pt idx="15">
                  <c:v>35235</c:v>
                </c:pt>
                <c:pt idx="16">
                  <c:v>36697</c:v>
                </c:pt>
                <c:pt idx="17">
                  <c:v>37032</c:v>
                </c:pt>
                <c:pt idx="18">
                  <c:v>39982</c:v>
                </c:pt>
                <c:pt idx="19">
                  <c:v>38141</c:v>
                </c:pt>
                <c:pt idx="20">
                  <c:v>34865</c:v>
                </c:pt>
                <c:pt idx="21">
                  <c:v>36327</c:v>
                </c:pt>
                <c:pt idx="22">
                  <c:v>38868</c:v>
                </c:pt>
                <c:pt idx="23">
                  <c:v>33766</c:v>
                </c:pt>
                <c:pt idx="24">
                  <c:v>35228</c:v>
                </c:pt>
              </c:numCache>
            </c:numRef>
          </c:cat>
          <c:val>
            <c:numRef>
              <c:f>'all Zinc data'!$I$299:$I$323</c:f>
              <c:numCache>
                <c:formatCode>0.000</c:formatCode>
                <c:ptCount val="25"/>
                <c:pt idx="0">
                  <c:v>7.6012115999999991E-2</c:v>
                </c:pt>
                <c:pt idx="1">
                  <c:v>6.7332365999999991E-2</c:v>
                </c:pt>
                <c:pt idx="2">
                  <c:v>6.7332365999999991E-2</c:v>
                </c:pt>
                <c:pt idx="3">
                  <c:v>6.5131865999999983E-2</c:v>
                </c:pt>
                <c:pt idx="4">
                  <c:v>6.5131865999999983E-2</c:v>
                </c:pt>
                <c:pt idx="5">
                  <c:v>6.4026725999999992E-2</c:v>
                </c:pt>
                <c:pt idx="6">
                  <c:v>6.0688812000000002E-2</c:v>
                </c:pt>
                <c:pt idx="7">
                  <c:v>6.0688812000000002E-2</c:v>
                </c:pt>
                <c:pt idx="8">
                  <c:v>5.6187078000000001E-2</c:v>
                </c:pt>
                <c:pt idx="9">
                  <c:v>5.1618839999999999E-2</c:v>
                </c:pt>
                <c:pt idx="10">
                  <c:v>5.1618839999999999E-2</c:v>
                </c:pt>
                <c:pt idx="11">
                  <c:v>5.1618839999999999E-2</c:v>
                </c:pt>
                <c:pt idx="12">
                  <c:v>5.0464800000000004E-2</c:v>
                </c:pt>
                <c:pt idx="13">
                  <c:v>4.6976274000000005E-2</c:v>
                </c:pt>
                <c:pt idx="14">
                  <c:v>4.5802673999999995E-2</c:v>
                </c:pt>
                <c:pt idx="15">
                  <c:v>4.2249600000000005E-2</c:v>
                </c:pt>
                <c:pt idx="16">
                  <c:v>4.2249600000000005E-2</c:v>
                </c:pt>
                <c:pt idx="17">
                  <c:v>4.2249600000000005E-2</c:v>
                </c:pt>
                <c:pt idx="18">
                  <c:v>4.2249600000000005E-2</c:v>
                </c:pt>
                <c:pt idx="19">
                  <c:v>3.9850566000000004E-2</c:v>
                </c:pt>
                <c:pt idx="20">
                  <c:v>3.864078E-2</c:v>
                </c:pt>
                <c:pt idx="21">
                  <c:v>3.864078E-2</c:v>
                </c:pt>
                <c:pt idx="22">
                  <c:v>3.864078E-2</c:v>
                </c:pt>
                <c:pt idx="23">
                  <c:v>3.4971324000000005E-2</c:v>
                </c:pt>
                <c:pt idx="24">
                  <c:v>3.4971324000000005E-2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399104"/>
        <c:axId val="198400640"/>
      </c:lineChart>
      <c:dateAx>
        <c:axId val="198399104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400640"/>
        <c:crosses val="autoZero"/>
        <c:auto val="1"/>
        <c:lblOffset val="100"/>
        <c:baseTimeUnit val="days"/>
      </c:dateAx>
      <c:valAx>
        <c:axId val="198400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399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'all Zinc data'!$G$1</c:f>
              <c:strCache>
                <c:ptCount val="1"/>
                <c:pt idx="0">
                  <c:v>Measured Dissolved Zn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data'!$G$324:$G$364</c:f>
              <c:numCache>
                <c:formatCode>General</c:formatCode>
                <c:ptCount val="41"/>
                <c:pt idx="0">
                  <c:v>5.0000000000000001E-4</c:v>
                </c:pt>
                <c:pt idx="1">
                  <c:v>3.3999999999999998E-3</c:v>
                </c:pt>
                <c:pt idx="2">
                  <c:v>5.0000000000000001E-4</c:v>
                </c:pt>
                <c:pt idx="4">
                  <c:v>0.04</c:v>
                </c:pt>
                <c:pt idx="5">
                  <c:v>7.5999999999999998E-2</c:v>
                </c:pt>
                <c:pt idx="7">
                  <c:v>4.2999999999999997E-2</c:v>
                </c:pt>
                <c:pt idx="8">
                  <c:v>0.17</c:v>
                </c:pt>
                <c:pt idx="9">
                  <c:v>0.02</c:v>
                </c:pt>
                <c:pt idx="12">
                  <c:v>5.0000000000000001E-4</c:v>
                </c:pt>
                <c:pt idx="14">
                  <c:v>0.03</c:v>
                </c:pt>
                <c:pt idx="15">
                  <c:v>2.1999999999999999E-2</c:v>
                </c:pt>
                <c:pt idx="16">
                  <c:v>1.7999999999999999E-2</c:v>
                </c:pt>
                <c:pt idx="17">
                  <c:v>1.7999999999999999E-2</c:v>
                </c:pt>
                <c:pt idx="19">
                  <c:v>2.1000000000000001E-2</c:v>
                </c:pt>
                <c:pt idx="20">
                  <c:v>1.7999999999999999E-2</c:v>
                </c:pt>
                <c:pt idx="21">
                  <c:v>2.5499999999999998E-2</c:v>
                </c:pt>
                <c:pt idx="22">
                  <c:v>2.7E-2</c:v>
                </c:pt>
                <c:pt idx="25">
                  <c:v>0.01</c:v>
                </c:pt>
                <c:pt idx="26">
                  <c:v>4.3999999999999997E-2</c:v>
                </c:pt>
                <c:pt idx="27">
                  <c:v>3.5000000000000003E-2</c:v>
                </c:pt>
                <c:pt idx="29">
                  <c:v>1.9E-2</c:v>
                </c:pt>
                <c:pt idx="30">
                  <c:v>1.9E-2</c:v>
                </c:pt>
                <c:pt idx="31">
                  <c:v>2.7E-2</c:v>
                </c:pt>
                <c:pt idx="33">
                  <c:v>2.5000000000000001E-3</c:v>
                </c:pt>
                <c:pt idx="34">
                  <c:v>5.0000000000000001E-4</c:v>
                </c:pt>
                <c:pt idx="35">
                  <c:v>1.7000000000000001E-2</c:v>
                </c:pt>
                <c:pt idx="36">
                  <c:v>0.06</c:v>
                </c:pt>
                <c:pt idx="37">
                  <c:v>2.8000000000000001E-2</c:v>
                </c:pt>
                <c:pt idx="38">
                  <c:v>7.8899999999999998E-2</c:v>
                </c:pt>
                <c:pt idx="39">
                  <c:v>2.76E-2</c:v>
                </c:pt>
                <c:pt idx="40">
                  <c:v>0.01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Zinc data'!$H$1</c:f>
              <c:strCache>
                <c:ptCount val="1"/>
                <c:pt idx="0">
                  <c:v>CCC Dissolved Zn 4 day avg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data'!$H$324:$H$364</c:f>
              <c:numCache>
                <c:formatCode>0.000</c:formatCode>
                <c:ptCount val="41"/>
                <c:pt idx="0">
                  <c:v>3.2750976000000001E-2</c:v>
                </c:pt>
                <c:pt idx="1">
                  <c:v>3.0210054E-2</c:v>
                </c:pt>
                <c:pt idx="3">
                  <c:v>0.13787435199999998</c:v>
                </c:pt>
                <c:pt idx="4">
                  <c:v>7.9867971999999995E-2</c:v>
                </c:pt>
                <c:pt idx="5">
                  <c:v>7.6633891999999995E-2</c:v>
                </c:pt>
                <c:pt idx="6">
                  <c:v>6.7883141999999994E-2</c:v>
                </c:pt>
                <c:pt idx="7">
                  <c:v>6.6775864000000004E-2</c:v>
                </c:pt>
                <c:pt idx="8">
                  <c:v>6.3432337999999991E-2</c:v>
                </c:pt>
                <c:pt idx="9">
                  <c:v>6.1185244000000007E-2</c:v>
                </c:pt>
                <c:pt idx="13">
                  <c:v>7.7714547999999994E-2</c:v>
                </c:pt>
                <c:pt idx="14">
                  <c:v>7.7714547999999994E-2</c:v>
                </c:pt>
                <c:pt idx="15">
                  <c:v>7.2282674000000005E-2</c:v>
                </c:pt>
                <c:pt idx="16">
                  <c:v>7.1187227999999991E-2</c:v>
                </c:pt>
                <c:pt idx="17">
                  <c:v>7.1187227999999991E-2</c:v>
                </c:pt>
                <c:pt idx="18">
                  <c:v>7.0088824000000008E-2</c:v>
                </c:pt>
                <c:pt idx="19">
                  <c:v>7.0088824000000008E-2</c:v>
                </c:pt>
                <c:pt idx="20">
                  <c:v>7.0088824000000008E-2</c:v>
                </c:pt>
                <c:pt idx="21">
                  <c:v>7.0088824000000008E-2</c:v>
                </c:pt>
                <c:pt idx="22">
                  <c:v>6.8987461999999999E-2</c:v>
                </c:pt>
                <c:pt idx="23">
                  <c:v>6.7883141999999994E-2</c:v>
                </c:pt>
                <c:pt idx="24">
                  <c:v>6.7883141999999994E-2</c:v>
                </c:pt>
                <c:pt idx="25">
                  <c:v>6.7883141999999994E-2</c:v>
                </c:pt>
                <c:pt idx="26">
                  <c:v>6.7883141999999994E-2</c:v>
                </c:pt>
                <c:pt idx="27">
                  <c:v>6.7883141999999994E-2</c:v>
                </c:pt>
                <c:pt idx="28">
                  <c:v>6.6775864000000004E-2</c:v>
                </c:pt>
                <c:pt idx="29">
                  <c:v>6.6775864000000004E-2</c:v>
                </c:pt>
                <c:pt idx="30">
                  <c:v>6.6775864000000004E-2</c:v>
                </c:pt>
                <c:pt idx="31">
                  <c:v>6.6775864000000004E-2</c:v>
                </c:pt>
                <c:pt idx="32">
                  <c:v>6.5664641999999981E-2</c:v>
                </c:pt>
                <c:pt idx="33">
                  <c:v>6.5664641999999981E-2</c:v>
                </c:pt>
                <c:pt idx="34">
                  <c:v>6.5664641999999981E-2</c:v>
                </c:pt>
                <c:pt idx="35">
                  <c:v>6.5664641999999981E-2</c:v>
                </c:pt>
                <c:pt idx="36">
                  <c:v>6.5664641999999981E-2</c:v>
                </c:pt>
                <c:pt idx="37">
                  <c:v>6.5664641999999981E-2</c:v>
                </c:pt>
                <c:pt idx="38">
                  <c:v>6.5664641999999981E-2</c:v>
                </c:pt>
                <c:pt idx="39">
                  <c:v>6.5664641999999981E-2</c:v>
                </c:pt>
                <c:pt idx="40">
                  <c:v>6.4550462000000003E-2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Zinc data'!$I$1</c:f>
              <c:strCache>
                <c:ptCount val="1"/>
                <c:pt idx="0">
                  <c:v>CMC Dissolved Zn 1 hr avg (mg/L)</c:v>
                </c:pt>
              </c:strCache>
            </c:strRef>
          </c:tx>
          <c:marker>
            <c:symbol val="none"/>
          </c:marker>
          <c:cat>
            <c:numRef>
              <c:f>'all Zinc data'!$A$324:$A$364</c:f>
              <c:numCache>
                <c:formatCode>mm/dd/yy</c:formatCode>
                <c:ptCount val="41"/>
                <c:pt idx="0">
                  <c:v>40696</c:v>
                </c:pt>
                <c:pt idx="1">
                  <c:v>40338</c:v>
                </c:pt>
                <c:pt idx="2">
                  <c:v>36697</c:v>
                </c:pt>
                <c:pt idx="3">
                  <c:v>37055</c:v>
                </c:pt>
                <c:pt idx="4">
                  <c:v>37434</c:v>
                </c:pt>
                <c:pt idx="5">
                  <c:v>38868</c:v>
                </c:pt>
                <c:pt idx="6">
                  <c:v>30834</c:v>
                </c:pt>
                <c:pt idx="7">
                  <c:v>38953</c:v>
                </c:pt>
                <c:pt idx="8">
                  <c:v>37799</c:v>
                </c:pt>
                <c:pt idx="9">
                  <c:v>35235</c:v>
                </c:pt>
                <c:pt idx="10">
                  <c:v>35010</c:v>
                </c:pt>
                <c:pt idx="11">
                  <c:v>35017</c:v>
                </c:pt>
                <c:pt idx="12">
                  <c:v>35346</c:v>
                </c:pt>
                <c:pt idx="13">
                  <c:v>32420</c:v>
                </c:pt>
                <c:pt idx="14">
                  <c:v>35646</c:v>
                </c:pt>
                <c:pt idx="15">
                  <c:v>34528</c:v>
                </c:pt>
                <c:pt idx="16">
                  <c:v>34865</c:v>
                </c:pt>
                <c:pt idx="17">
                  <c:v>36327</c:v>
                </c:pt>
                <c:pt idx="18">
                  <c:v>31541</c:v>
                </c:pt>
                <c:pt idx="19">
                  <c:v>34184</c:v>
                </c:pt>
                <c:pt idx="20">
                  <c:v>40107</c:v>
                </c:pt>
                <c:pt idx="21">
                  <c:v>40848</c:v>
                </c:pt>
                <c:pt idx="22">
                  <c:v>37181</c:v>
                </c:pt>
                <c:pt idx="23">
                  <c:v>31217</c:v>
                </c:pt>
                <c:pt idx="24">
                  <c:v>31275</c:v>
                </c:pt>
                <c:pt idx="25">
                  <c:v>33884</c:v>
                </c:pt>
                <c:pt idx="26">
                  <c:v>39014</c:v>
                </c:pt>
                <c:pt idx="27">
                  <c:v>39244</c:v>
                </c:pt>
                <c:pt idx="28">
                  <c:v>37054</c:v>
                </c:pt>
                <c:pt idx="29">
                  <c:v>38266</c:v>
                </c:pt>
                <c:pt idx="30">
                  <c:v>38266</c:v>
                </c:pt>
                <c:pt idx="31">
                  <c:v>40338</c:v>
                </c:pt>
                <c:pt idx="32">
                  <c:v>30988</c:v>
                </c:pt>
                <c:pt idx="33">
                  <c:v>33766</c:v>
                </c:pt>
                <c:pt idx="34">
                  <c:v>35228</c:v>
                </c:pt>
                <c:pt idx="35">
                  <c:v>37032</c:v>
                </c:pt>
                <c:pt idx="36">
                  <c:v>37894</c:v>
                </c:pt>
                <c:pt idx="37">
                  <c:v>38141</c:v>
                </c:pt>
                <c:pt idx="38">
                  <c:v>40696</c:v>
                </c:pt>
                <c:pt idx="39">
                  <c:v>41072</c:v>
                </c:pt>
                <c:pt idx="40">
                  <c:v>35368</c:v>
                </c:pt>
              </c:numCache>
            </c:numRef>
          </c:cat>
          <c:val>
            <c:numRef>
              <c:f>'all Zinc data'!$I$324:$I$364</c:f>
              <c:numCache>
                <c:formatCode>0.000</c:formatCode>
                <c:ptCount val="41"/>
                <c:pt idx="0">
                  <c:v>3.2485248000000001E-2</c:v>
                </c:pt>
                <c:pt idx="1">
                  <c:v>2.9964941999999998E-2</c:v>
                </c:pt>
                <c:pt idx="3">
                  <c:v>0.13675569600000001</c:v>
                </c:pt>
                <c:pt idx="4">
                  <c:v>7.9219955999999994E-2</c:v>
                </c:pt>
                <c:pt idx="5">
                  <c:v>7.6012115999999991E-2</c:v>
                </c:pt>
                <c:pt idx="6">
                  <c:v>6.7332365999999991E-2</c:v>
                </c:pt>
                <c:pt idx="7">
                  <c:v>6.6234072000000005E-2</c:v>
                </c:pt>
                <c:pt idx="8">
                  <c:v>6.2917673999999993E-2</c:v>
                </c:pt>
                <c:pt idx="9">
                  <c:v>6.0688812000000002E-2</c:v>
                </c:pt>
                <c:pt idx="13">
                  <c:v>7.7084003999999998E-2</c:v>
                </c:pt>
                <c:pt idx="14">
                  <c:v>7.7084003999999998E-2</c:v>
                </c:pt>
                <c:pt idx="15">
                  <c:v>7.1696202000000001E-2</c:v>
                </c:pt>
                <c:pt idx="16">
                  <c:v>7.0609643999999985E-2</c:v>
                </c:pt>
                <c:pt idx="17">
                  <c:v>7.0609643999999985E-2</c:v>
                </c:pt>
                <c:pt idx="18">
                  <c:v>6.9520152000000002E-2</c:v>
                </c:pt>
                <c:pt idx="19">
                  <c:v>6.9520152000000002E-2</c:v>
                </c:pt>
                <c:pt idx="20">
                  <c:v>6.9520152000000002E-2</c:v>
                </c:pt>
                <c:pt idx="21">
                  <c:v>6.9520152000000002E-2</c:v>
                </c:pt>
                <c:pt idx="22">
                  <c:v>6.8427725999999994E-2</c:v>
                </c:pt>
                <c:pt idx="23">
                  <c:v>6.7332365999999991E-2</c:v>
                </c:pt>
                <c:pt idx="24">
                  <c:v>6.7332365999999991E-2</c:v>
                </c:pt>
                <c:pt idx="25">
                  <c:v>6.7332365999999991E-2</c:v>
                </c:pt>
                <c:pt idx="26">
                  <c:v>6.7332365999999991E-2</c:v>
                </c:pt>
                <c:pt idx="27">
                  <c:v>6.7332365999999991E-2</c:v>
                </c:pt>
                <c:pt idx="28">
                  <c:v>6.6234072000000005E-2</c:v>
                </c:pt>
                <c:pt idx="29">
                  <c:v>6.6234072000000005E-2</c:v>
                </c:pt>
                <c:pt idx="30">
                  <c:v>6.6234072000000005E-2</c:v>
                </c:pt>
                <c:pt idx="31">
                  <c:v>6.6234072000000005E-2</c:v>
                </c:pt>
                <c:pt idx="32">
                  <c:v>6.5131865999999983E-2</c:v>
                </c:pt>
                <c:pt idx="33">
                  <c:v>6.5131865999999983E-2</c:v>
                </c:pt>
                <c:pt idx="34">
                  <c:v>6.5131865999999983E-2</c:v>
                </c:pt>
                <c:pt idx="35">
                  <c:v>6.5131865999999983E-2</c:v>
                </c:pt>
                <c:pt idx="36">
                  <c:v>6.5131865999999983E-2</c:v>
                </c:pt>
                <c:pt idx="37">
                  <c:v>6.5131865999999983E-2</c:v>
                </c:pt>
                <c:pt idx="38">
                  <c:v>6.5131865999999983E-2</c:v>
                </c:pt>
                <c:pt idx="39">
                  <c:v>6.5131865999999983E-2</c:v>
                </c:pt>
                <c:pt idx="40">
                  <c:v>6.4026725999999992E-2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450560"/>
        <c:axId val="198460544"/>
      </c:lineChart>
      <c:dateAx>
        <c:axId val="198450560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198460544"/>
        <c:crosses val="autoZero"/>
        <c:auto val="1"/>
        <c:lblOffset val="100"/>
        <c:baseTimeUnit val="days"/>
      </c:dateAx>
      <c:valAx>
        <c:axId val="198460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Concentration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8450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 title="Dissolved Zinc at Walker Mine Portal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0.26266</cdr:x>
      <cdr:y>0.02504</cdr:y>
    </cdr:from>
    <cdr:to>
      <cdr:x>0.54537</cdr:x>
      <cdr:y>0.13689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19388" y="142865"/>
          <a:ext cx="2819375" cy="638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dissolved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#5</a:t>
          </a:r>
          <a:r>
            <a:rPr lang="en-US" sz="1000" b="1">
              <a:latin typeface="Arial" pitchFamily="34" charset="0"/>
              <a:cs typeface="Arial" pitchFamily="34" charset="0"/>
            </a:rPr>
            <a:t> (Little Grizzly Creek upstream) 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</xdr:row>
      <xdr:rowOff>133350</xdr:rowOff>
    </xdr:from>
    <xdr:to>
      <xdr:col>17</xdr:col>
      <xdr:colOff>342900</xdr:colOff>
      <xdr:row>42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0.24164</cdr:x>
      <cdr:y>0.17529</cdr:y>
    </cdr:from>
    <cdr:to>
      <cdr:x>0.55587</cdr:x>
      <cdr:y>0.29215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09824" y="1000125"/>
          <a:ext cx="3133725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#6 (</a:t>
          </a:r>
          <a:r>
            <a:rPr lang="en-US" sz="1000" b="1">
              <a:latin typeface="Arial" pitchFamily="34" charset="0"/>
              <a:cs typeface="Arial" pitchFamily="34" charset="0"/>
            </a:rPr>
            <a:t>U.S. Forest Service dam)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</xdr:row>
      <xdr:rowOff>114300</xdr:rowOff>
    </xdr:from>
    <xdr:to>
      <xdr:col>17</xdr:col>
      <xdr:colOff>371475</xdr:colOff>
      <xdr:row>39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0.0745</cdr:x>
      <cdr:y>0.02671</cdr:y>
    </cdr:from>
    <cdr:to>
      <cdr:x>0.36008</cdr:x>
      <cdr:y>0.19867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42926" y="152371"/>
          <a:ext cx="2847997" cy="981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#7/7c (</a:t>
          </a:r>
          <a:r>
            <a:rPr lang="en-US" sz="1000" b="1">
              <a:latin typeface="Arial" pitchFamily="34" charset="0"/>
              <a:cs typeface="Arial" pitchFamily="34" charset="0"/>
            </a:rPr>
            <a:t>Little Grizzly Creek upstream of Dolly Creek confluence)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0.12894</cdr:x>
      <cdr:y>0.06344</cdr:y>
    </cdr:from>
    <cdr:to>
      <cdr:x>0.51862</cdr:x>
      <cdr:y>0.15693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85875" y="361950"/>
          <a:ext cx="3886199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#8</a:t>
          </a:r>
          <a:endParaRPr lang="en-US" sz="1000">
            <a:effectLst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(Little Grizzly Creek downstream of Dolly Creek confluence)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0.24451</cdr:x>
      <cdr:y>0.05565</cdr:y>
    </cdr:from>
    <cdr:to>
      <cdr:x>0.5148</cdr:x>
      <cdr:y>0.1675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38400" y="317500"/>
          <a:ext cx="2695575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#9 </a:t>
          </a:r>
          <a:r>
            <a:rPr lang="en-US" sz="1000" b="1">
              <a:latin typeface="Arial" pitchFamily="34" charset="0"/>
              <a:cs typeface="Arial" pitchFamily="34" charset="0"/>
            </a:rPr>
            <a:t>(Brown's Cabin)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0.7851</cdr:x>
      <cdr:y>0.16694</cdr:y>
    </cdr:from>
    <cdr:to>
      <cdr:x>0.97039</cdr:x>
      <cdr:y>0.3005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829550" y="952500"/>
          <a:ext cx="184785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0.14518</cdr:x>
      <cdr:y>0.16027</cdr:y>
    </cdr:from>
    <cdr:to>
      <cdr:x>0.45368</cdr:x>
      <cdr:y>0.30551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47800" y="914400"/>
          <a:ext cx="3076575" cy="828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0.18625</cdr:x>
      <cdr:y>0.13689</cdr:y>
    </cdr:from>
    <cdr:to>
      <cdr:x>0.4766</cdr:x>
      <cdr:y>0.21369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857375" y="781051"/>
          <a:ext cx="28956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dissolved zinc at monitoring location #1 (mine portal)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r>
            <a:rPr lang="en-US" sz="1100"/>
            <a:t> 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0.09105</cdr:x>
      <cdr:y>0.17529</cdr:y>
    </cdr:from>
    <cdr:to>
      <cdr:x>0.33938</cdr:x>
      <cdr:y>0.27769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08050" y="1000125"/>
          <a:ext cx="2476500" cy="584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dissolved zinc at monitoring location #10 (</a:t>
          </a:r>
          <a:r>
            <a:rPr lang="en-US" sz="1100" b="1">
              <a:effectLst/>
              <a:latin typeface="+mn-lt"/>
              <a:ea typeface="+mn-ea"/>
              <a:cs typeface="+mn-cs"/>
            </a:rPr>
            <a:t>Little Grizzly Creek downstream) </a:t>
          </a:r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0.22254</cdr:x>
      <cdr:y>0.19533</cdr:y>
    </cdr:from>
    <cdr:to>
      <cdr:x>0.48456</cdr:x>
      <cdr:y>0.29216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19283" y="1114433"/>
          <a:ext cx="2613040" cy="552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dissolved zinc  at monitoring location #19 (</a:t>
          </a:r>
          <a:r>
            <a:rPr lang="en-US" sz="1100" b="1">
              <a:effectLst/>
              <a:latin typeface="+mn-lt"/>
              <a:ea typeface="+mn-ea"/>
              <a:cs typeface="+mn-cs"/>
            </a:rPr>
            <a:t>settling pond)</a:t>
          </a:r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0.27061</cdr:x>
      <cdr:y>0.18753</cdr:y>
    </cdr:from>
    <cdr:to>
      <cdr:x>0.51894</cdr:x>
      <cdr:y>0.29939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98750" y="1069975"/>
          <a:ext cx="2476500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dissolved zinc at monitoring location #20 (</a:t>
          </a:r>
          <a:r>
            <a:rPr lang="en-US" sz="1100" b="1">
              <a:effectLst/>
              <a:latin typeface="+mn-lt"/>
              <a:ea typeface="+mn-ea"/>
              <a:cs typeface="+mn-cs"/>
            </a:rPr>
            <a:t>Little Grizzly Creek downstream)</a:t>
          </a:r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0.27985</cdr:x>
      <cdr:y>0.17863</cdr:y>
    </cdr:from>
    <cdr:to>
      <cdr:x>0.55301</cdr:x>
      <cdr:y>0.27212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90824" y="1019175"/>
          <a:ext cx="2724151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total zinc at monitoring location #1 (mine portal)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r>
            <a:rPr lang="en-US" sz="1100"/>
            <a:t> 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0.26202</cdr:x>
      <cdr:y>0.05398</cdr:y>
    </cdr:from>
    <cdr:to>
      <cdr:x>0.56192</cdr:x>
      <cdr:y>0.14079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13025" y="307975"/>
          <a:ext cx="2990849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#2 (</a:t>
          </a:r>
          <a:r>
            <a:rPr lang="en-US" sz="1000" b="1">
              <a:latin typeface="Arial" pitchFamily="34" charset="0"/>
              <a:cs typeface="Arial" pitchFamily="34" charset="0"/>
            </a:rPr>
            <a:t>Dolly Creek upstream) </a:t>
          </a:r>
        </a:p>
        <a:p xmlns:a="http://schemas.openxmlformats.org/drawingml/2006/main">
          <a:r>
            <a:rPr lang="en-US" sz="1100"/>
            <a:t> 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 title="Dissolved Zinc at Walker Mine Portal 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0.27061</cdr:x>
      <cdr:y>0.06566</cdr:y>
    </cdr:from>
    <cdr:to>
      <cdr:x>0.56956</cdr:x>
      <cdr:y>0.14078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98750" y="374650"/>
          <a:ext cx="2981331" cy="428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#3 (</a:t>
          </a:r>
          <a:r>
            <a:rPr lang="en-US" sz="1000" b="1">
              <a:latin typeface="Arial" pitchFamily="34" charset="0"/>
              <a:cs typeface="Arial" pitchFamily="34" charset="0"/>
            </a:rPr>
            <a:t>Dolly Creek downstream)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0.27507</cdr:x>
      <cdr:y>0.0818</cdr:y>
    </cdr:from>
    <cdr:to>
      <cdr:x>0.61891</cdr:x>
      <cdr:y>0.17863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3200" y="466725"/>
          <a:ext cx="3429000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#4</a:t>
          </a:r>
          <a:endParaRPr lang="en-US" sz="1000">
            <a:effectLst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(Dolly Creek downstream at 48" diameter culvert)   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0.27157</cdr:x>
      <cdr:y>0.03005</cdr:y>
    </cdr:from>
    <cdr:to>
      <cdr:x>0.57879</cdr:x>
      <cdr:y>0.16416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08315" y="171456"/>
          <a:ext cx="3063805" cy="765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total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#5</a:t>
          </a:r>
          <a:r>
            <a:rPr lang="en-US" sz="1000" b="1">
              <a:latin typeface="Arial" pitchFamily="34" charset="0"/>
              <a:cs typeface="Arial" pitchFamily="34" charset="0"/>
            </a:rPr>
            <a:t> (Little Grizzly Creek upstream) 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0.25406</cdr:x>
      <cdr:y>0.21869</cdr:y>
    </cdr:from>
    <cdr:to>
      <cdr:x>0.54824</cdr:x>
      <cdr:y>0.32888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33611" y="1247753"/>
          <a:ext cx="2933762" cy="628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#6 (</a:t>
          </a:r>
          <a:r>
            <a:rPr lang="en-US" sz="1000" b="1">
              <a:latin typeface="Arial" pitchFamily="34" charset="0"/>
              <a:cs typeface="Arial" pitchFamily="34" charset="0"/>
            </a:rPr>
            <a:t>U.S. Forest Service dam)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38100</xdr:rowOff>
    </xdr:from>
    <xdr:to>
      <xdr:col>17</xdr:col>
      <xdr:colOff>333375</xdr:colOff>
      <xdr:row>40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0.07737</cdr:x>
      <cdr:y>0.07292</cdr:y>
    </cdr:from>
    <cdr:to>
      <cdr:x>0.39255</cdr:x>
      <cdr:y>0.20815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71546" y="433410"/>
          <a:ext cx="3143188" cy="803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#7/7c </a:t>
          </a:r>
          <a:r>
            <a:rPr lang="en-US" sz="1000" b="1">
              <a:latin typeface="Arial" pitchFamily="34" charset="0"/>
              <a:cs typeface="Arial" pitchFamily="34" charset="0"/>
            </a:rPr>
            <a:t>(Little Grizzly Creek upstream of Dolly Creek confluence)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0.7851</cdr:x>
      <cdr:y>0.16694</cdr:y>
    </cdr:from>
    <cdr:to>
      <cdr:x>0.97039</cdr:x>
      <cdr:y>0.3005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829550" y="952500"/>
          <a:ext cx="1847850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0.14518</cdr:x>
      <cdr:y>0.16027</cdr:y>
    </cdr:from>
    <cdr:to>
      <cdr:x>0.45368</cdr:x>
      <cdr:y>0.30551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47800" y="914400"/>
          <a:ext cx="3076575" cy="828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0.23114</cdr:x>
      <cdr:y>0.0601</cdr:y>
    </cdr:from>
    <cdr:to>
      <cdr:x>0.53104</cdr:x>
      <cdr:y>0.14691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305050" y="342901"/>
          <a:ext cx="2990849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#2 (</a:t>
          </a:r>
          <a:r>
            <a:rPr lang="en-US" sz="1000" b="1">
              <a:latin typeface="Arial" pitchFamily="34" charset="0"/>
              <a:cs typeface="Arial" pitchFamily="34" charset="0"/>
            </a:rPr>
            <a:t>Dolly Creek upstream)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r>
            <a:rPr lang="en-US" sz="1100"/>
            <a:t> </a:t>
          </a: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0.17001</cdr:x>
      <cdr:y>0.04841</cdr:y>
    </cdr:from>
    <cdr:to>
      <cdr:x>0.50812</cdr:x>
      <cdr:y>0.18531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95450" y="276225"/>
          <a:ext cx="3371849" cy="7810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total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#8</a:t>
          </a:r>
          <a:r>
            <a:rPr lang="en-US" sz="1000" b="1">
              <a:latin typeface="Arial" pitchFamily="34" charset="0"/>
              <a:cs typeface="Arial" pitchFamily="34" charset="0"/>
            </a:rPr>
            <a:t> (Little Grizzly Creek downstream of Dolly Creek confluence) 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0.25343</cdr:x>
      <cdr:y>0.06177</cdr:y>
    </cdr:from>
    <cdr:to>
      <cdr:x>0.5043</cdr:x>
      <cdr:y>0.16249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27336" y="352418"/>
          <a:ext cx="2501845" cy="574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#9 (</a:t>
          </a:r>
          <a:r>
            <a:rPr lang="en-US" sz="1000" b="1">
              <a:latin typeface="Arial" pitchFamily="34" charset="0"/>
              <a:cs typeface="Arial" pitchFamily="34" charset="0"/>
            </a:rPr>
            <a:t>Brown's Cabin)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0.36103</cdr:x>
      <cdr:y>0.04341</cdr:y>
    </cdr:from>
    <cdr:to>
      <cdr:x>0.64502</cdr:x>
      <cdr:y>0.15025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00450" y="247650"/>
          <a:ext cx="2832100" cy="609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total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#10 (</a:t>
          </a:r>
          <a:r>
            <a:rPr lang="en-US" sz="1000" b="1">
              <a:latin typeface="Arial" pitchFamily="34" charset="0"/>
              <a:cs typeface="Arial" pitchFamily="34" charset="0"/>
            </a:rPr>
            <a:t>Little Grizzly Creek downstream) 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0.28494</cdr:x>
      <cdr:y>0.11519</cdr:y>
    </cdr:from>
    <cdr:to>
      <cdr:x>0.54696</cdr:x>
      <cdr:y>0.2059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41625" y="657224"/>
          <a:ext cx="2613025" cy="517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total zinc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at monitoring location #19 (</a:t>
          </a:r>
          <a:r>
            <a:rPr lang="en-US" sz="1000" b="1">
              <a:latin typeface="Arial" pitchFamily="34" charset="0"/>
              <a:cs typeface="Arial" pitchFamily="34" charset="0"/>
            </a:rPr>
            <a:t>settling pond) </a:t>
          </a: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133350</xdr:rowOff>
    </xdr:from>
    <xdr:to>
      <xdr:col>17</xdr:col>
      <xdr:colOff>333375</xdr:colOff>
      <xdr:row>40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0.31359</cdr:x>
      <cdr:y>0.1892</cdr:y>
    </cdr:from>
    <cdr:to>
      <cdr:x>0.56192</cdr:x>
      <cdr:y>0.30106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27375" y="1079500"/>
          <a:ext cx="2476500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Walker Mine total zinc at monitoring location #20 (</a:t>
          </a:r>
          <a:r>
            <a:rPr lang="en-US" sz="1100" b="1">
              <a:effectLst/>
              <a:latin typeface="+mn-lt"/>
              <a:ea typeface="+mn-ea"/>
              <a:cs typeface="+mn-cs"/>
            </a:rPr>
            <a:t>Little Grizzly Creek downstream)</a:t>
          </a:r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endParaRPr lang="en-US" sz="1000" b="1"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0.28749</cdr:x>
      <cdr:y>0.46077</cdr:y>
    </cdr:from>
    <cdr:to>
      <cdr:x>0.58644</cdr:x>
      <cdr:y>0.53589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67060" y="2628903"/>
          <a:ext cx="2981331" cy="428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#3 (</a:t>
          </a:r>
          <a:r>
            <a:rPr lang="en-US" sz="1000" b="1">
              <a:latin typeface="Arial" pitchFamily="34" charset="0"/>
              <a:cs typeface="Arial" pitchFamily="34" charset="0"/>
            </a:rPr>
            <a:t>Dolly Creek downstream)</a:t>
          </a:r>
        </a:p>
        <a:p xmlns:a="http://schemas.openxmlformats.org/drawingml/2006/main">
          <a:pPr algn="ctr"/>
          <a:r>
            <a:rPr lang="en-US" sz="1000" b="1">
              <a:latin typeface="Arial" pitchFamily="34" charset="0"/>
              <a:cs typeface="Arial" pitchFamily="34" charset="0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0.23496</cdr:x>
      <cdr:y>0.05008</cdr:y>
    </cdr:from>
    <cdr:to>
      <cdr:x>0.60363</cdr:x>
      <cdr:y>0.16027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43180" y="285750"/>
          <a:ext cx="3676626" cy="6286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Arial" pitchFamily="34" charset="0"/>
              <a:cs typeface="Arial" pitchFamily="34" charset="0"/>
            </a:rPr>
            <a:t>Walker Mine dissolved zinc at </a:t>
          </a:r>
          <a:r>
            <a:rPr lang="en-US" sz="1100" b="1">
              <a:effectLst/>
              <a:latin typeface="+mn-lt"/>
              <a:ea typeface="+mn-ea"/>
              <a:cs typeface="+mn-cs"/>
            </a:rPr>
            <a:t>monitoring location #4 (</a:t>
          </a:r>
          <a:r>
            <a:rPr lang="en-US" sz="1000" b="1">
              <a:latin typeface="Arial" pitchFamily="34" charset="0"/>
              <a:cs typeface="Arial" pitchFamily="34" charset="0"/>
            </a:rPr>
            <a:t>Dolly Creek downstream at 48" diameter culvert)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95250</xdr:rowOff>
    </xdr:from>
    <xdr:to>
      <xdr:col>17</xdr:col>
      <xdr:colOff>333375</xdr:colOff>
      <xdr:row>39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07"/>
  <sheetViews>
    <sheetView tabSelected="1" workbookViewId="0">
      <pane ySplit="1" topLeftCell="A66" activePane="bottomLeft" state="frozen"/>
      <selection pane="bottomLeft" activeCell="A96" sqref="A96"/>
    </sheetView>
  </sheetViews>
  <sheetFormatPr defaultRowHeight="12.75"/>
  <cols>
    <col min="1" max="1" width="12.85546875" customWidth="1"/>
    <col min="2" max="2" width="6.5703125" customWidth="1"/>
    <col min="3" max="3" width="17.7109375" customWidth="1"/>
    <col min="4" max="4" width="19.28515625" customWidth="1"/>
    <col min="5" max="10" width="10.7109375" customWidth="1"/>
    <col min="12" max="12" width="12.140625" customWidth="1"/>
    <col min="13" max="13" width="11.42578125" customWidth="1"/>
  </cols>
  <sheetData>
    <row r="1" spans="1:13" ht="51">
      <c r="A1" s="22" t="s">
        <v>0</v>
      </c>
      <c r="B1" s="23" t="s">
        <v>1</v>
      </c>
      <c r="C1" s="24" t="s">
        <v>2</v>
      </c>
      <c r="D1" s="24" t="s">
        <v>46</v>
      </c>
      <c r="E1" s="23" t="s">
        <v>35</v>
      </c>
      <c r="F1" s="25" t="s">
        <v>36</v>
      </c>
      <c r="G1" s="25" t="s">
        <v>49</v>
      </c>
      <c r="H1" s="24" t="s">
        <v>34</v>
      </c>
      <c r="I1" s="25" t="s">
        <v>37</v>
      </c>
      <c r="J1" s="25" t="s">
        <v>50</v>
      </c>
      <c r="K1" s="26" t="s">
        <v>38</v>
      </c>
      <c r="L1" s="75" t="s">
        <v>43</v>
      </c>
      <c r="M1" s="94" t="s">
        <v>45</v>
      </c>
    </row>
    <row r="2" spans="1:13" hidden="1">
      <c r="A2" s="47">
        <v>31217</v>
      </c>
      <c r="B2" s="51">
        <v>9</v>
      </c>
      <c r="C2" s="56" t="s">
        <v>13</v>
      </c>
      <c r="D2" s="18" t="s">
        <v>48</v>
      </c>
      <c r="E2" s="51">
        <v>5.0000000000000001E-4</v>
      </c>
      <c r="F2" s="59">
        <f t="shared" ref="F2:F19" si="0">ROUND((EXP(0.8473*LN(K2)+0.884)),3)*0.001</f>
        <v>6.2054000000000005E-2</v>
      </c>
      <c r="G2" s="59">
        <f t="shared" ref="G2:G19" si="1">ROUND((EXP(0.8473*LN(K2)+0.884)),3)*0.001</f>
        <v>6.2054000000000005E-2</v>
      </c>
      <c r="H2" s="56"/>
      <c r="I2" s="59">
        <f t="shared" ref="I2:I19" si="2">ROUND((EXP(0.8473*LN(K2)+0.884)),3)*(0.986)*0.001</f>
        <v>6.1185244000000007E-2</v>
      </c>
      <c r="J2" s="59">
        <f t="shared" ref="J2:J19" si="3">ROUND((EXP(0.8473*LN(K2)+0.884)),3)*(0.978)*0.001</f>
        <v>6.0688812000000002E-2</v>
      </c>
      <c r="K2" s="68">
        <v>46</v>
      </c>
      <c r="L2" t="str">
        <f t="shared" ref="L2:L19" si="4">IF(E2&gt;F2,"Yes","No")</f>
        <v>No</v>
      </c>
      <c r="M2" t="str">
        <f t="shared" ref="M2:M22" si="5">IF(H2&gt;I2,"Yes","No")</f>
        <v>No</v>
      </c>
    </row>
    <row r="3" spans="1:13" hidden="1">
      <c r="A3" s="47">
        <v>31365</v>
      </c>
      <c r="B3" s="51">
        <v>9</v>
      </c>
      <c r="C3" s="56" t="s">
        <v>13</v>
      </c>
      <c r="D3" s="18" t="s">
        <v>48</v>
      </c>
      <c r="E3" s="51">
        <v>8.0000000000000002E-3</v>
      </c>
      <c r="F3" s="59">
        <f t="shared" si="0"/>
        <v>8.209000000000001E-2</v>
      </c>
      <c r="G3" s="59">
        <f t="shared" si="1"/>
        <v>8.209000000000001E-2</v>
      </c>
      <c r="H3" s="56"/>
      <c r="I3" s="59">
        <f t="shared" si="2"/>
        <v>8.0940740000000011E-2</v>
      </c>
      <c r="J3" s="59">
        <f t="shared" si="3"/>
        <v>8.0284019999999998E-2</v>
      </c>
      <c r="K3" s="68">
        <v>64</v>
      </c>
      <c r="L3" t="str">
        <f t="shared" si="4"/>
        <v>No</v>
      </c>
      <c r="M3" t="str">
        <f t="shared" si="5"/>
        <v>No</v>
      </c>
    </row>
    <row r="4" spans="1:13" hidden="1">
      <c r="A4" s="39">
        <v>31365</v>
      </c>
      <c r="B4" s="13">
        <v>8</v>
      </c>
      <c r="C4" s="14" t="s">
        <v>12</v>
      </c>
      <c r="D4" s="14" t="s">
        <v>48</v>
      </c>
      <c r="E4" s="13">
        <v>6.0000000000000001E-3</v>
      </c>
      <c r="F4" s="15">
        <f t="shared" si="0"/>
        <v>8.209000000000001E-2</v>
      </c>
      <c r="G4" s="15">
        <f t="shared" si="1"/>
        <v>8.209000000000001E-2</v>
      </c>
      <c r="H4" s="14"/>
      <c r="I4" s="15">
        <f t="shared" si="2"/>
        <v>8.0940740000000011E-2</v>
      </c>
      <c r="J4" s="15">
        <f t="shared" si="3"/>
        <v>8.0284019999999998E-2</v>
      </c>
      <c r="K4" s="40">
        <v>64</v>
      </c>
      <c r="L4" t="str">
        <f t="shared" si="4"/>
        <v>No</v>
      </c>
      <c r="M4" t="str">
        <f t="shared" si="5"/>
        <v>No</v>
      </c>
    </row>
    <row r="5" spans="1:13" hidden="1">
      <c r="A5" s="47">
        <v>32304</v>
      </c>
      <c r="B5" s="51">
        <v>9</v>
      </c>
      <c r="C5" s="56" t="s">
        <v>13</v>
      </c>
      <c r="D5" s="18" t="s">
        <v>48</v>
      </c>
      <c r="E5" s="51">
        <v>5.0000000000000001E-4</v>
      </c>
      <c r="F5" s="59">
        <f t="shared" si="0"/>
        <v>9.8124000000000003E-2</v>
      </c>
      <c r="G5" s="59">
        <f t="shared" si="1"/>
        <v>9.8124000000000003E-2</v>
      </c>
      <c r="H5" s="56"/>
      <c r="I5" s="59">
        <f t="shared" si="2"/>
        <v>9.6750263999999989E-2</v>
      </c>
      <c r="J5" s="59">
        <f t="shared" si="3"/>
        <v>9.5965272000000004E-2</v>
      </c>
      <c r="K5" s="68">
        <v>79</v>
      </c>
      <c r="L5" t="str">
        <f t="shared" si="4"/>
        <v>No</v>
      </c>
      <c r="M5" t="str">
        <f t="shared" si="5"/>
        <v>No</v>
      </c>
    </row>
    <row r="6" spans="1:13">
      <c r="A6" s="39">
        <v>33765</v>
      </c>
      <c r="B6" s="13">
        <v>20</v>
      </c>
      <c r="C6" s="14" t="s">
        <v>16</v>
      </c>
      <c r="D6" s="18" t="s">
        <v>48</v>
      </c>
      <c r="E6" s="13">
        <v>8.2000000000000007E-3</v>
      </c>
      <c r="F6" s="15">
        <f t="shared" si="0"/>
        <v>4.3200000000000002E-2</v>
      </c>
      <c r="G6" s="15">
        <f t="shared" si="1"/>
        <v>4.3200000000000002E-2</v>
      </c>
      <c r="H6" s="14">
        <v>2.5000000000000001E-3</v>
      </c>
      <c r="I6" s="15">
        <f t="shared" si="2"/>
        <v>4.2595200000000007E-2</v>
      </c>
      <c r="J6" s="15">
        <f t="shared" si="3"/>
        <v>4.2249600000000005E-2</v>
      </c>
      <c r="K6" s="40">
        <v>30</v>
      </c>
      <c r="L6" t="str">
        <f t="shared" si="4"/>
        <v>No</v>
      </c>
      <c r="M6" t="str">
        <f t="shared" si="5"/>
        <v>No</v>
      </c>
    </row>
    <row r="7" spans="1:13">
      <c r="A7" s="47">
        <v>33884</v>
      </c>
      <c r="B7" s="51">
        <v>9</v>
      </c>
      <c r="C7" s="56" t="s">
        <v>13</v>
      </c>
      <c r="D7" s="18" t="s">
        <v>48</v>
      </c>
      <c r="E7" s="51"/>
      <c r="F7" s="59">
        <f t="shared" si="0"/>
        <v>0.105443</v>
      </c>
      <c r="G7" s="59">
        <f t="shared" si="1"/>
        <v>0.105443</v>
      </c>
      <c r="H7" s="56">
        <v>0.01</v>
      </c>
      <c r="I7" s="59">
        <f t="shared" si="2"/>
        <v>0.103966798</v>
      </c>
      <c r="J7" s="59">
        <f t="shared" si="3"/>
        <v>0.10312325400000001</v>
      </c>
      <c r="K7" s="68">
        <v>86</v>
      </c>
      <c r="L7" t="str">
        <f t="shared" si="4"/>
        <v>No</v>
      </c>
      <c r="M7" t="str">
        <f t="shared" si="5"/>
        <v>No</v>
      </c>
    </row>
    <row r="8" spans="1:13">
      <c r="A8" s="47">
        <v>34184</v>
      </c>
      <c r="B8" s="51">
        <v>9</v>
      </c>
      <c r="C8" s="56" t="s">
        <v>13</v>
      </c>
      <c r="D8" s="18" t="s">
        <v>48</v>
      </c>
      <c r="E8" s="51">
        <v>5.0000000000000001E-4</v>
      </c>
      <c r="F8" s="59">
        <f t="shared" si="0"/>
        <v>9.1772000000000006E-2</v>
      </c>
      <c r="G8" s="59">
        <f t="shared" si="1"/>
        <v>9.1772000000000006E-2</v>
      </c>
      <c r="H8" s="56">
        <v>0.01</v>
      </c>
      <c r="I8" s="59">
        <f t="shared" si="2"/>
        <v>9.0487192000000008E-2</v>
      </c>
      <c r="J8" s="59">
        <f t="shared" si="3"/>
        <v>8.9753016000000005E-2</v>
      </c>
      <c r="K8" s="68">
        <v>73</v>
      </c>
      <c r="L8" t="str">
        <f t="shared" si="4"/>
        <v>No</v>
      </c>
      <c r="M8" t="str">
        <f t="shared" si="5"/>
        <v>No</v>
      </c>
    </row>
    <row r="9" spans="1:13">
      <c r="A9" s="39">
        <v>34185</v>
      </c>
      <c r="B9" s="13">
        <v>20</v>
      </c>
      <c r="C9" s="14" t="s">
        <v>16</v>
      </c>
      <c r="D9" s="18" t="s">
        <v>48</v>
      </c>
      <c r="E9" s="13">
        <v>5.0000000000000001E-4</v>
      </c>
      <c r="F9" s="15">
        <f t="shared" si="0"/>
        <v>9.1772000000000006E-2</v>
      </c>
      <c r="G9" s="15">
        <f t="shared" si="1"/>
        <v>9.1772000000000006E-2</v>
      </c>
      <c r="H9" s="14">
        <v>0.01</v>
      </c>
      <c r="I9" s="15">
        <f t="shared" si="2"/>
        <v>9.0487192000000008E-2</v>
      </c>
      <c r="J9" s="15">
        <f t="shared" si="3"/>
        <v>8.9753016000000005E-2</v>
      </c>
      <c r="K9" s="40">
        <v>73</v>
      </c>
      <c r="L9" t="str">
        <f t="shared" si="4"/>
        <v>No</v>
      </c>
      <c r="M9" t="str">
        <f t="shared" si="5"/>
        <v>No</v>
      </c>
    </row>
    <row r="10" spans="1:13">
      <c r="A10" s="47">
        <v>34528</v>
      </c>
      <c r="B10" s="51">
        <v>9</v>
      </c>
      <c r="C10" s="56" t="s">
        <v>13</v>
      </c>
      <c r="D10" s="18" t="s">
        <v>48</v>
      </c>
      <c r="E10" s="51">
        <v>2.1000000000000001E-2</v>
      </c>
      <c r="F10" s="59">
        <f t="shared" si="0"/>
        <v>6.659699999999999E-2</v>
      </c>
      <c r="G10" s="59">
        <f t="shared" si="1"/>
        <v>6.659699999999999E-2</v>
      </c>
      <c r="H10" s="56">
        <v>5.0000000000000001E-3</v>
      </c>
      <c r="I10" s="59">
        <f t="shared" si="2"/>
        <v>6.5664641999999981E-2</v>
      </c>
      <c r="J10" s="59">
        <f t="shared" si="3"/>
        <v>6.5131865999999983E-2</v>
      </c>
      <c r="K10" s="68">
        <v>50</v>
      </c>
      <c r="L10" t="str">
        <f t="shared" si="4"/>
        <v>No</v>
      </c>
      <c r="M10" t="str">
        <f t="shared" si="5"/>
        <v>No</v>
      </c>
    </row>
    <row r="11" spans="1:13">
      <c r="A11" s="39">
        <v>34528</v>
      </c>
      <c r="B11" s="13">
        <v>8</v>
      </c>
      <c r="C11" s="14" t="s">
        <v>12</v>
      </c>
      <c r="D11" s="14" t="s">
        <v>48</v>
      </c>
      <c r="E11" s="13">
        <v>5.0000000000000001E-4</v>
      </c>
      <c r="F11" s="15">
        <f t="shared" si="0"/>
        <v>6.3195000000000001E-2</v>
      </c>
      <c r="G11" s="15">
        <f t="shared" si="1"/>
        <v>6.3195000000000001E-2</v>
      </c>
      <c r="H11" s="14">
        <v>5.0000000000000001E-3</v>
      </c>
      <c r="I11" s="15">
        <f t="shared" si="2"/>
        <v>6.2310270000000001E-2</v>
      </c>
      <c r="J11" s="15">
        <f t="shared" si="3"/>
        <v>6.1804709999999999E-2</v>
      </c>
      <c r="K11" s="40">
        <v>47</v>
      </c>
      <c r="L11" t="str">
        <f t="shared" si="4"/>
        <v>No</v>
      </c>
      <c r="M11" t="str">
        <f t="shared" si="5"/>
        <v>No</v>
      </c>
    </row>
    <row r="12" spans="1:13">
      <c r="A12" s="39">
        <v>34528</v>
      </c>
      <c r="B12" s="13">
        <v>20</v>
      </c>
      <c r="C12" s="14" t="s">
        <v>16</v>
      </c>
      <c r="D12" s="18" t="s">
        <v>48</v>
      </c>
      <c r="E12" s="13">
        <v>5.0000000000000001E-4</v>
      </c>
      <c r="F12" s="15">
        <f t="shared" si="0"/>
        <v>6.4333000000000001E-2</v>
      </c>
      <c r="G12" s="15">
        <f t="shared" si="1"/>
        <v>6.4333000000000001E-2</v>
      </c>
      <c r="H12" s="14">
        <v>5.0000000000000001E-3</v>
      </c>
      <c r="I12" s="15">
        <f t="shared" si="2"/>
        <v>6.3432337999999991E-2</v>
      </c>
      <c r="J12" s="15">
        <f t="shared" si="3"/>
        <v>6.2917673999999993E-2</v>
      </c>
      <c r="K12" s="40">
        <v>48</v>
      </c>
      <c r="L12" t="str">
        <f t="shared" si="4"/>
        <v>No</v>
      </c>
      <c r="M12" t="str">
        <f t="shared" si="5"/>
        <v>No</v>
      </c>
    </row>
    <row r="13" spans="1:13">
      <c r="A13" s="47">
        <v>34640</v>
      </c>
      <c r="B13" s="51">
        <v>9</v>
      </c>
      <c r="C13" s="56" t="s">
        <v>13</v>
      </c>
      <c r="D13" s="18" t="s">
        <v>48</v>
      </c>
      <c r="E13" s="51">
        <v>1.4999999999999999E-2</v>
      </c>
      <c r="F13" s="59">
        <f t="shared" si="0"/>
        <v>6.8846999999999992E-2</v>
      </c>
      <c r="G13" s="59">
        <f t="shared" si="1"/>
        <v>6.8846999999999992E-2</v>
      </c>
      <c r="H13" s="56">
        <v>1.7000000000000001E-2</v>
      </c>
      <c r="I13" s="59">
        <f t="shared" si="2"/>
        <v>6.7883141999999994E-2</v>
      </c>
      <c r="J13" s="59">
        <f t="shared" si="3"/>
        <v>6.7332365999999991E-2</v>
      </c>
      <c r="K13" s="68">
        <v>52</v>
      </c>
      <c r="L13" t="str">
        <f t="shared" si="4"/>
        <v>No</v>
      </c>
      <c r="M13" t="str">
        <f t="shared" si="5"/>
        <v>No</v>
      </c>
    </row>
    <row r="14" spans="1:13">
      <c r="A14" s="39">
        <v>34640</v>
      </c>
      <c r="B14" s="13">
        <v>8</v>
      </c>
      <c r="C14" s="14" t="s">
        <v>12</v>
      </c>
      <c r="D14" s="14" t="s">
        <v>48</v>
      </c>
      <c r="E14" s="13">
        <v>0.02</v>
      </c>
      <c r="F14" s="15">
        <f t="shared" si="0"/>
        <v>6.9967000000000001E-2</v>
      </c>
      <c r="G14" s="15">
        <f t="shared" si="1"/>
        <v>6.9967000000000001E-2</v>
      </c>
      <c r="H14" s="16">
        <v>0.01</v>
      </c>
      <c r="I14" s="15">
        <f t="shared" si="2"/>
        <v>6.8987461999999999E-2</v>
      </c>
      <c r="J14" s="15">
        <f t="shared" si="3"/>
        <v>6.8427725999999994E-2</v>
      </c>
      <c r="K14" s="40">
        <v>53</v>
      </c>
      <c r="L14" t="str">
        <f t="shared" si="4"/>
        <v>No</v>
      </c>
      <c r="M14" t="str">
        <f t="shared" si="5"/>
        <v>No</v>
      </c>
    </row>
    <row r="15" spans="1:13">
      <c r="A15" s="47">
        <v>34865</v>
      </c>
      <c r="B15" s="51">
        <v>9</v>
      </c>
      <c r="C15" s="56" t="s">
        <v>13</v>
      </c>
      <c r="D15" s="18" t="s">
        <v>48</v>
      </c>
      <c r="E15" s="51">
        <v>5.0000000000000001E-4</v>
      </c>
      <c r="F15" s="59">
        <f t="shared" si="0"/>
        <v>4.4417000000000005E-2</v>
      </c>
      <c r="G15" s="59">
        <f t="shared" si="1"/>
        <v>4.4417000000000005E-2</v>
      </c>
      <c r="H15" s="56">
        <v>1E-3</v>
      </c>
      <c r="I15" s="59">
        <f t="shared" si="2"/>
        <v>4.3795161999999999E-2</v>
      </c>
      <c r="J15" s="59">
        <f t="shared" si="3"/>
        <v>4.3439826000000008E-2</v>
      </c>
      <c r="K15" s="68">
        <v>31</v>
      </c>
      <c r="L15" t="str">
        <f t="shared" si="4"/>
        <v>No</v>
      </c>
      <c r="M15" t="str">
        <f t="shared" si="5"/>
        <v>No</v>
      </c>
    </row>
    <row r="16" spans="1:13">
      <c r="A16" s="39">
        <v>34865</v>
      </c>
      <c r="B16" s="13">
        <v>8</v>
      </c>
      <c r="C16" s="14" t="s">
        <v>12</v>
      </c>
      <c r="D16" s="14" t="s">
        <v>48</v>
      </c>
      <c r="E16" s="13">
        <v>1.6E-2</v>
      </c>
      <c r="F16" s="15">
        <f t="shared" si="0"/>
        <v>4.6833E-2</v>
      </c>
      <c r="G16" s="15">
        <f t="shared" si="1"/>
        <v>4.6833E-2</v>
      </c>
      <c r="H16" s="16">
        <v>1E-3</v>
      </c>
      <c r="I16" s="15">
        <f t="shared" si="2"/>
        <v>4.6177337999999998E-2</v>
      </c>
      <c r="J16" s="15">
        <f t="shared" si="3"/>
        <v>4.5802673999999995E-2</v>
      </c>
      <c r="K16" s="40">
        <v>33</v>
      </c>
      <c r="L16" t="str">
        <f t="shared" si="4"/>
        <v>No</v>
      </c>
      <c r="M16" t="str">
        <f t="shared" si="5"/>
        <v>No</v>
      </c>
    </row>
    <row r="17" spans="1:13">
      <c r="A17" s="39">
        <v>34865</v>
      </c>
      <c r="B17" s="13">
        <v>20</v>
      </c>
      <c r="C17" s="14" t="s">
        <v>16</v>
      </c>
      <c r="D17" s="18" t="s">
        <v>48</v>
      </c>
      <c r="E17" s="13">
        <v>5.0000000000000001E-4</v>
      </c>
      <c r="F17" s="15">
        <f t="shared" si="0"/>
        <v>4.5628000000000002E-2</v>
      </c>
      <c r="G17" s="15">
        <f t="shared" si="1"/>
        <v>4.5628000000000002E-2</v>
      </c>
      <c r="H17" s="14">
        <v>1E-3</v>
      </c>
      <c r="I17" s="15">
        <f t="shared" si="2"/>
        <v>4.4989207999999996E-2</v>
      </c>
      <c r="J17" s="15">
        <f t="shared" si="3"/>
        <v>4.4624183999999997E-2</v>
      </c>
      <c r="K17" s="42" t="s">
        <v>17</v>
      </c>
      <c r="L17" t="str">
        <f t="shared" si="4"/>
        <v>No</v>
      </c>
      <c r="M17" t="str">
        <f t="shared" si="5"/>
        <v>No</v>
      </c>
    </row>
    <row r="18" spans="1:13">
      <c r="A18" s="47">
        <v>35004</v>
      </c>
      <c r="B18" s="51">
        <v>9</v>
      </c>
      <c r="C18" s="56" t="s">
        <v>13</v>
      </c>
      <c r="D18" s="18" t="s">
        <v>48</v>
      </c>
      <c r="E18" s="51">
        <v>1.7999999999999999E-2</v>
      </c>
      <c r="F18" s="59">
        <f t="shared" si="0"/>
        <v>8.1001999999999991E-2</v>
      </c>
      <c r="G18" s="59">
        <f t="shared" si="1"/>
        <v>8.1001999999999991E-2</v>
      </c>
      <c r="H18" s="56">
        <v>1E-3</v>
      </c>
      <c r="I18" s="59">
        <f t="shared" si="2"/>
        <v>7.9867971999999995E-2</v>
      </c>
      <c r="J18" s="59">
        <f t="shared" si="3"/>
        <v>7.9219955999999994E-2</v>
      </c>
      <c r="K18" s="68">
        <v>63</v>
      </c>
      <c r="L18" t="str">
        <f t="shared" si="4"/>
        <v>No</v>
      </c>
      <c r="M18" t="str">
        <f t="shared" si="5"/>
        <v>No</v>
      </c>
    </row>
    <row r="19" spans="1:13">
      <c r="A19" s="39">
        <v>35004</v>
      </c>
      <c r="B19" s="13">
        <v>8</v>
      </c>
      <c r="C19" s="14" t="s">
        <v>12</v>
      </c>
      <c r="D19" s="14" t="s">
        <v>48</v>
      </c>
      <c r="E19" s="13">
        <v>1.6E-2</v>
      </c>
      <c r="F19" s="15">
        <f t="shared" si="0"/>
        <v>8.6417000000000008E-2</v>
      </c>
      <c r="G19" s="15">
        <f t="shared" si="1"/>
        <v>8.6417000000000008E-2</v>
      </c>
      <c r="H19" s="16">
        <v>1E-3</v>
      </c>
      <c r="I19" s="15">
        <f t="shared" si="2"/>
        <v>8.5207162000000003E-2</v>
      </c>
      <c r="J19" s="15">
        <f t="shared" si="3"/>
        <v>8.4515826000000002E-2</v>
      </c>
      <c r="K19" s="40">
        <v>68</v>
      </c>
      <c r="L19" t="str">
        <f t="shared" si="4"/>
        <v>No</v>
      </c>
      <c r="M19" t="str">
        <f t="shared" si="5"/>
        <v>No</v>
      </c>
    </row>
    <row r="20" spans="1:13" hidden="1">
      <c r="A20" s="47">
        <v>35010</v>
      </c>
      <c r="B20" s="51">
        <v>9</v>
      </c>
      <c r="C20" s="56" t="s">
        <v>13</v>
      </c>
      <c r="D20" s="18" t="s">
        <v>48</v>
      </c>
      <c r="E20" s="51">
        <v>5.0000000000000001E-4</v>
      </c>
      <c r="F20" s="59"/>
      <c r="G20" s="59"/>
      <c r="H20" s="56"/>
      <c r="I20" s="59"/>
      <c r="J20" s="59"/>
      <c r="K20" s="68"/>
      <c r="L20" t="s">
        <v>44</v>
      </c>
      <c r="M20" t="str">
        <f t="shared" si="5"/>
        <v>No</v>
      </c>
    </row>
    <row r="21" spans="1:13" hidden="1">
      <c r="A21" s="47">
        <v>35017</v>
      </c>
      <c r="B21" s="51">
        <v>9</v>
      </c>
      <c r="C21" s="56" t="s">
        <v>13</v>
      </c>
      <c r="D21" s="18" t="s">
        <v>48</v>
      </c>
      <c r="E21" s="51">
        <v>5.0000000000000001E-4</v>
      </c>
      <c r="F21" s="59"/>
      <c r="G21" s="59"/>
      <c r="H21" s="56"/>
      <c r="I21" s="59"/>
      <c r="J21" s="59"/>
      <c r="K21" s="68"/>
      <c r="L21" t="s">
        <v>44</v>
      </c>
      <c r="M21" t="str">
        <f t="shared" si="5"/>
        <v>No</v>
      </c>
    </row>
    <row r="22" spans="1:13" hidden="1">
      <c r="A22" s="27">
        <v>35017</v>
      </c>
      <c r="B22" s="17">
        <v>10</v>
      </c>
      <c r="C22" s="18" t="s">
        <v>14</v>
      </c>
      <c r="D22" s="18" t="s">
        <v>48</v>
      </c>
      <c r="E22" s="17">
        <v>5.0000000000000001E-4</v>
      </c>
      <c r="F22" s="15"/>
      <c r="G22" s="15"/>
      <c r="H22" s="18"/>
      <c r="I22" s="15"/>
      <c r="J22" s="15"/>
      <c r="K22" s="28"/>
      <c r="L22" t="s">
        <v>44</v>
      </c>
      <c r="M22" t="str">
        <f t="shared" si="5"/>
        <v>No</v>
      </c>
    </row>
    <row r="23" spans="1:13">
      <c r="A23" s="27">
        <v>35227</v>
      </c>
      <c r="B23" s="17">
        <v>10</v>
      </c>
      <c r="C23" s="18" t="s">
        <v>14</v>
      </c>
      <c r="D23" s="14" t="s">
        <v>48</v>
      </c>
      <c r="E23" s="17">
        <v>5.0000000000000001E-4</v>
      </c>
      <c r="F23" s="15"/>
      <c r="G23" s="15"/>
      <c r="H23" s="18">
        <v>5.0000000000000001E-4</v>
      </c>
      <c r="I23" s="15"/>
      <c r="J23" s="15"/>
      <c r="K23" s="28"/>
      <c r="L23" t="s">
        <v>44</v>
      </c>
      <c r="M23" t="s">
        <v>44</v>
      </c>
    </row>
    <row r="24" spans="1:13">
      <c r="A24" s="47">
        <v>35228</v>
      </c>
      <c r="B24" s="51">
        <v>9</v>
      </c>
      <c r="C24" s="56" t="s">
        <v>13</v>
      </c>
      <c r="D24" s="14" t="s">
        <v>48</v>
      </c>
      <c r="E24" s="51">
        <v>0.04</v>
      </c>
      <c r="F24" s="59"/>
      <c r="G24" s="59"/>
      <c r="H24" s="56">
        <v>5.0000000000000001E-4</v>
      </c>
      <c r="I24" s="59"/>
      <c r="J24" s="59"/>
      <c r="K24" s="68"/>
      <c r="L24" t="s">
        <v>44</v>
      </c>
      <c r="M24" t="s">
        <v>44</v>
      </c>
    </row>
    <row r="25" spans="1:13" s="45" customFormat="1">
      <c r="A25" s="47">
        <v>35235</v>
      </c>
      <c r="B25" s="51">
        <v>9</v>
      </c>
      <c r="C25" s="56" t="s">
        <v>13</v>
      </c>
      <c r="D25" s="18" t="s">
        <v>48</v>
      </c>
      <c r="E25" s="56">
        <v>5.1999999999999998E-3</v>
      </c>
      <c r="F25" s="59">
        <f>ROUND((EXP(0.8473*LN(K25)+0.884)),3)*0.001</f>
        <v>5.3954000000000002E-2</v>
      </c>
      <c r="G25" s="59">
        <f>ROUND((EXP(0.8473*LN(K25)+0.884)),3)*0.001</f>
        <v>5.3954000000000002E-2</v>
      </c>
      <c r="H25" s="56">
        <v>3.0000000000000001E-3</v>
      </c>
      <c r="I25" s="59">
        <f>ROUND((EXP(0.8473*LN(K25)+0.884)),3)*(0.986)*0.001</f>
        <v>5.3198644000000003E-2</v>
      </c>
      <c r="J25" s="59">
        <f>ROUND((EXP(0.8473*LN(K25)+0.884)),3)*(0.978)*0.001</f>
        <v>5.2767012000000002E-2</v>
      </c>
      <c r="K25" s="64">
        <v>39</v>
      </c>
      <c r="L25" t="str">
        <f>IF(E25&gt;F25,"Yes","No")</f>
        <v>No</v>
      </c>
      <c r="M25" t="str">
        <f>IF(H25&gt;I25,"Yes","No")</f>
        <v>No</v>
      </c>
    </row>
    <row r="26" spans="1:13" s="45" customFormat="1">
      <c r="A26" s="39">
        <v>35235</v>
      </c>
      <c r="B26" s="13">
        <v>8</v>
      </c>
      <c r="C26" s="14" t="s">
        <v>12</v>
      </c>
      <c r="D26" s="14" t="s">
        <v>48</v>
      </c>
      <c r="E26" s="13">
        <v>6.6E-3</v>
      </c>
      <c r="F26" s="15">
        <f>ROUND((EXP(0.8473*LN(K26)+0.884)),3)*0.001</f>
        <v>5.5124000000000006E-2</v>
      </c>
      <c r="G26" s="15">
        <f>ROUND((EXP(0.8473*LN(K26)+0.884)),3)*0.001</f>
        <v>5.5124000000000006E-2</v>
      </c>
      <c r="H26" s="14">
        <v>3.8E-3</v>
      </c>
      <c r="I26" s="15">
        <f>ROUND((EXP(0.8473*LN(K26)+0.884)),3)*(0.986)*0.001</f>
        <v>5.4352263999999997E-2</v>
      </c>
      <c r="J26" s="15">
        <f>ROUND((EXP(0.8473*LN(K26)+0.884)),3)*(0.978)*0.001</f>
        <v>5.3911272000000003E-2</v>
      </c>
      <c r="K26" s="41">
        <v>40</v>
      </c>
      <c r="L26" t="str">
        <f>IF(E26&gt;F26,"Yes","No")</f>
        <v>No</v>
      </c>
      <c r="M26" t="str">
        <f>IF(H26&gt;I26,"Yes","No")</f>
        <v>No</v>
      </c>
    </row>
    <row r="27" spans="1:13" s="45" customFormat="1">
      <c r="A27" s="47">
        <v>35346</v>
      </c>
      <c r="B27" s="51">
        <v>9</v>
      </c>
      <c r="C27" s="56" t="s">
        <v>13</v>
      </c>
      <c r="D27" s="14" t="s">
        <v>48</v>
      </c>
      <c r="E27" s="56">
        <v>5.0000000000000001E-4</v>
      </c>
      <c r="F27" s="59"/>
      <c r="G27" s="59"/>
      <c r="H27" s="56">
        <v>5.0000000000000001E-4</v>
      </c>
      <c r="I27" s="59"/>
      <c r="J27" s="59"/>
      <c r="K27" s="64"/>
      <c r="L27" t="s">
        <v>44</v>
      </c>
      <c r="M27" t="s">
        <v>44</v>
      </c>
    </row>
    <row r="28" spans="1:13" s="45" customFormat="1">
      <c r="A28" s="27">
        <v>35347</v>
      </c>
      <c r="B28" s="17">
        <v>10</v>
      </c>
      <c r="C28" s="18" t="s">
        <v>14</v>
      </c>
      <c r="D28" s="14" t="s">
        <v>48</v>
      </c>
      <c r="E28" s="17">
        <v>5.0000000000000001E-4</v>
      </c>
      <c r="F28" s="15"/>
      <c r="G28" s="15"/>
      <c r="H28" s="18">
        <v>5.0000000000000001E-4</v>
      </c>
      <c r="I28" s="15"/>
      <c r="J28" s="15"/>
      <c r="K28" s="28"/>
      <c r="L28" t="s">
        <v>44</v>
      </c>
      <c r="M28" t="s">
        <v>44</v>
      </c>
    </row>
    <row r="29" spans="1:13" s="45" customFormat="1">
      <c r="A29" s="39">
        <v>35347</v>
      </c>
      <c r="B29" s="13">
        <v>20</v>
      </c>
      <c r="C29" s="14" t="s">
        <v>16</v>
      </c>
      <c r="D29" s="14" t="s">
        <v>48</v>
      </c>
      <c r="E29" s="13">
        <v>5.0000000000000001E-4</v>
      </c>
      <c r="F29" s="15"/>
      <c r="G29" s="15"/>
      <c r="H29" s="14">
        <v>5.0000000000000001E-4</v>
      </c>
      <c r="I29" s="15"/>
      <c r="J29" s="15"/>
      <c r="K29" s="42"/>
      <c r="L29" t="s">
        <v>44</v>
      </c>
      <c r="M29" t="s">
        <v>44</v>
      </c>
    </row>
    <row r="30" spans="1:13">
      <c r="A30" s="29">
        <v>35646</v>
      </c>
      <c r="B30" s="7">
        <v>9</v>
      </c>
      <c r="C30" s="8" t="s">
        <v>13</v>
      </c>
      <c r="D30" s="83" t="s">
        <v>48</v>
      </c>
      <c r="E30" s="8">
        <v>5.0000000000000001E-4</v>
      </c>
      <c r="F30" s="9">
        <f>ROUND((EXP(0.8473*LN(K30)+0.884)),3)*0.001</f>
        <v>9.1772000000000006E-2</v>
      </c>
      <c r="G30" s="9">
        <f>ROUND((EXP(0.8473*LN(K30)+0.884)),3)*0.001</f>
        <v>9.1772000000000006E-2</v>
      </c>
      <c r="H30" s="8">
        <v>5.0000000000000001E-4</v>
      </c>
      <c r="I30" s="9">
        <f>ROUND((EXP(0.8473*LN(K30)+0.884)),3)*(0.986)*0.001</f>
        <v>9.0487192000000008E-2</v>
      </c>
      <c r="J30" s="9">
        <f>ROUND((EXP(0.8473*LN(K30)+0.884)),3)*(0.978)*0.001</f>
        <v>8.9753016000000005E-2</v>
      </c>
      <c r="K30" s="70">
        <v>73</v>
      </c>
      <c r="L30" t="str">
        <f>IF(E30&gt;F30,"Yes","No")</f>
        <v>No</v>
      </c>
      <c r="M30" t="str">
        <f>IF(H30&gt;I30,"Yes","No")</f>
        <v>No</v>
      </c>
    </row>
    <row r="31" spans="1:13">
      <c r="A31" s="49">
        <v>35646</v>
      </c>
      <c r="B31" s="53">
        <v>8</v>
      </c>
      <c r="C31" s="54" t="s">
        <v>12</v>
      </c>
      <c r="D31" s="54" t="s">
        <v>48</v>
      </c>
      <c r="E31" s="53">
        <v>5.0000000000000001E-4</v>
      </c>
      <c r="F31" s="60"/>
      <c r="G31" s="60"/>
      <c r="H31" s="54">
        <v>2.1000000000000001E-2</v>
      </c>
      <c r="I31" s="60"/>
      <c r="J31" s="60"/>
      <c r="K31" s="66"/>
      <c r="L31" t="s">
        <v>44</v>
      </c>
      <c r="M31" s="98" t="str">
        <f>IF(H31&gt;I31,"Yes","No")</f>
        <v>Yes</v>
      </c>
    </row>
    <row r="32" spans="1:13">
      <c r="A32" s="48">
        <v>35647</v>
      </c>
      <c r="B32" s="52">
        <v>10</v>
      </c>
      <c r="C32" s="57" t="s">
        <v>14</v>
      </c>
      <c r="D32" s="54" t="s">
        <v>48</v>
      </c>
      <c r="E32" s="52">
        <v>5.0000000000000001E-4</v>
      </c>
      <c r="F32" s="60"/>
      <c r="G32" s="60"/>
      <c r="H32" s="57">
        <v>5.0000000000000001E-4</v>
      </c>
      <c r="I32" s="60"/>
      <c r="J32" s="60"/>
      <c r="K32" s="65"/>
      <c r="L32" t="s">
        <v>44</v>
      </c>
      <c r="M32" t="s">
        <v>44</v>
      </c>
    </row>
    <row r="33" spans="1:13">
      <c r="A33" s="49">
        <v>35647</v>
      </c>
      <c r="B33" s="53">
        <v>20</v>
      </c>
      <c r="C33" s="54" t="s">
        <v>16</v>
      </c>
      <c r="D33" s="54" t="s">
        <v>48</v>
      </c>
      <c r="E33" s="53">
        <v>5.0000000000000001E-4</v>
      </c>
      <c r="F33" s="60"/>
      <c r="G33" s="60"/>
      <c r="H33" s="54">
        <v>5.0000000000000001E-4</v>
      </c>
      <c r="I33" s="60"/>
      <c r="J33" s="60"/>
      <c r="K33" s="72"/>
      <c r="L33" t="s">
        <v>44</v>
      </c>
      <c r="M33" t="s">
        <v>44</v>
      </c>
    </row>
    <row r="34" spans="1:13">
      <c r="A34" s="31">
        <v>36102</v>
      </c>
      <c r="B34" s="3">
        <v>9</v>
      </c>
      <c r="C34" s="4" t="s">
        <v>13</v>
      </c>
      <c r="D34" s="57" t="s">
        <v>48</v>
      </c>
      <c r="E34" s="4">
        <v>1.4999999999999999E-2</v>
      </c>
      <c r="F34" s="5">
        <f t="shared" ref="F34:F44" si="6">ROUND((EXP(0.8473*LN(K34)+0.884)),3)*0.001</f>
        <v>6.8846999999999992E-2</v>
      </c>
      <c r="G34" s="5">
        <f t="shared" ref="G34:G44" si="7">ROUND((EXP(0.8473*LN(K34)+0.884)),3)*0.001</f>
        <v>6.8846999999999992E-2</v>
      </c>
      <c r="H34" s="4">
        <v>1.7000000000000001E-2</v>
      </c>
      <c r="I34" s="5">
        <f t="shared" ref="I34:I44" si="8">ROUND((EXP(0.8473*LN(K34)+0.884)),3)*(0.986)*0.001</f>
        <v>6.7883141999999994E-2</v>
      </c>
      <c r="J34" s="5">
        <f t="shared" ref="J34:J44" si="9">ROUND((EXP(0.8473*LN(K34)+0.884)),3)*(0.978)*0.001</f>
        <v>6.7332365999999991E-2</v>
      </c>
      <c r="K34" s="33">
        <v>52</v>
      </c>
      <c r="L34" t="str">
        <f t="shared" ref="L34:L65" si="10">IF(E34&gt;F34,"Yes","No")</f>
        <v>No</v>
      </c>
      <c r="M34" t="str">
        <f t="shared" ref="M34:M44" si="11">IF(H34&gt;I34,"Yes","No")</f>
        <v>No</v>
      </c>
    </row>
    <row r="35" spans="1:13">
      <c r="A35" s="48">
        <v>36102</v>
      </c>
      <c r="B35" s="52">
        <v>10</v>
      </c>
      <c r="C35" s="57" t="s">
        <v>14</v>
      </c>
      <c r="D35" s="54" t="s">
        <v>48</v>
      </c>
      <c r="E35" s="52">
        <v>2.1000000000000001E-2</v>
      </c>
      <c r="F35" s="60">
        <f t="shared" si="6"/>
        <v>7.4415999999999996E-2</v>
      </c>
      <c r="G35" s="60">
        <f t="shared" si="7"/>
        <v>7.4415999999999996E-2</v>
      </c>
      <c r="H35" s="57">
        <v>5.0000000000000001E-4</v>
      </c>
      <c r="I35" s="60">
        <f t="shared" si="8"/>
        <v>7.3374175999999999E-2</v>
      </c>
      <c r="J35" s="60">
        <f t="shared" si="9"/>
        <v>7.2778847999999993E-2</v>
      </c>
      <c r="K35" s="65">
        <v>57</v>
      </c>
      <c r="L35" t="str">
        <f t="shared" si="10"/>
        <v>No</v>
      </c>
      <c r="M35" t="str">
        <f t="shared" si="11"/>
        <v>No</v>
      </c>
    </row>
    <row r="36" spans="1:13">
      <c r="A36" s="49">
        <v>36102</v>
      </c>
      <c r="B36" s="53">
        <v>8</v>
      </c>
      <c r="C36" s="54" t="s">
        <v>12</v>
      </c>
      <c r="D36" s="54" t="s">
        <v>48</v>
      </c>
      <c r="E36" s="53">
        <v>0.02</v>
      </c>
      <c r="F36" s="60">
        <f t="shared" si="6"/>
        <v>6.9967000000000001E-2</v>
      </c>
      <c r="G36" s="60">
        <f t="shared" si="7"/>
        <v>6.9967000000000001E-2</v>
      </c>
      <c r="H36" s="54">
        <v>0.01</v>
      </c>
      <c r="I36" s="60">
        <f t="shared" si="8"/>
        <v>6.8987461999999999E-2</v>
      </c>
      <c r="J36" s="60">
        <f t="shared" si="9"/>
        <v>6.8427725999999994E-2</v>
      </c>
      <c r="K36" s="66">
        <v>53</v>
      </c>
      <c r="L36" t="str">
        <f t="shared" si="10"/>
        <v>No</v>
      </c>
      <c r="M36" t="str">
        <f t="shared" si="11"/>
        <v>No</v>
      </c>
    </row>
    <row r="37" spans="1:13">
      <c r="A37" s="31">
        <v>36327</v>
      </c>
      <c r="B37" s="3">
        <v>9</v>
      </c>
      <c r="C37" s="4" t="s">
        <v>13</v>
      </c>
      <c r="D37" s="54" t="s">
        <v>48</v>
      </c>
      <c r="E37" s="3">
        <v>5.0000000000000001E-4</v>
      </c>
      <c r="F37" s="5">
        <f t="shared" si="6"/>
        <v>4.4417000000000005E-2</v>
      </c>
      <c r="G37" s="5">
        <f t="shared" si="7"/>
        <v>4.4417000000000005E-2</v>
      </c>
      <c r="H37" s="4">
        <v>5.0000000000000001E-4</v>
      </c>
      <c r="I37" s="5">
        <f t="shared" si="8"/>
        <v>4.3795161999999999E-2</v>
      </c>
      <c r="J37" s="5">
        <f t="shared" si="9"/>
        <v>4.3439826000000008E-2</v>
      </c>
      <c r="K37" s="33">
        <v>31</v>
      </c>
      <c r="L37" t="str">
        <f t="shared" si="10"/>
        <v>No</v>
      </c>
      <c r="M37" t="str">
        <f t="shared" si="11"/>
        <v>No</v>
      </c>
    </row>
    <row r="38" spans="1:13">
      <c r="A38" s="48">
        <v>36327</v>
      </c>
      <c r="B38" s="52">
        <v>10</v>
      </c>
      <c r="C38" s="57" t="s">
        <v>14</v>
      </c>
      <c r="D38" s="54" t="s">
        <v>48</v>
      </c>
      <c r="E38" s="52">
        <v>5.0000000000000001E-4</v>
      </c>
      <c r="F38" s="60">
        <f t="shared" si="6"/>
        <v>4.6833E-2</v>
      </c>
      <c r="G38" s="60">
        <f t="shared" si="7"/>
        <v>4.6833E-2</v>
      </c>
      <c r="H38" s="57">
        <v>5.0000000000000001E-4</v>
      </c>
      <c r="I38" s="60">
        <f t="shared" si="8"/>
        <v>4.6177337999999998E-2</v>
      </c>
      <c r="J38" s="60">
        <f t="shared" si="9"/>
        <v>4.5802673999999995E-2</v>
      </c>
      <c r="K38" s="65">
        <v>33</v>
      </c>
      <c r="L38" t="str">
        <f t="shared" si="10"/>
        <v>No</v>
      </c>
      <c r="M38" t="str">
        <f t="shared" si="11"/>
        <v>No</v>
      </c>
    </row>
    <row r="39" spans="1:13">
      <c r="A39" s="49">
        <v>36327</v>
      </c>
      <c r="B39" s="53">
        <v>8</v>
      </c>
      <c r="C39" s="54" t="s">
        <v>12</v>
      </c>
      <c r="D39" s="54" t="s">
        <v>48</v>
      </c>
      <c r="E39" s="53">
        <v>1.6E-2</v>
      </c>
      <c r="F39" s="60">
        <f t="shared" si="6"/>
        <v>4.6833E-2</v>
      </c>
      <c r="G39" s="60">
        <f t="shared" si="7"/>
        <v>4.6833E-2</v>
      </c>
      <c r="H39" s="54">
        <v>5.0000000000000001E-4</v>
      </c>
      <c r="I39" s="60">
        <f t="shared" si="8"/>
        <v>4.6177337999999998E-2</v>
      </c>
      <c r="J39" s="60">
        <f t="shared" si="9"/>
        <v>4.5802673999999995E-2</v>
      </c>
      <c r="K39" s="66">
        <v>33</v>
      </c>
      <c r="L39" t="str">
        <f t="shared" si="10"/>
        <v>No</v>
      </c>
      <c r="M39" t="str">
        <f t="shared" si="11"/>
        <v>No</v>
      </c>
    </row>
    <row r="40" spans="1:13">
      <c r="A40" s="49">
        <v>36327</v>
      </c>
      <c r="B40" s="53">
        <v>20</v>
      </c>
      <c r="C40" s="54" t="s">
        <v>16</v>
      </c>
      <c r="D40" s="54" t="s">
        <v>48</v>
      </c>
      <c r="E40" s="53">
        <v>5.0000000000000001E-4</v>
      </c>
      <c r="F40" s="60">
        <f t="shared" si="6"/>
        <v>4.5628000000000002E-2</v>
      </c>
      <c r="G40" s="60">
        <f t="shared" si="7"/>
        <v>4.5628000000000002E-2</v>
      </c>
      <c r="H40" s="54">
        <v>5.0000000000000001E-4</v>
      </c>
      <c r="I40" s="60">
        <f t="shared" si="8"/>
        <v>4.4989207999999996E-2</v>
      </c>
      <c r="J40" s="60">
        <f t="shared" si="9"/>
        <v>4.4624183999999997E-2</v>
      </c>
      <c r="K40" s="72" t="s">
        <v>17</v>
      </c>
      <c r="L40" t="str">
        <f t="shared" si="10"/>
        <v>No</v>
      </c>
      <c r="M40" t="str">
        <f t="shared" si="11"/>
        <v>No</v>
      </c>
    </row>
    <row r="41" spans="1:13">
      <c r="A41" s="48">
        <v>36327</v>
      </c>
      <c r="B41" s="54">
        <v>24</v>
      </c>
      <c r="C41" s="54" t="s">
        <v>33</v>
      </c>
      <c r="D41" s="54" t="s">
        <v>48</v>
      </c>
      <c r="E41" s="57">
        <v>5.0000000000000001E-4</v>
      </c>
      <c r="F41" s="60">
        <f t="shared" si="6"/>
        <v>4.6833E-2</v>
      </c>
      <c r="G41" s="60">
        <f t="shared" si="7"/>
        <v>4.6833E-2</v>
      </c>
      <c r="H41" s="57">
        <v>5.0000000000000001E-4</v>
      </c>
      <c r="I41" s="60">
        <f t="shared" si="8"/>
        <v>4.6177337999999998E-2</v>
      </c>
      <c r="J41" s="60">
        <f t="shared" si="9"/>
        <v>4.5802673999999995E-2</v>
      </c>
      <c r="K41" s="65">
        <v>33</v>
      </c>
      <c r="L41" t="str">
        <f t="shared" si="10"/>
        <v>No</v>
      </c>
      <c r="M41" t="str">
        <f t="shared" si="11"/>
        <v>No</v>
      </c>
    </row>
    <row r="42" spans="1:13">
      <c r="A42" s="31">
        <v>36466</v>
      </c>
      <c r="B42" s="3">
        <v>9</v>
      </c>
      <c r="C42" s="4" t="s">
        <v>13</v>
      </c>
      <c r="D42" s="54" t="s">
        <v>48</v>
      </c>
      <c r="E42" s="3">
        <v>1.7999999999999999E-2</v>
      </c>
      <c r="F42" s="5">
        <f t="shared" si="6"/>
        <v>8.1001999999999991E-2</v>
      </c>
      <c r="G42" s="5">
        <f t="shared" si="7"/>
        <v>8.1001999999999991E-2</v>
      </c>
      <c r="H42" s="4">
        <v>5.0000000000000001E-4</v>
      </c>
      <c r="I42" s="5">
        <f t="shared" si="8"/>
        <v>7.9867971999999995E-2</v>
      </c>
      <c r="J42" s="5">
        <f t="shared" si="9"/>
        <v>7.9219955999999994E-2</v>
      </c>
      <c r="K42" s="33">
        <v>63</v>
      </c>
      <c r="L42" t="str">
        <f t="shared" si="10"/>
        <v>No</v>
      </c>
      <c r="M42" t="str">
        <f t="shared" si="11"/>
        <v>No</v>
      </c>
    </row>
    <row r="43" spans="1:13">
      <c r="A43" s="48">
        <v>36466</v>
      </c>
      <c r="B43" s="52">
        <v>10</v>
      </c>
      <c r="C43" s="57" t="s">
        <v>14</v>
      </c>
      <c r="D43" s="54" t="s">
        <v>48</v>
      </c>
      <c r="E43" s="52">
        <v>9.9000000000000005E-2</v>
      </c>
      <c r="F43" s="60">
        <f t="shared" si="6"/>
        <v>8.4259000000000001E-2</v>
      </c>
      <c r="G43" s="60">
        <f t="shared" si="7"/>
        <v>8.4259000000000001E-2</v>
      </c>
      <c r="H43" s="57">
        <v>5.0000000000000001E-4</v>
      </c>
      <c r="I43" s="60">
        <f t="shared" si="8"/>
        <v>8.3079373999999998E-2</v>
      </c>
      <c r="J43" s="60">
        <f t="shared" si="9"/>
        <v>8.2405302E-2</v>
      </c>
      <c r="K43" s="65">
        <v>66</v>
      </c>
      <c r="L43" s="98" t="str">
        <f t="shared" si="10"/>
        <v>Yes</v>
      </c>
      <c r="M43" t="str">
        <f t="shared" si="11"/>
        <v>No</v>
      </c>
    </row>
    <row r="44" spans="1:13">
      <c r="A44" s="49">
        <v>36466</v>
      </c>
      <c r="B44" s="53">
        <v>8</v>
      </c>
      <c r="C44" s="54" t="s">
        <v>12</v>
      </c>
      <c r="D44" s="54" t="s">
        <v>48</v>
      </c>
      <c r="E44" s="53">
        <v>1.6E-2</v>
      </c>
      <c r="F44" s="60">
        <f t="shared" si="6"/>
        <v>8.6417000000000008E-2</v>
      </c>
      <c r="G44" s="60">
        <f t="shared" si="7"/>
        <v>8.6417000000000008E-2</v>
      </c>
      <c r="H44" s="54">
        <v>5.0000000000000001E-4</v>
      </c>
      <c r="I44" s="60">
        <f t="shared" si="8"/>
        <v>8.5207162000000003E-2</v>
      </c>
      <c r="J44" s="60">
        <f t="shared" si="9"/>
        <v>8.4515826000000002E-2</v>
      </c>
      <c r="K44" s="66">
        <v>68</v>
      </c>
      <c r="L44" t="str">
        <f t="shared" si="10"/>
        <v>No</v>
      </c>
      <c r="M44" t="str">
        <f t="shared" si="11"/>
        <v>No</v>
      </c>
    </row>
    <row r="45" spans="1:13">
      <c r="A45" s="31">
        <v>36697</v>
      </c>
      <c r="B45" s="3">
        <v>9</v>
      </c>
      <c r="C45" s="4" t="s">
        <v>13</v>
      </c>
      <c r="D45" s="57" t="s">
        <v>48</v>
      </c>
      <c r="E45" s="3"/>
      <c r="F45" s="5"/>
      <c r="G45" s="5"/>
      <c r="H45" s="4">
        <v>3.0000000000000001E-3</v>
      </c>
      <c r="I45" s="5"/>
      <c r="J45" s="5"/>
      <c r="K45" s="33"/>
      <c r="L45" t="str">
        <f t="shared" si="10"/>
        <v>No</v>
      </c>
      <c r="M45" t="s">
        <v>44</v>
      </c>
    </row>
    <row r="46" spans="1:13" hidden="1">
      <c r="A46" s="31">
        <v>36697</v>
      </c>
      <c r="B46" s="3">
        <v>9</v>
      </c>
      <c r="C46" s="4" t="s">
        <v>13</v>
      </c>
      <c r="D46" s="57" t="s">
        <v>48</v>
      </c>
      <c r="E46" s="3">
        <v>5.1999999999999998E-3</v>
      </c>
      <c r="F46" s="5">
        <f>ROUND((EXP(0.8473*LN(K46)+0.884)),3)*0.001</f>
        <v>5.3954000000000002E-2</v>
      </c>
      <c r="G46" s="5">
        <f>ROUND((EXP(0.8473*LN(K46)+0.884)),3)*0.001</f>
        <v>5.3954000000000002E-2</v>
      </c>
      <c r="H46" s="4"/>
      <c r="I46" s="5">
        <f>ROUND((EXP(0.8473*LN(K46)+0.884)),3)*(0.986)*0.001</f>
        <v>5.3198644000000003E-2</v>
      </c>
      <c r="J46" s="5">
        <f>ROUND((EXP(0.8473*LN(K46)+0.884)),3)*(0.978)*0.001</f>
        <v>5.2767012000000002E-2</v>
      </c>
      <c r="K46" s="33">
        <v>39</v>
      </c>
      <c r="L46" t="str">
        <f t="shared" si="10"/>
        <v>No</v>
      </c>
      <c r="M46" t="str">
        <f>IF(H46&gt;I46,"Yes","No")</f>
        <v>No</v>
      </c>
    </row>
    <row r="47" spans="1:13">
      <c r="A47" s="48">
        <v>36697</v>
      </c>
      <c r="B47" s="52">
        <v>10</v>
      </c>
      <c r="C47" s="57" t="s">
        <v>14</v>
      </c>
      <c r="D47" s="57" t="s">
        <v>48</v>
      </c>
      <c r="E47" s="52"/>
      <c r="F47" s="60"/>
      <c r="G47" s="60"/>
      <c r="H47" s="57">
        <v>3.8E-3</v>
      </c>
      <c r="I47" s="60"/>
      <c r="J47" s="60"/>
      <c r="K47" s="65"/>
      <c r="L47" t="str">
        <f t="shared" si="10"/>
        <v>No</v>
      </c>
      <c r="M47" t="s">
        <v>44</v>
      </c>
    </row>
    <row r="48" spans="1:13" hidden="1">
      <c r="A48" s="48">
        <v>36697</v>
      </c>
      <c r="B48" s="52">
        <v>10</v>
      </c>
      <c r="C48" s="57" t="s">
        <v>14</v>
      </c>
      <c r="D48" s="57" t="s">
        <v>48</v>
      </c>
      <c r="E48" s="52">
        <v>5.7999999999999996E-3</v>
      </c>
      <c r="F48" s="60">
        <f>ROUND((EXP(0.8473*LN(K48)+0.884)),3)*0.001</f>
        <v>5.629E-2</v>
      </c>
      <c r="G48" s="60">
        <f>ROUND((EXP(0.8473*LN(K48)+0.884)),3)*0.001</f>
        <v>5.629E-2</v>
      </c>
      <c r="H48" s="57"/>
      <c r="I48" s="60">
        <f>ROUND((EXP(0.8473*LN(K48)+0.884)),3)*(0.986)*0.001</f>
        <v>5.550194E-2</v>
      </c>
      <c r="J48" s="60">
        <f>ROUND((EXP(0.8473*LN(K48)+0.884)),3)*(0.978)*0.001</f>
        <v>5.5051620000000002E-2</v>
      </c>
      <c r="K48" s="65">
        <v>41</v>
      </c>
      <c r="L48" t="str">
        <f t="shared" si="10"/>
        <v>No</v>
      </c>
      <c r="M48" t="str">
        <f>IF(H48&gt;I48,"Yes","No")</f>
        <v>No</v>
      </c>
    </row>
    <row r="49" spans="1:13">
      <c r="A49" s="49">
        <v>36697</v>
      </c>
      <c r="B49" s="53">
        <v>8</v>
      </c>
      <c r="C49" s="54" t="s">
        <v>12</v>
      </c>
      <c r="D49" s="54" t="s">
        <v>48</v>
      </c>
      <c r="E49" s="53"/>
      <c r="F49" s="60"/>
      <c r="G49" s="60"/>
      <c r="H49" s="54">
        <v>3.8E-3</v>
      </c>
      <c r="I49" s="60"/>
      <c r="J49" s="60"/>
      <c r="K49" s="66"/>
      <c r="L49" t="str">
        <f t="shared" si="10"/>
        <v>No</v>
      </c>
      <c r="M49" t="s">
        <v>44</v>
      </c>
    </row>
    <row r="50" spans="1:13" hidden="1">
      <c r="A50" s="49">
        <v>36697</v>
      </c>
      <c r="B50" s="53">
        <v>8</v>
      </c>
      <c r="C50" s="54" t="s">
        <v>12</v>
      </c>
      <c r="D50" s="54" t="s">
        <v>48</v>
      </c>
      <c r="E50" s="53">
        <v>6.6E-3</v>
      </c>
      <c r="F50" s="60">
        <f t="shared" ref="F50:F86" si="12">ROUND((EXP(0.8473*LN(K50)+0.884)),3)*0.001</f>
        <v>5.5124000000000006E-2</v>
      </c>
      <c r="G50" s="60">
        <f t="shared" ref="G50:G86" si="13">ROUND((EXP(0.8473*LN(K50)+0.884)),3)*0.001</f>
        <v>5.5124000000000006E-2</v>
      </c>
      <c r="H50" s="54"/>
      <c r="I50" s="60">
        <f t="shared" ref="I50:I86" si="14">ROUND((EXP(0.8473*LN(K50)+0.884)),3)*(0.986)*0.001</f>
        <v>5.4352263999999997E-2</v>
      </c>
      <c r="J50" s="60">
        <f t="shared" ref="J50:J86" si="15">ROUND((EXP(0.8473*LN(K50)+0.884)),3)*(0.978)*0.001</f>
        <v>5.3911272000000003E-2</v>
      </c>
      <c r="K50" s="66">
        <v>40</v>
      </c>
      <c r="L50" t="str">
        <f t="shared" si="10"/>
        <v>No</v>
      </c>
      <c r="M50" t="str">
        <f t="shared" ref="M50:M81" si="16">IF(H50&gt;I50,"Yes","No")</f>
        <v>No</v>
      </c>
    </row>
    <row r="51" spans="1:13">
      <c r="A51" s="31">
        <v>37033</v>
      </c>
      <c r="B51" s="3">
        <v>9</v>
      </c>
      <c r="C51" s="4" t="s">
        <v>13</v>
      </c>
      <c r="D51" s="57" t="s">
        <v>48</v>
      </c>
      <c r="E51" s="3">
        <v>5.0000000000000001E-4</v>
      </c>
      <c r="F51" s="5">
        <f t="shared" si="12"/>
        <v>5.629E-2</v>
      </c>
      <c r="G51" s="5">
        <f t="shared" si="13"/>
        <v>5.629E-2</v>
      </c>
      <c r="H51" s="4">
        <v>1E-3</v>
      </c>
      <c r="I51" s="5">
        <f t="shared" si="14"/>
        <v>5.550194E-2</v>
      </c>
      <c r="J51" s="5">
        <f t="shared" si="15"/>
        <v>5.5051620000000002E-2</v>
      </c>
      <c r="K51" s="33">
        <v>41</v>
      </c>
      <c r="L51" t="str">
        <f t="shared" si="10"/>
        <v>No</v>
      </c>
      <c r="M51" t="str">
        <f t="shared" si="16"/>
        <v>No</v>
      </c>
    </row>
    <row r="52" spans="1:13">
      <c r="A52" s="48">
        <v>37033</v>
      </c>
      <c r="B52" s="52">
        <v>10</v>
      </c>
      <c r="C52" s="57" t="s">
        <v>14</v>
      </c>
      <c r="D52" s="57" t="s">
        <v>48</v>
      </c>
      <c r="E52" s="93">
        <v>5.0000000000000001E-4</v>
      </c>
      <c r="F52" s="60">
        <f t="shared" si="12"/>
        <v>5.5124000000000006E-2</v>
      </c>
      <c r="G52" s="60">
        <f t="shared" si="13"/>
        <v>5.5124000000000006E-2</v>
      </c>
      <c r="H52" s="57">
        <v>1E-3</v>
      </c>
      <c r="I52" s="60">
        <f t="shared" si="14"/>
        <v>5.4352263999999997E-2</v>
      </c>
      <c r="J52" s="60">
        <f t="shared" si="15"/>
        <v>5.3911272000000003E-2</v>
      </c>
      <c r="K52" s="65">
        <v>40</v>
      </c>
      <c r="L52" t="str">
        <f t="shared" si="10"/>
        <v>No</v>
      </c>
      <c r="M52" t="str">
        <f t="shared" si="16"/>
        <v>No</v>
      </c>
    </row>
    <row r="53" spans="1:13">
      <c r="A53" s="49">
        <v>37033</v>
      </c>
      <c r="B53" s="53">
        <v>8</v>
      </c>
      <c r="C53" s="54" t="s">
        <v>12</v>
      </c>
      <c r="D53" s="54" t="s">
        <v>48</v>
      </c>
      <c r="E53" s="53">
        <v>5.0000000000000001E-4</v>
      </c>
      <c r="F53" s="60">
        <f t="shared" si="12"/>
        <v>5.629E-2</v>
      </c>
      <c r="G53" s="60">
        <f t="shared" si="13"/>
        <v>5.629E-2</v>
      </c>
      <c r="H53" s="54">
        <v>1E-3</v>
      </c>
      <c r="I53" s="60">
        <f t="shared" si="14"/>
        <v>5.550194E-2</v>
      </c>
      <c r="J53" s="60">
        <f t="shared" si="15"/>
        <v>5.5051620000000002E-2</v>
      </c>
      <c r="K53" s="66">
        <v>41</v>
      </c>
      <c r="L53" t="str">
        <f t="shared" si="10"/>
        <v>No</v>
      </c>
      <c r="M53" t="str">
        <f t="shared" si="16"/>
        <v>No</v>
      </c>
    </row>
    <row r="54" spans="1:13">
      <c r="A54" s="31">
        <v>37182</v>
      </c>
      <c r="B54" s="3">
        <v>9</v>
      </c>
      <c r="C54" s="4" t="s">
        <v>13</v>
      </c>
      <c r="D54" s="57" t="s">
        <v>48</v>
      </c>
      <c r="E54" s="3">
        <v>5.1999999999999998E-3</v>
      </c>
      <c r="F54" s="5">
        <f t="shared" si="12"/>
        <v>0.11061499999999999</v>
      </c>
      <c r="G54" s="5">
        <f t="shared" si="13"/>
        <v>0.11061499999999999</v>
      </c>
      <c r="H54" s="4">
        <v>5.4999999999999997E-3</v>
      </c>
      <c r="I54" s="5">
        <f t="shared" si="14"/>
        <v>0.10906639</v>
      </c>
      <c r="J54" s="5">
        <f t="shared" si="15"/>
        <v>0.10818146999999999</v>
      </c>
      <c r="K54" s="33">
        <v>91</v>
      </c>
      <c r="L54" t="str">
        <f t="shared" si="10"/>
        <v>No</v>
      </c>
      <c r="M54" t="str">
        <f t="shared" si="16"/>
        <v>No</v>
      </c>
    </row>
    <row r="55" spans="1:13">
      <c r="A55" s="48">
        <v>37182</v>
      </c>
      <c r="B55" s="52">
        <v>10</v>
      </c>
      <c r="C55" s="57" t="s">
        <v>14</v>
      </c>
      <c r="D55" s="57" t="s">
        <v>48</v>
      </c>
      <c r="E55" s="52">
        <v>3.0999999999999999E-3</v>
      </c>
      <c r="F55" s="60">
        <f t="shared" si="12"/>
        <v>0.11061499999999999</v>
      </c>
      <c r="G55" s="60">
        <f t="shared" si="13"/>
        <v>0.11061499999999999</v>
      </c>
      <c r="H55" s="57">
        <v>4.7000000000000002E-3</v>
      </c>
      <c r="I55" s="60">
        <f t="shared" si="14"/>
        <v>0.10906639</v>
      </c>
      <c r="J55" s="60">
        <f t="shared" si="15"/>
        <v>0.10818146999999999</v>
      </c>
      <c r="K55" s="65">
        <v>91</v>
      </c>
      <c r="L55" t="str">
        <f t="shared" si="10"/>
        <v>No</v>
      </c>
      <c r="M55" t="str">
        <f t="shared" si="16"/>
        <v>No</v>
      </c>
    </row>
    <row r="56" spans="1:13" s="45" customFormat="1">
      <c r="A56" s="50">
        <v>37182</v>
      </c>
      <c r="B56" s="55">
        <v>8</v>
      </c>
      <c r="C56" s="54" t="s">
        <v>12</v>
      </c>
      <c r="D56" s="54" t="s">
        <v>48</v>
      </c>
      <c r="E56" s="55">
        <v>4.3E-3</v>
      </c>
      <c r="F56" s="62">
        <f t="shared" si="12"/>
        <v>0.107517</v>
      </c>
      <c r="G56" s="62">
        <f t="shared" si="13"/>
        <v>0.107517</v>
      </c>
      <c r="H56" s="58">
        <v>6.1999999999999998E-3</v>
      </c>
      <c r="I56" s="62">
        <f t="shared" si="14"/>
        <v>0.106011762</v>
      </c>
      <c r="J56" s="62">
        <f t="shared" si="15"/>
        <v>0.105151626</v>
      </c>
      <c r="K56" s="87">
        <v>88</v>
      </c>
      <c r="L56" t="str">
        <f t="shared" si="10"/>
        <v>No</v>
      </c>
      <c r="M56" t="str">
        <f t="shared" si="16"/>
        <v>No</v>
      </c>
    </row>
    <row r="57" spans="1:13" s="45" customFormat="1">
      <c r="A57" s="34">
        <v>37434</v>
      </c>
      <c r="B57" s="10">
        <v>9</v>
      </c>
      <c r="C57" s="4" t="s">
        <v>13</v>
      </c>
      <c r="D57" s="57" t="s">
        <v>48</v>
      </c>
      <c r="E57" s="10">
        <v>5.0000000000000001E-4</v>
      </c>
      <c r="F57" s="12">
        <f t="shared" si="12"/>
        <v>7.6623000000000011E-2</v>
      </c>
      <c r="G57" s="12">
        <f t="shared" si="13"/>
        <v>7.6623000000000011E-2</v>
      </c>
      <c r="H57" s="11">
        <v>1.0999999999999999E-2</v>
      </c>
      <c r="I57" s="12">
        <f t="shared" si="14"/>
        <v>7.5550278000000012E-2</v>
      </c>
      <c r="J57" s="12">
        <f t="shared" si="15"/>
        <v>7.4937294000000015E-2</v>
      </c>
      <c r="K57" s="35">
        <v>59</v>
      </c>
      <c r="L57" t="str">
        <f t="shared" si="10"/>
        <v>No</v>
      </c>
      <c r="M57" t="str">
        <f t="shared" si="16"/>
        <v>No</v>
      </c>
    </row>
    <row r="58" spans="1:13" s="45" customFormat="1">
      <c r="A58" s="79">
        <v>37434</v>
      </c>
      <c r="B58" s="82">
        <v>10</v>
      </c>
      <c r="C58" s="57" t="s">
        <v>14</v>
      </c>
      <c r="D58" s="57" t="s">
        <v>48</v>
      </c>
      <c r="E58" s="82">
        <v>5.0000000000000001E-4</v>
      </c>
      <c r="F58" s="62">
        <f t="shared" si="12"/>
        <v>7.1084000000000008E-2</v>
      </c>
      <c r="G58" s="62">
        <f t="shared" si="13"/>
        <v>7.1084000000000008E-2</v>
      </c>
      <c r="H58" s="85">
        <v>2.3E-3</v>
      </c>
      <c r="I58" s="62">
        <f t="shared" si="14"/>
        <v>7.0088824000000008E-2</v>
      </c>
      <c r="J58" s="62">
        <f t="shared" si="15"/>
        <v>6.9520152000000002E-2</v>
      </c>
      <c r="K58" s="89">
        <v>54</v>
      </c>
      <c r="L58" t="str">
        <f t="shared" si="10"/>
        <v>No</v>
      </c>
      <c r="M58" t="str">
        <f t="shared" si="16"/>
        <v>No</v>
      </c>
    </row>
    <row r="59" spans="1:13" s="45" customFormat="1">
      <c r="A59" s="50">
        <v>37434</v>
      </c>
      <c r="B59" s="55">
        <v>8</v>
      </c>
      <c r="C59" s="54" t="s">
        <v>12</v>
      </c>
      <c r="D59" s="54" t="s">
        <v>48</v>
      </c>
      <c r="E59" s="55">
        <v>5.0000000000000001E-4</v>
      </c>
      <c r="F59" s="62">
        <f t="shared" si="12"/>
        <v>7.7721999999999999E-2</v>
      </c>
      <c r="G59" s="62">
        <f t="shared" si="13"/>
        <v>7.7721999999999999E-2</v>
      </c>
      <c r="H59" s="58">
        <v>1.4999999999999999E-2</v>
      </c>
      <c r="I59" s="62">
        <f t="shared" si="14"/>
        <v>7.6633891999999995E-2</v>
      </c>
      <c r="J59" s="62">
        <f t="shared" si="15"/>
        <v>7.6012115999999991E-2</v>
      </c>
      <c r="K59" s="87">
        <v>60</v>
      </c>
      <c r="L59" t="str">
        <f t="shared" si="10"/>
        <v>No</v>
      </c>
      <c r="M59" t="str">
        <f t="shared" si="16"/>
        <v>No</v>
      </c>
    </row>
    <row r="60" spans="1:13" s="45" customFormat="1">
      <c r="A60" s="50">
        <v>37434</v>
      </c>
      <c r="B60" s="58">
        <v>24</v>
      </c>
      <c r="C60" s="54" t="s">
        <v>33</v>
      </c>
      <c r="D60" s="57" t="s">
        <v>48</v>
      </c>
      <c r="E60" s="58"/>
      <c r="F60" s="62">
        <f t="shared" si="12"/>
        <v>6.9967000000000001E-2</v>
      </c>
      <c r="G60" s="62">
        <f t="shared" si="13"/>
        <v>6.9967000000000001E-2</v>
      </c>
      <c r="H60" s="58">
        <v>1E-3</v>
      </c>
      <c r="I60" s="62">
        <f t="shared" si="14"/>
        <v>6.8987461999999999E-2</v>
      </c>
      <c r="J60" s="62">
        <f t="shared" si="15"/>
        <v>6.8427725999999994E-2</v>
      </c>
      <c r="K60" s="87">
        <v>53</v>
      </c>
      <c r="L60" t="str">
        <f t="shared" si="10"/>
        <v>No</v>
      </c>
      <c r="M60" t="str">
        <f t="shared" si="16"/>
        <v>No</v>
      </c>
    </row>
    <row r="61" spans="1:13">
      <c r="A61" s="47">
        <v>37799</v>
      </c>
      <c r="B61" s="51">
        <v>9</v>
      </c>
      <c r="C61" s="56" t="s">
        <v>13</v>
      </c>
      <c r="D61" s="57" t="s">
        <v>48</v>
      </c>
      <c r="E61" s="51">
        <v>6.7000000000000002E-3</v>
      </c>
      <c r="F61" s="59">
        <f t="shared" si="12"/>
        <v>5.8608E-2</v>
      </c>
      <c r="G61" s="59">
        <f t="shared" si="13"/>
        <v>5.8608E-2</v>
      </c>
      <c r="H61" s="56">
        <v>7.4000000000000003E-3</v>
      </c>
      <c r="I61" s="59">
        <f t="shared" si="14"/>
        <v>5.7787487999999998E-2</v>
      </c>
      <c r="J61" s="59">
        <f t="shared" si="15"/>
        <v>5.7318623999999992E-2</v>
      </c>
      <c r="K61" s="64">
        <v>43</v>
      </c>
      <c r="L61" t="str">
        <f t="shared" si="10"/>
        <v>No</v>
      </c>
      <c r="M61" t="str">
        <f t="shared" si="16"/>
        <v>No</v>
      </c>
    </row>
    <row r="62" spans="1:13">
      <c r="A62" s="27">
        <v>37799</v>
      </c>
      <c r="B62" s="17">
        <v>10</v>
      </c>
      <c r="C62" s="18" t="s">
        <v>14</v>
      </c>
      <c r="D62" s="57" t="s">
        <v>48</v>
      </c>
      <c r="E62" s="17">
        <v>6.4999999999999997E-3</v>
      </c>
      <c r="F62" s="15">
        <f t="shared" si="12"/>
        <v>5.9760000000000001E-2</v>
      </c>
      <c r="G62" s="15">
        <f t="shared" si="13"/>
        <v>5.9760000000000001E-2</v>
      </c>
      <c r="H62" s="18">
        <v>1E-3</v>
      </c>
      <c r="I62" s="15">
        <f t="shared" si="14"/>
        <v>5.8923359999999994E-2</v>
      </c>
      <c r="J62" s="15">
        <f t="shared" si="15"/>
        <v>5.8445279999999995E-2</v>
      </c>
      <c r="K62" s="28">
        <v>44</v>
      </c>
      <c r="L62" t="str">
        <f t="shared" si="10"/>
        <v>No</v>
      </c>
      <c r="M62" t="str">
        <f t="shared" si="16"/>
        <v>No</v>
      </c>
    </row>
    <row r="63" spans="1:13">
      <c r="A63" s="39">
        <v>37799</v>
      </c>
      <c r="B63" s="13">
        <v>8</v>
      </c>
      <c r="C63" s="14" t="s">
        <v>12</v>
      </c>
      <c r="D63" s="54" t="s">
        <v>48</v>
      </c>
      <c r="E63" s="13">
        <v>2.8000000000000001E-2</v>
      </c>
      <c r="F63" s="15">
        <f t="shared" si="12"/>
        <v>7.2197999999999998E-2</v>
      </c>
      <c r="G63" s="15">
        <f t="shared" si="13"/>
        <v>7.2197999999999998E-2</v>
      </c>
      <c r="H63" s="14">
        <v>2.7E-2</v>
      </c>
      <c r="I63" s="15">
        <f t="shared" si="14"/>
        <v>7.1187227999999991E-2</v>
      </c>
      <c r="J63" s="15">
        <f t="shared" si="15"/>
        <v>7.0609643999999985E-2</v>
      </c>
      <c r="K63" s="41">
        <v>55</v>
      </c>
      <c r="L63" t="str">
        <f t="shared" si="10"/>
        <v>No</v>
      </c>
      <c r="M63" t="str">
        <f t="shared" si="16"/>
        <v>No</v>
      </c>
    </row>
    <row r="64" spans="1:13">
      <c r="A64" s="47">
        <v>37895</v>
      </c>
      <c r="B64" s="51">
        <v>9</v>
      </c>
      <c r="C64" s="56" t="s">
        <v>13</v>
      </c>
      <c r="D64" s="57" t="s">
        <v>48</v>
      </c>
      <c r="E64" s="51">
        <v>1.7999999999999999E-2</v>
      </c>
      <c r="F64" s="59">
        <f t="shared" si="12"/>
        <v>0.107517</v>
      </c>
      <c r="G64" s="59">
        <f t="shared" si="13"/>
        <v>0.107517</v>
      </c>
      <c r="H64" s="56">
        <v>6.1999999999999998E-3</v>
      </c>
      <c r="I64" s="59">
        <f t="shared" si="14"/>
        <v>0.106011762</v>
      </c>
      <c r="J64" s="59">
        <f t="shared" si="15"/>
        <v>0.105151626</v>
      </c>
      <c r="K64" s="64">
        <v>88</v>
      </c>
      <c r="L64" t="str">
        <f t="shared" si="10"/>
        <v>No</v>
      </c>
      <c r="M64" t="str">
        <f t="shared" si="16"/>
        <v>No</v>
      </c>
    </row>
    <row r="65" spans="1:13">
      <c r="A65" s="27">
        <v>37895</v>
      </c>
      <c r="B65" s="17">
        <v>10</v>
      </c>
      <c r="C65" s="18" t="s">
        <v>14</v>
      </c>
      <c r="D65" s="57" t="s">
        <v>48</v>
      </c>
      <c r="E65" s="17">
        <v>6.7999999999999996E-3</v>
      </c>
      <c r="F65" s="15">
        <f t="shared" si="12"/>
        <v>0.101272</v>
      </c>
      <c r="G65" s="15">
        <f t="shared" si="13"/>
        <v>0.101272</v>
      </c>
      <c r="H65" s="18">
        <v>8.0999999999999996E-3</v>
      </c>
      <c r="I65" s="15">
        <f t="shared" si="14"/>
        <v>9.9854191999999994E-2</v>
      </c>
      <c r="J65" s="15">
        <f t="shared" si="15"/>
        <v>9.9044015999999999E-2</v>
      </c>
      <c r="K65" s="28">
        <v>82</v>
      </c>
      <c r="L65" t="str">
        <f t="shared" si="10"/>
        <v>No</v>
      </c>
      <c r="M65" t="str">
        <f t="shared" si="16"/>
        <v>No</v>
      </c>
    </row>
    <row r="66" spans="1:13">
      <c r="A66" s="39">
        <v>37895</v>
      </c>
      <c r="B66" s="13">
        <v>8</v>
      </c>
      <c r="C66" s="14" t="s">
        <v>12</v>
      </c>
      <c r="D66" s="54" t="s">
        <v>48</v>
      </c>
      <c r="E66" s="13">
        <v>1.4999999999999999E-2</v>
      </c>
      <c r="F66" s="15">
        <f t="shared" si="12"/>
        <v>0.10022499999999999</v>
      </c>
      <c r="G66" s="15">
        <f t="shared" si="13"/>
        <v>0.10022499999999999</v>
      </c>
      <c r="H66" s="14">
        <v>1.2E-2</v>
      </c>
      <c r="I66" s="15">
        <f t="shared" si="14"/>
        <v>9.8821850000000003E-2</v>
      </c>
      <c r="J66" s="15">
        <f t="shared" si="15"/>
        <v>9.8020049999999997E-2</v>
      </c>
      <c r="K66" s="41">
        <v>81</v>
      </c>
      <c r="L66" t="str">
        <f t="shared" ref="L66:L97" si="17">IF(E66&gt;F66,"Yes","No")</f>
        <v>No</v>
      </c>
      <c r="M66" t="str">
        <f t="shared" si="16"/>
        <v>No</v>
      </c>
    </row>
    <row r="67" spans="1:13">
      <c r="A67" s="39">
        <v>37895</v>
      </c>
      <c r="B67" s="14">
        <v>24</v>
      </c>
      <c r="C67" s="14" t="s">
        <v>33</v>
      </c>
      <c r="D67" s="57" t="s">
        <v>48</v>
      </c>
      <c r="E67" s="14"/>
      <c r="F67" s="15">
        <f t="shared" si="12"/>
        <v>9.8124000000000003E-2</v>
      </c>
      <c r="G67" s="15">
        <f t="shared" si="13"/>
        <v>9.8124000000000003E-2</v>
      </c>
      <c r="H67" s="14">
        <v>3.3999999999999998E-3</v>
      </c>
      <c r="I67" s="15">
        <f t="shared" si="14"/>
        <v>9.6750263999999989E-2</v>
      </c>
      <c r="J67" s="15">
        <f t="shared" si="15"/>
        <v>9.5965272000000004E-2</v>
      </c>
      <c r="K67" s="41">
        <v>79</v>
      </c>
      <c r="L67" t="str">
        <f t="shared" si="17"/>
        <v>No</v>
      </c>
      <c r="M67" t="str">
        <f t="shared" si="16"/>
        <v>No</v>
      </c>
    </row>
    <row r="68" spans="1:13">
      <c r="A68" s="47">
        <v>38141</v>
      </c>
      <c r="B68" s="51">
        <v>9</v>
      </c>
      <c r="C68" s="56" t="s">
        <v>13</v>
      </c>
      <c r="D68" s="18" t="s">
        <v>48</v>
      </c>
      <c r="E68" s="51">
        <v>3.8E-3</v>
      </c>
      <c r="F68" s="59">
        <f t="shared" si="12"/>
        <v>4.8032999999999999E-2</v>
      </c>
      <c r="G68" s="59">
        <f t="shared" si="13"/>
        <v>4.8032999999999999E-2</v>
      </c>
      <c r="H68" s="56">
        <v>1E-3</v>
      </c>
      <c r="I68" s="59">
        <f t="shared" si="14"/>
        <v>4.7360538000000001E-2</v>
      </c>
      <c r="J68" s="59">
        <f t="shared" si="15"/>
        <v>4.6976274000000005E-2</v>
      </c>
      <c r="K68" s="64">
        <v>34</v>
      </c>
      <c r="L68" t="str">
        <f t="shared" si="17"/>
        <v>No</v>
      </c>
      <c r="M68" t="str">
        <f t="shared" si="16"/>
        <v>No</v>
      </c>
    </row>
    <row r="69" spans="1:13">
      <c r="A69" s="27">
        <v>38141</v>
      </c>
      <c r="B69" s="17">
        <v>10</v>
      </c>
      <c r="C69" s="18" t="s">
        <v>14</v>
      </c>
      <c r="D69" s="18" t="s">
        <v>48</v>
      </c>
      <c r="E69" s="17">
        <v>5.0000000000000001E-4</v>
      </c>
      <c r="F69" s="15">
        <f t="shared" si="12"/>
        <v>4.8032999999999999E-2</v>
      </c>
      <c r="G69" s="15">
        <f t="shared" si="13"/>
        <v>4.8032999999999999E-2</v>
      </c>
      <c r="H69" s="18">
        <v>1E-3</v>
      </c>
      <c r="I69" s="15">
        <f t="shared" si="14"/>
        <v>4.7360538000000001E-2</v>
      </c>
      <c r="J69" s="15">
        <f t="shared" si="15"/>
        <v>4.6976274000000005E-2</v>
      </c>
      <c r="K69" s="28">
        <v>34</v>
      </c>
      <c r="L69" t="str">
        <f t="shared" si="17"/>
        <v>No</v>
      </c>
      <c r="M69" t="str">
        <f t="shared" si="16"/>
        <v>No</v>
      </c>
    </row>
    <row r="70" spans="1:13">
      <c r="A70" s="39">
        <v>38141</v>
      </c>
      <c r="B70" s="13">
        <v>8</v>
      </c>
      <c r="C70" s="14" t="s">
        <v>12</v>
      </c>
      <c r="D70" s="14" t="s">
        <v>48</v>
      </c>
      <c r="E70" s="13">
        <v>1.0999999999999999E-2</v>
      </c>
      <c r="F70" s="15">
        <f t="shared" si="12"/>
        <v>5.16E-2</v>
      </c>
      <c r="G70" s="15">
        <f t="shared" si="13"/>
        <v>5.16E-2</v>
      </c>
      <c r="H70" s="14">
        <v>4.7999999999999996E-3</v>
      </c>
      <c r="I70" s="15">
        <f t="shared" si="14"/>
        <v>5.0877600000000002E-2</v>
      </c>
      <c r="J70" s="15">
        <f t="shared" si="15"/>
        <v>5.0464800000000004E-2</v>
      </c>
      <c r="K70" s="41">
        <v>37</v>
      </c>
      <c r="L70" t="str">
        <f t="shared" si="17"/>
        <v>No</v>
      </c>
      <c r="M70" t="str">
        <f t="shared" si="16"/>
        <v>No</v>
      </c>
    </row>
    <row r="71" spans="1:13">
      <c r="A71" s="47">
        <v>38266</v>
      </c>
      <c r="B71" s="51">
        <v>9</v>
      </c>
      <c r="C71" s="56" t="s">
        <v>13</v>
      </c>
      <c r="D71" s="18" t="s">
        <v>48</v>
      </c>
      <c r="E71" s="51">
        <v>5.0000000000000001E-4</v>
      </c>
      <c r="F71" s="59">
        <f t="shared" si="12"/>
        <v>0.10336100000000001</v>
      </c>
      <c r="G71" s="59">
        <f t="shared" si="13"/>
        <v>0.10336100000000001</v>
      </c>
      <c r="H71" s="56">
        <v>4.1000000000000003E-3</v>
      </c>
      <c r="I71" s="59">
        <f t="shared" si="14"/>
        <v>0.10191394600000001</v>
      </c>
      <c r="J71" s="59">
        <f t="shared" si="15"/>
        <v>0.10108705800000001</v>
      </c>
      <c r="K71" s="64">
        <v>84</v>
      </c>
      <c r="L71" t="str">
        <f t="shared" si="17"/>
        <v>No</v>
      </c>
      <c r="M71" t="str">
        <f t="shared" si="16"/>
        <v>No</v>
      </c>
    </row>
    <row r="72" spans="1:13">
      <c r="A72" s="47">
        <v>38266</v>
      </c>
      <c r="B72" s="51">
        <v>9</v>
      </c>
      <c r="C72" s="56" t="s">
        <v>13</v>
      </c>
      <c r="D72" s="18" t="s">
        <v>48</v>
      </c>
      <c r="E72" s="56">
        <v>3.3999999999999998E-3</v>
      </c>
      <c r="F72" s="59">
        <f t="shared" si="12"/>
        <v>0.10336100000000001</v>
      </c>
      <c r="G72" s="59">
        <f t="shared" si="13"/>
        <v>0.10336100000000001</v>
      </c>
      <c r="H72" s="56">
        <v>4.1000000000000003E-3</v>
      </c>
      <c r="I72" s="59">
        <f t="shared" si="14"/>
        <v>0.10191394600000001</v>
      </c>
      <c r="J72" s="59">
        <f t="shared" si="15"/>
        <v>0.10108705800000001</v>
      </c>
      <c r="K72" s="64">
        <v>84</v>
      </c>
      <c r="L72" t="str">
        <f t="shared" si="17"/>
        <v>No</v>
      </c>
      <c r="M72" t="str">
        <f t="shared" si="16"/>
        <v>No</v>
      </c>
    </row>
    <row r="73" spans="1:13">
      <c r="A73" s="27">
        <v>38266</v>
      </c>
      <c r="B73" s="17">
        <v>10</v>
      </c>
      <c r="C73" s="18" t="s">
        <v>14</v>
      </c>
      <c r="D73" s="18" t="s">
        <v>48</v>
      </c>
      <c r="E73" s="17">
        <v>5.0000000000000001E-4</v>
      </c>
      <c r="F73" s="15">
        <f t="shared" si="12"/>
        <v>9.7071000000000005E-2</v>
      </c>
      <c r="G73" s="15">
        <f t="shared" si="13"/>
        <v>9.7071000000000005E-2</v>
      </c>
      <c r="H73" s="18">
        <v>4.7999999999999996E-3</v>
      </c>
      <c r="I73" s="15">
        <f t="shared" si="14"/>
        <v>9.5712006000000002E-2</v>
      </c>
      <c r="J73" s="15">
        <f t="shared" si="15"/>
        <v>9.4935437999999997E-2</v>
      </c>
      <c r="K73" s="28">
        <v>78</v>
      </c>
      <c r="L73" t="str">
        <f t="shared" si="17"/>
        <v>No</v>
      </c>
      <c r="M73" t="str">
        <f t="shared" si="16"/>
        <v>No</v>
      </c>
    </row>
    <row r="74" spans="1:13">
      <c r="A74" s="27">
        <v>38266</v>
      </c>
      <c r="B74" s="17">
        <v>10</v>
      </c>
      <c r="C74" s="18" t="s">
        <v>14</v>
      </c>
      <c r="D74" s="18" t="s">
        <v>48</v>
      </c>
      <c r="E74" s="17">
        <v>3.8999999999999998E-3</v>
      </c>
      <c r="F74" s="15">
        <f t="shared" si="12"/>
        <v>9.7071000000000005E-2</v>
      </c>
      <c r="G74" s="15">
        <f t="shared" si="13"/>
        <v>9.7071000000000005E-2</v>
      </c>
      <c r="H74" s="18">
        <v>4.7999999999999996E-3</v>
      </c>
      <c r="I74" s="15">
        <f t="shared" si="14"/>
        <v>9.5712006000000002E-2</v>
      </c>
      <c r="J74" s="15">
        <f t="shared" si="15"/>
        <v>9.4935437999999997E-2</v>
      </c>
      <c r="K74" s="28">
        <v>78</v>
      </c>
      <c r="L74" t="str">
        <f t="shared" si="17"/>
        <v>No</v>
      </c>
      <c r="M74" t="str">
        <f t="shared" si="16"/>
        <v>No</v>
      </c>
    </row>
    <row r="75" spans="1:13">
      <c r="A75" s="39">
        <v>38266</v>
      </c>
      <c r="B75" s="13">
        <v>8</v>
      </c>
      <c r="C75" s="14" t="s">
        <v>12</v>
      </c>
      <c r="D75" s="14" t="s">
        <v>48</v>
      </c>
      <c r="E75" s="13">
        <v>5.0000000000000001E-4</v>
      </c>
      <c r="F75" s="15">
        <f t="shared" si="12"/>
        <v>0.10336100000000001</v>
      </c>
      <c r="G75" s="15">
        <f t="shared" si="13"/>
        <v>0.10336100000000001</v>
      </c>
      <c r="H75" s="14">
        <v>4.0000000000000001E-3</v>
      </c>
      <c r="I75" s="15">
        <f t="shared" si="14"/>
        <v>0.10191394600000001</v>
      </c>
      <c r="J75" s="15">
        <f t="shared" si="15"/>
        <v>0.10108705800000001</v>
      </c>
      <c r="K75" s="41">
        <v>84</v>
      </c>
      <c r="L75" t="str">
        <f t="shared" si="17"/>
        <v>No</v>
      </c>
      <c r="M75" t="str">
        <f t="shared" si="16"/>
        <v>No</v>
      </c>
    </row>
    <row r="76" spans="1:13">
      <c r="A76" s="39">
        <v>38266</v>
      </c>
      <c r="B76" s="13">
        <v>8</v>
      </c>
      <c r="C76" s="14" t="s">
        <v>12</v>
      </c>
      <c r="D76" s="14" t="s">
        <v>48</v>
      </c>
      <c r="E76" s="14">
        <v>9.7999999999999997E-3</v>
      </c>
      <c r="F76" s="15">
        <f t="shared" si="12"/>
        <v>0.10336100000000001</v>
      </c>
      <c r="G76" s="15">
        <f t="shared" si="13"/>
        <v>0.10336100000000001</v>
      </c>
      <c r="H76" s="14">
        <v>4.0000000000000001E-3</v>
      </c>
      <c r="I76" s="15">
        <f t="shared" si="14"/>
        <v>0.10191394600000001</v>
      </c>
      <c r="J76" s="15">
        <f t="shared" si="15"/>
        <v>0.10108705800000001</v>
      </c>
      <c r="K76" s="41">
        <v>84</v>
      </c>
      <c r="L76" t="str">
        <f t="shared" si="17"/>
        <v>No</v>
      </c>
      <c r="M76" t="str">
        <f t="shared" si="16"/>
        <v>No</v>
      </c>
    </row>
    <row r="77" spans="1:13">
      <c r="A77" s="47">
        <v>38868</v>
      </c>
      <c r="B77" s="51">
        <v>9</v>
      </c>
      <c r="C77" s="56" t="s">
        <v>13</v>
      </c>
      <c r="D77" s="18" t="s">
        <v>48</v>
      </c>
      <c r="E77" s="51">
        <v>5.5999999999999999E-3</v>
      </c>
      <c r="F77" s="59">
        <f t="shared" si="12"/>
        <v>4.4417000000000005E-2</v>
      </c>
      <c r="G77" s="59">
        <f t="shared" si="13"/>
        <v>4.4417000000000005E-2</v>
      </c>
      <c r="H77" s="56">
        <v>3.8999999999999998E-3</v>
      </c>
      <c r="I77" s="59">
        <f t="shared" si="14"/>
        <v>4.3795161999999999E-2</v>
      </c>
      <c r="J77" s="59">
        <f t="shared" si="15"/>
        <v>4.3439826000000008E-2</v>
      </c>
      <c r="K77" s="64">
        <v>31</v>
      </c>
      <c r="L77" t="str">
        <f t="shared" si="17"/>
        <v>No</v>
      </c>
      <c r="M77" t="str">
        <f t="shared" si="16"/>
        <v>No</v>
      </c>
    </row>
    <row r="78" spans="1:13">
      <c r="A78" s="47">
        <v>38953</v>
      </c>
      <c r="B78" s="51">
        <v>9</v>
      </c>
      <c r="C78" s="56" t="s">
        <v>13</v>
      </c>
      <c r="D78" s="18" t="s">
        <v>48</v>
      </c>
      <c r="E78" s="51">
        <v>5.0000000000000001E-3</v>
      </c>
      <c r="F78" s="59">
        <f t="shared" si="12"/>
        <v>9.8124000000000003E-2</v>
      </c>
      <c r="G78" s="59">
        <f t="shared" si="13"/>
        <v>9.8124000000000003E-2</v>
      </c>
      <c r="H78" s="56">
        <v>4.3E-3</v>
      </c>
      <c r="I78" s="59">
        <f t="shared" si="14"/>
        <v>9.6750263999999989E-2</v>
      </c>
      <c r="J78" s="59">
        <f t="shared" si="15"/>
        <v>9.5965272000000004E-2</v>
      </c>
      <c r="K78" s="64">
        <v>79</v>
      </c>
      <c r="L78" t="str">
        <f t="shared" si="17"/>
        <v>No</v>
      </c>
      <c r="M78" t="str">
        <f t="shared" si="16"/>
        <v>No</v>
      </c>
    </row>
    <row r="79" spans="1:13">
      <c r="A79" s="47">
        <v>39014</v>
      </c>
      <c r="B79" s="51">
        <v>9</v>
      </c>
      <c r="C79" s="56" t="s">
        <v>13</v>
      </c>
      <c r="D79" s="18" t="s">
        <v>48</v>
      </c>
      <c r="E79" s="51">
        <v>3.2000000000000002E-3</v>
      </c>
      <c r="F79" s="59">
        <f t="shared" si="12"/>
        <v>0.101272</v>
      </c>
      <c r="G79" s="59">
        <f t="shared" si="13"/>
        <v>0.101272</v>
      </c>
      <c r="H79" s="56">
        <v>2.8999999999999998E-3</v>
      </c>
      <c r="I79" s="59">
        <f t="shared" si="14"/>
        <v>9.9854191999999994E-2</v>
      </c>
      <c r="J79" s="59">
        <f t="shared" si="15"/>
        <v>9.9044015999999999E-2</v>
      </c>
      <c r="K79" s="64">
        <v>82</v>
      </c>
      <c r="L79" t="str">
        <f t="shared" si="17"/>
        <v>No</v>
      </c>
      <c r="M79" t="str">
        <f t="shared" si="16"/>
        <v>No</v>
      </c>
    </row>
    <row r="80" spans="1:13">
      <c r="A80" s="39">
        <v>39014</v>
      </c>
      <c r="B80" s="13">
        <v>8</v>
      </c>
      <c r="C80" s="14" t="s">
        <v>12</v>
      </c>
      <c r="D80" s="14" t="s">
        <v>48</v>
      </c>
      <c r="E80" s="13">
        <v>3.5999999999999999E-3</v>
      </c>
      <c r="F80" s="15">
        <f t="shared" si="12"/>
        <v>0.101272</v>
      </c>
      <c r="G80" s="15">
        <f t="shared" si="13"/>
        <v>0.101272</v>
      </c>
      <c r="H80" s="14">
        <v>2.8999999999999998E-3</v>
      </c>
      <c r="I80" s="15">
        <f t="shared" si="14"/>
        <v>9.9854191999999994E-2</v>
      </c>
      <c r="J80" s="15">
        <f t="shared" si="15"/>
        <v>9.9044015999999999E-2</v>
      </c>
      <c r="K80" s="41">
        <v>82</v>
      </c>
      <c r="L80" t="str">
        <f t="shared" si="17"/>
        <v>No</v>
      </c>
      <c r="M80" t="str">
        <f t="shared" si="16"/>
        <v>No</v>
      </c>
    </row>
    <row r="81" spans="1:13">
      <c r="A81" s="39">
        <v>39015</v>
      </c>
      <c r="B81" s="14">
        <v>24</v>
      </c>
      <c r="C81" s="14" t="s">
        <v>33</v>
      </c>
      <c r="D81" s="18" t="s">
        <v>48</v>
      </c>
      <c r="E81" s="14"/>
      <c r="F81" s="15">
        <f t="shared" si="12"/>
        <v>0.10440300000000001</v>
      </c>
      <c r="G81" s="15">
        <f t="shared" si="13"/>
        <v>0.10440300000000001</v>
      </c>
      <c r="H81" s="14">
        <v>1E-3</v>
      </c>
      <c r="I81" s="15">
        <f t="shared" si="14"/>
        <v>0.10294135800000001</v>
      </c>
      <c r="J81" s="15">
        <f t="shared" si="15"/>
        <v>0.102106134</v>
      </c>
      <c r="K81" s="41">
        <v>85</v>
      </c>
      <c r="L81" t="str">
        <f t="shared" si="17"/>
        <v>No</v>
      </c>
      <c r="M81" t="str">
        <f t="shared" si="16"/>
        <v>No</v>
      </c>
    </row>
    <row r="82" spans="1:13">
      <c r="A82" s="47">
        <v>39244</v>
      </c>
      <c r="B82" s="51">
        <v>9</v>
      </c>
      <c r="C82" s="56" t="s">
        <v>13</v>
      </c>
      <c r="D82" s="18" t="s">
        <v>48</v>
      </c>
      <c r="E82" s="51">
        <v>2.5000000000000001E-3</v>
      </c>
      <c r="F82" s="59">
        <f t="shared" si="12"/>
        <v>7.2197999999999998E-2</v>
      </c>
      <c r="G82" s="59">
        <f t="shared" si="13"/>
        <v>7.2197999999999998E-2</v>
      </c>
      <c r="H82" s="56">
        <v>2.5000000000000001E-3</v>
      </c>
      <c r="I82" s="59">
        <f t="shared" si="14"/>
        <v>7.1187227999999991E-2</v>
      </c>
      <c r="J82" s="59">
        <f t="shared" si="15"/>
        <v>7.0609643999999985E-2</v>
      </c>
      <c r="K82" s="64">
        <v>55</v>
      </c>
      <c r="L82" t="str">
        <f t="shared" si="17"/>
        <v>No</v>
      </c>
      <c r="M82" t="str">
        <f t="shared" ref="M82:M107" si="18">IF(H82&gt;I82,"Yes","No")</f>
        <v>No</v>
      </c>
    </row>
    <row r="83" spans="1:13">
      <c r="A83" s="39">
        <v>39244</v>
      </c>
      <c r="B83" s="13">
        <v>8</v>
      </c>
      <c r="C83" s="14" t="s">
        <v>12</v>
      </c>
      <c r="D83" s="14" t="s">
        <v>48</v>
      </c>
      <c r="E83" s="13">
        <v>3.8E-3</v>
      </c>
      <c r="F83" s="15">
        <f t="shared" si="12"/>
        <v>6.9967000000000001E-2</v>
      </c>
      <c r="G83" s="15">
        <f t="shared" si="13"/>
        <v>6.9967000000000001E-2</v>
      </c>
      <c r="H83" s="14">
        <v>1E-3</v>
      </c>
      <c r="I83" s="15">
        <f t="shared" si="14"/>
        <v>6.8987461999999999E-2</v>
      </c>
      <c r="J83" s="15">
        <f t="shared" si="15"/>
        <v>6.8427725999999994E-2</v>
      </c>
      <c r="K83" s="41">
        <v>53</v>
      </c>
      <c r="L83" t="str">
        <f t="shared" si="17"/>
        <v>No</v>
      </c>
      <c r="M83" t="str">
        <f t="shared" si="18"/>
        <v>No</v>
      </c>
    </row>
    <row r="84" spans="1:13">
      <c r="A84" s="47">
        <v>39623</v>
      </c>
      <c r="B84" s="51">
        <v>9</v>
      </c>
      <c r="C84" s="56" t="s">
        <v>13</v>
      </c>
      <c r="D84" s="18" t="s">
        <v>48</v>
      </c>
      <c r="E84" s="51">
        <v>2.8999999999999998E-3</v>
      </c>
      <c r="F84" s="59">
        <f t="shared" si="12"/>
        <v>7.3308999999999999E-2</v>
      </c>
      <c r="G84" s="59">
        <f t="shared" si="13"/>
        <v>7.3308999999999999E-2</v>
      </c>
      <c r="H84" s="56">
        <v>2.5000000000000001E-3</v>
      </c>
      <c r="I84" s="59">
        <f t="shared" si="14"/>
        <v>7.2282674000000005E-2</v>
      </c>
      <c r="J84" s="59">
        <f t="shared" si="15"/>
        <v>7.1696202000000001E-2</v>
      </c>
      <c r="K84" s="64">
        <v>56</v>
      </c>
      <c r="L84" t="str">
        <f t="shared" si="17"/>
        <v>No</v>
      </c>
      <c r="M84" t="str">
        <f t="shared" si="18"/>
        <v>No</v>
      </c>
    </row>
    <row r="85" spans="1:13">
      <c r="A85" s="39">
        <v>39623</v>
      </c>
      <c r="B85" s="13">
        <v>8</v>
      </c>
      <c r="C85" s="14" t="s">
        <v>12</v>
      </c>
      <c r="D85" s="14" t="s">
        <v>48</v>
      </c>
      <c r="E85" s="13">
        <v>3.8999999999999998E-3</v>
      </c>
      <c r="F85" s="15">
        <f t="shared" si="12"/>
        <v>8.3176E-2</v>
      </c>
      <c r="G85" s="15">
        <f t="shared" si="13"/>
        <v>8.3176E-2</v>
      </c>
      <c r="H85" s="14">
        <v>2.5000000000000001E-3</v>
      </c>
      <c r="I85" s="15">
        <f t="shared" si="14"/>
        <v>8.201153600000001E-2</v>
      </c>
      <c r="J85" s="15">
        <f t="shared" si="15"/>
        <v>8.1346128000000004E-2</v>
      </c>
      <c r="K85" s="41">
        <v>65</v>
      </c>
      <c r="L85" t="str">
        <f t="shared" si="17"/>
        <v>No</v>
      </c>
      <c r="M85" t="str">
        <f t="shared" si="18"/>
        <v>No</v>
      </c>
    </row>
    <row r="86" spans="1:13">
      <c r="A86" s="29">
        <v>39759</v>
      </c>
      <c r="B86" s="7">
        <v>9</v>
      </c>
      <c r="C86" s="8" t="s">
        <v>13</v>
      </c>
      <c r="D86" s="18" t="s">
        <v>48</v>
      </c>
      <c r="E86" s="7">
        <v>2.7000000000000001E-3</v>
      </c>
      <c r="F86" s="9">
        <f t="shared" si="12"/>
        <v>8.1001999999999991E-2</v>
      </c>
      <c r="G86" s="9">
        <f t="shared" si="13"/>
        <v>8.1001999999999991E-2</v>
      </c>
      <c r="H86" s="8">
        <v>3.5999999999999999E-3</v>
      </c>
      <c r="I86" s="9">
        <f t="shared" si="14"/>
        <v>7.9867971999999995E-2</v>
      </c>
      <c r="J86" s="9">
        <f t="shared" si="15"/>
        <v>7.9219955999999994E-2</v>
      </c>
      <c r="K86" s="70">
        <v>63</v>
      </c>
      <c r="L86" t="str">
        <f t="shared" si="17"/>
        <v>No</v>
      </c>
      <c r="M86" t="str">
        <f t="shared" si="18"/>
        <v>No</v>
      </c>
    </row>
    <row r="87" spans="1:13" hidden="1">
      <c r="A87" s="48">
        <v>39759</v>
      </c>
      <c r="B87" s="52">
        <v>10</v>
      </c>
      <c r="C87" s="57" t="s">
        <v>14</v>
      </c>
      <c r="D87" s="18" t="s">
        <v>48</v>
      </c>
      <c r="E87" s="52"/>
      <c r="F87" s="60"/>
      <c r="G87" s="60"/>
      <c r="H87" s="57"/>
      <c r="I87" s="60"/>
      <c r="J87" s="60"/>
      <c r="K87" s="65"/>
      <c r="L87" t="str">
        <f t="shared" si="17"/>
        <v>No</v>
      </c>
      <c r="M87" t="str">
        <f t="shared" si="18"/>
        <v>No</v>
      </c>
    </row>
    <row r="88" spans="1:13">
      <c r="A88" s="49">
        <v>39759</v>
      </c>
      <c r="B88" s="53">
        <v>8</v>
      </c>
      <c r="C88" s="54" t="s">
        <v>12</v>
      </c>
      <c r="D88" s="14" t="s">
        <v>48</v>
      </c>
      <c r="E88" s="53">
        <v>3.2000000000000002E-3</v>
      </c>
      <c r="F88" s="60">
        <f>ROUND((EXP(0.8473*LN(K88)+0.884)),3)*0.001</f>
        <v>7.9912000000000011E-2</v>
      </c>
      <c r="G88" s="60">
        <f>ROUND((EXP(0.8473*LN(K88)+0.884)),3)*0.001</f>
        <v>7.9912000000000011E-2</v>
      </c>
      <c r="H88" s="54">
        <v>2.8999999999999998E-3</v>
      </c>
      <c r="I88" s="60">
        <f>ROUND((EXP(0.8473*LN(K88)+0.884)),3)*(0.986)*0.001</f>
        <v>7.8793232000000005E-2</v>
      </c>
      <c r="J88" s="60">
        <f>ROUND((EXP(0.8473*LN(K88)+0.884)),3)*(0.978)*0.001</f>
        <v>7.8153936000000007E-2</v>
      </c>
      <c r="K88" s="66">
        <v>62</v>
      </c>
      <c r="L88" t="str">
        <f t="shared" si="17"/>
        <v>No</v>
      </c>
      <c r="M88" t="str">
        <f t="shared" si="18"/>
        <v>No</v>
      </c>
    </row>
    <row r="89" spans="1:13" hidden="1">
      <c r="A89" s="49">
        <v>39759</v>
      </c>
      <c r="B89" s="53">
        <v>20</v>
      </c>
      <c r="C89" s="54" t="s">
        <v>16</v>
      </c>
      <c r="D89" s="18" t="s">
        <v>48</v>
      </c>
      <c r="E89" s="53"/>
      <c r="F89" s="60"/>
      <c r="G89" s="60"/>
      <c r="H89" s="54"/>
      <c r="I89" s="60"/>
      <c r="J89" s="60"/>
      <c r="K89" s="74"/>
      <c r="L89" t="str">
        <f t="shared" si="17"/>
        <v>No</v>
      </c>
      <c r="M89" t="str">
        <f t="shared" si="18"/>
        <v>No</v>
      </c>
    </row>
    <row r="90" spans="1:13" s="45" customFormat="1">
      <c r="A90" s="31">
        <v>39982</v>
      </c>
      <c r="B90" s="3">
        <v>9</v>
      </c>
      <c r="C90" s="4" t="s">
        <v>13</v>
      </c>
      <c r="D90" s="57" t="s">
        <v>48</v>
      </c>
      <c r="E90" s="3">
        <v>5.0000000000000001E-4</v>
      </c>
      <c r="F90" s="5">
        <f>ROUND((EXP(0.8473*LN(K90)+0.884)),3)*0.001</f>
        <v>5.2780000000000001E-2</v>
      </c>
      <c r="G90" s="5">
        <f>ROUND((EXP(0.8473*LN(K90)+0.884)),3)*0.001</f>
        <v>5.2780000000000001E-2</v>
      </c>
      <c r="H90" s="4">
        <v>1E-3</v>
      </c>
      <c r="I90" s="5">
        <f>ROUND((EXP(0.8473*LN(K90)+0.884)),3)*(0.986)*0.001</f>
        <v>5.2041080000000003E-2</v>
      </c>
      <c r="J90" s="5">
        <f>ROUND((EXP(0.8473*LN(K90)+0.884)),3)*(0.978)*0.001</f>
        <v>5.1618839999999999E-2</v>
      </c>
      <c r="K90" s="33">
        <v>38</v>
      </c>
      <c r="L90" t="str">
        <f t="shared" si="17"/>
        <v>No</v>
      </c>
      <c r="M90" t="str">
        <f t="shared" si="18"/>
        <v>No</v>
      </c>
    </row>
    <row r="91" spans="1:13" s="45" customFormat="1" hidden="1">
      <c r="A91" s="48">
        <v>39982</v>
      </c>
      <c r="B91" s="52">
        <v>10</v>
      </c>
      <c r="C91" s="57" t="s">
        <v>14</v>
      </c>
      <c r="D91" s="57" t="s">
        <v>48</v>
      </c>
      <c r="E91" s="52"/>
      <c r="F91" s="60"/>
      <c r="G91" s="60"/>
      <c r="H91" s="57"/>
      <c r="I91" s="60"/>
      <c r="J91" s="60"/>
      <c r="K91" s="65"/>
      <c r="L91" t="str">
        <f t="shared" si="17"/>
        <v>No</v>
      </c>
      <c r="M91" t="str">
        <f t="shared" si="18"/>
        <v>No</v>
      </c>
    </row>
    <row r="92" spans="1:13" s="45" customFormat="1">
      <c r="A92" s="49">
        <v>39982</v>
      </c>
      <c r="B92" s="53">
        <v>8</v>
      </c>
      <c r="C92" s="54" t="s">
        <v>12</v>
      </c>
      <c r="D92" s="54" t="s">
        <v>48</v>
      </c>
      <c r="E92" s="53">
        <v>2.8E-3</v>
      </c>
      <c r="F92" s="60">
        <f>ROUND((EXP(0.8473*LN(K92)+0.884)),3)*0.001</f>
        <v>5.0415999999999996E-2</v>
      </c>
      <c r="G92" s="60">
        <f>ROUND((EXP(0.8473*LN(K92)+0.884)),3)*0.001</f>
        <v>5.0415999999999996E-2</v>
      </c>
      <c r="H92" s="54">
        <v>1E-3</v>
      </c>
      <c r="I92" s="60">
        <f>ROUND((EXP(0.8473*LN(K92)+0.884)),3)*(0.986)*0.001</f>
        <v>4.9710175999999995E-2</v>
      </c>
      <c r="J92" s="60">
        <f>ROUND((EXP(0.8473*LN(K92)+0.884)),3)*(0.978)*0.001</f>
        <v>4.9306847999999993E-2</v>
      </c>
      <c r="K92" s="66">
        <v>36</v>
      </c>
      <c r="L92" t="str">
        <f t="shared" si="17"/>
        <v>No</v>
      </c>
      <c r="M92" t="str">
        <f t="shared" si="18"/>
        <v>No</v>
      </c>
    </row>
    <row r="93" spans="1:13" s="45" customFormat="1" hidden="1">
      <c r="A93" s="49">
        <v>39982</v>
      </c>
      <c r="B93" s="53">
        <v>20</v>
      </c>
      <c r="C93" s="54" t="s">
        <v>16</v>
      </c>
      <c r="D93" s="57" t="s">
        <v>48</v>
      </c>
      <c r="E93" s="53"/>
      <c r="F93" s="60"/>
      <c r="G93" s="60"/>
      <c r="H93" s="54"/>
      <c r="I93" s="60"/>
      <c r="J93" s="60"/>
      <c r="K93" s="74"/>
      <c r="L93" t="str">
        <f t="shared" si="17"/>
        <v>No</v>
      </c>
      <c r="M93" t="str">
        <f t="shared" si="18"/>
        <v>No</v>
      </c>
    </row>
    <row r="94" spans="1:13" s="45" customFormat="1">
      <c r="A94" s="31">
        <v>40107</v>
      </c>
      <c r="B94" s="3">
        <v>9</v>
      </c>
      <c r="C94" s="4" t="s">
        <v>13</v>
      </c>
      <c r="D94" s="57" t="s">
        <v>48</v>
      </c>
      <c r="E94" s="3">
        <v>5.0000000000000001E-4</v>
      </c>
      <c r="F94" s="5">
        <f t="shared" ref="F94:F107" si="19">ROUND((EXP(0.8473*LN(K94)+0.884)),3)*0.001</f>
        <v>9.9176E-2</v>
      </c>
      <c r="G94" s="5">
        <f t="shared" ref="G94:G107" si="20">ROUND((EXP(0.8473*LN(K94)+0.884)),3)*0.001</f>
        <v>9.9176E-2</v>
      </c>
      <c r="H94" s="4">
        <v>1E-3</v>
      </c>
      <c r="I94" s="5">
        <f t="shared" ref="I94:I107" si="21">ROUND((EXP(0.8473*LN(K94)+0.884)),3)*(0.986)*0.001</f>
        <v>9.7787536000000008E-2</v>
      </c>
      <c r="J94" s="5">
        <f t="shared" ref="J94:J107" si="22">ROUND((EXP(0.8473*LN(K94)+0.884)),3)*(0.978)*0.001</f>
        <v>9.6994127999999999E-2</v>
      </c>
      <c r="K94" s="33">
        <v>80</v>
      </c>
      <c r="L94" t="str">
        <f t="shared" si="17"/>
        <v>No</v>
      </c>
      <c r="M94" t="str">
        <f t="shared" si="18"/>
        <v>No</v>
      </c>
    </row>
    <row r="95" spans="1:13">
      <c r="A95" s="27">
        <v>40107</v>
      </c>
      <c r="B95" s="17">
        <v>10</v>
      </c>
      <c r="C95" s="18" t="s">
        <v>14</v>
      </c>
      <c r="D95" s="18" t="s">
        <v>48</v>
      </c>
      <c r="E95" s="17">
        <v>5.0000000000000001E-4</v>
      </c>
      <c r="F95" s="15">
        <f t="shared" si="19"/>
        <v>9.7071000000000005E-2</v>
      </c>
      <c r="G95" s="15">
        <f t="shared" si="20"/>
        <v>9.7071000000000005E-2</v>
      </c>
      <c r="H95" s="18">
        <v>1E-3</v>
      </c>
      <c r="I95" s="15">
        <f t="shared" si="21"/>
        <v>9.5712006000000002E-2</v>
      </c>
      <c r="J95" s="15">
        <f t="shared" si="22"/>
        <v>9.4935437999999997E-2</v>
      </c>
      <c r="K95" s="28">
        <v>78</v>
      </c>
      <c r="L95" t="str">
        <f t="shared" si="17"/>
        <v>No</v>
      </c>
      <c r="M95" t="str">
        <f t="shared" si="18"/>
        <v>No</v>
      </c>
    </row>
    <row r="96" spans="1:13">
      <c r="A96" s="39">
        <v>40107</v>
      </c>
      <c r="B96" s="13">
        <v>20</v>
      </c>
      <c r="C96" s="14" t="s">
        <v>16</v>
      </c>
      <c r="D96" s="18" t="s">
        <v>48</v>
      </c>
      <c r="E96" s="13">
        <v>5.0000000000000001E-4</v>
      </c>
      <c r="F96" s="15">
        <f t="shared" si="19"/>
        <v>9.8124000000000003E-2</v>
      </c>
      <c r="G96" s="15">
        <f t="shared" si="20"/>
        <v>9.8124000000000003E-2</v>
      </c>
      <c r="H96" s="14">
        <v>1E-3</v>
      </c>
      <c r="I96" s="15">
        <f t="shared" si="21"/>
        <v>9.6750263999999989E-2</v>
      </c>
      <c r="J96" s="15">
        <f t="shared" si="22"/>
        <v>9.5965272000000004E-2</v>
      </c>
      <c r="K96" s="42" t="s">
        <v>18</v>
      </c>
      <c r="L96" t="str">
        <f t="shared" si="17"/>
        <v>No</v>
      </c>
      <c r="M96" t="str">
        <f t="shared" si="18"/>
        <v>No</v>
      </c>
    </row>
    <row r="97" spans="1:15" ht="15">
      <c r="A97" s="47">
        <v>40338</v>
      </c>
      <c r="B97" s="51">
        <v>9</v>
      </c>
      <c r="C97" s="56" t="s">
        <v>13</v>
      </c>
      <c r="D97" s="18" t="s">
        <v>48</v>
      </c>
      <c r="E97" s="51">
        <v>6.1999999999999998E-3</v>
      </c>
      <c r="F97" s="59">
        <f t="shared" si="19"/>
        <v>3.1932000000000002E-2</v>
      </c>
      <c r="G97" s="59">
        <f t="shared" si="20"/>
        <v>3.1932000000000002E-2</v>
      </c>
      <c r="H97" s="56">
        <v>5.0000000000000001E-3</v>
      </c>
      <c r="I97" s="59">
        <f t="shared" si="21"/>
        <v>3.1484952000000004E-2</v>
      </c>
      <c r="J97" s="59">
        <f t="shared" si="22"/>
        <v>3.1229495999999999E-2</v>
      </c>
      <c r="K97" s="64">
        <v>21</v>
      </c>
      <c r="L97" t="str">
        <f t="shared" si="17"/>
        <v>No</v>
      </c>
      <c r="M97" t="str">
        <f t="shared" si="18"/>
        <v>No</v>
      </c>
      <c r="N97" s="1"/>
      <c r="O97" s="1"/>
    </row>
    <row r="98" spans="1:15" ht="15">
      <c r="A98" s="27">
        <v>40338</v>
      </c>
      <c r="B98" s="17">
        <v>10</v>
      </c>
      <c r="C98" s="18" t="s">
        <v>14</v>
      </c>
      <c r="D98" s="18" t="s">
        <v>48</v>
      </c>
      <c r="E98" s="17">
        <v>7.9000000000000008E-3</v>
      </c>
      <c r="F98" s="20">
        <f t="shared" si="19"/>
        <v>3.3216000000000002E-2</v>
      </c>
      <c r="G98" s="20">
        <f t="shared" si="20"/>
        <v>3.3216000000000002E-2</v>
      </c>
      <c r="H98" s="18">
        <v>5.4999999999999997E-3</v>
      </c>
      <c r="I98" s="20">
        <f t="shared" si="21"/>
        <v>3.2750976000000001E-2</v>
      </c>
      <c r="J98" s="20">
        <f t="shared" si="22"/>
        <v>3.2485248000000001E-2</v>
      </c>
      <c r="K98" s="28">
        <v>22</v>
      </c>
      <c r="L98" t="str">
        <f t="shared" ref="L98:L107" si="23">IF(E98&gt;F98,"Yes","No")</f>
        <v>No</v>
      </c>
      <c r="M98" t="str">
        <f t="shared" si="18"/>
        <v>No</v>
      </c>
      <c r="N98" s="1"/>
      <c r="O98" s="1"/>
    </row>
    <row r="99" spans="1:15" ht="15">
      <c r="A99" s="47">
        <v>40498</v>
      </c>
      <c r="B99" s="51">
        <v>9</v>
      </c>
      <c r="C99" s="56" t="s">
        <v>13</v>
      </c>
      <c r="D99" s="18" t="s">
        <v>48</v>
      </c>
      <c r="E99" s="51">
        <v>6.4999999999999997E-3</v>
      </c>
      <c r="F99" s="59">
        <f t="shared" si="19"/>
        <v>8.8566000000000006E-2</v>
      </c>
      <c r="G99" s="59">
        <f t="shared" si="20"/>
        <v>8.8566000000000006E-2</v>
      </c>
      <c r="H99" s="56">
        <v>5.7000000000000002E-3</v>
      </c>
      <c r="I99" s="59">
        <f t="shared" si="21"/>
        <v>8.7326076000000002E-2</v>
      </c>
      <c r="J99" s="59">
        <f t="shared" si="22"/>
        <v>8.6617548000000003E-2</v>
      </c>
      <c r="K99" s="64">
        <v>70</v>
      </c>
      <c r="L99" t="str">
        <f t="shared" si="23"/>
        <v>No</v>
      </c>
      <c r="M99" t="str">
        <f t="shared" si="18"/>
        <v>No</v>
      </c>
      <c r="N99" s="1"/>
      <c r="O99" s="1"/>
    </row>
    <row r="100" spans="1:15" ht="15">
      <c r="A100" s="27">
        <v>40498</v>
      </c>
      <c r="B100" s="17">
        <v>10</v>
      </c>
      <c r="C100" s="18" t="s">
        <v>14</v>
      </c>
      <c r="D100" s="14" t="s">
        <v>48</v>
      </c>
      <c r="E100" s="17">
        <v>9.1000000000000004E-3</v>
      </c>
      <c r="F100" s="20">
        <f t="shared" si="19"/>
        <v>9.0706000000000009E-2</v>
      </c>
      <c r="G100" s="20">
        <f t="shared" si="20"/>
        <v>9.0706000000000009E-2</v>
      </c>
      <c r="H100" s="18">
        <v>5.0000000000000001E-4</v>
      </c>
      <c r="I100" s="20">
        <f t="shared" si="21"/>
        <v>8.9436115999999996E-2</v>
      </c>
      <c r="J100" s="20">
        <f t="shared" si="22"/>
        <v>8.8710468000000015E-2</v>
      </c>
      <c r="K100" s="28">
        <v>72</v>
      </c>
      <c r="L100" t="str">
        <f t="shared" si="23"/>
        <v>No</v>
      </c>
      <c r="M100" t="str">
        <f t="shared" si="18"/>
        <v>No</v>
      </c>
      <c r="N100" s="1"/>
      <c r="O100" s="1"/>
    </row>
    <row r="101" spans="1:15" ht="15">
      <c r="A101" s="27">
        <v>40498</v>
      </c>
      <c r="B101" s="17">
        <v>20</v>
      </c>
      <c r="C101" s="18" t="s">
        <v>16</v>
      </c>
      <c r="D101" s="14" t="s">
        <v>48</v>
      </c>
      <c r="E101" s="17">
        <v>6.1000000000000004E-3</v>
      </c>
      <c r="F101" s="20">
        <f t="shared" si="19"/>
        <v>8.209000000000001E-2</v>
      </c>
      <c r="G101" s="20">
        <f t="shared" si="20"/>
        <v>8.209000000000001E-2</v>
      </c>
      <c r="H101" s="18">
        <v>5.0000000000000001E-4</v>
      </c>
      <c r="I101" s="20">
        <f t="shared" si="21"/>
        <v>8.0940740000000011E-2</v>
      </c>
      <c r="J101" s="20">
        <f t="shared" si="22"/>
        <v>8.0284019999999998E-2</v>
      </c>
      <c r="K101" s="43" t="s">
        <v>42</v>
      </c>
      <c r="L101" t="str">
        <f t="shared" si="23"/>
        <v>No</v>
      </c>
      <c r="M101" t="str">
        <f t="shared" si="18"/>
        <v>No</v>
      </c>
      <c r="N101" s="1"/>
      <c r="O101" s="1"/>
    </row>
    <row r="102" spans="1:15" ht="15">
      <c r="A102" s="47">
        <v>40695</v>
      </c>
      <c r="B102" s="51">
        <v>9</v>
      </c>
      <c r="C102" s="56" t="s">
        <v>13</v>
      </c>
      <c r="D102" s="14" t="s">
        <v>48</v>
      </c>
      <c r="E102" s="51">
        <v>5.0000000000000001E-4</v>
      </c>
      <c r="F102" s="59">
        <f t="shared" si="19"/>
        <v>3.3216000000000002E-2</v>
      </c>
      <c r="G102" s="59">
        <f t="shared" si="20"/>
        <v>3.3216000000000002E-2</v>
      </c>
      <c r="H102" s="56">
        <v>5.0000000000000001E-4</v>
      </c>
      <c r="I102" s="59">
        <f t="shared" si="21"/>
        <v>3.2750976000000001E-2</v>
      </c>
      <c r="J102" s="59">
        <f t="shared" si="22"/>
        <v>3.2485248000000001E-2</v>
      </c>
      <c r="K102" s="64">
        <v>22</v>
      </c>
      <c r="L102" t="str">
        <f t="shared" si="23"/>
        <v>No</v>
      </c>
      <c r="M102" t="str">
        <f t="shared" si="18"/>
        <v>No</v>
      </c>
      <c r="N102" s="1"/>
      <c r="O102" s="1"/>
    </row>
    <row r="103" spans="1:15" ht="15">
      <c r="A103" s="27">
        <v>40696</v>
      </c>
      <c r="B103" s="17">
        <v>20</v>
      </c>
      <c r="C103" s="18" t="s">
        <v>16</v>
      </c>
      <c r="D103" s="14" t="s">
        <v>48</v>
      </c>
      <c r="E103" s="17">
        <v>5.0000000000000001E-4</v>
      </c>
      <c r="F103" s="20">
        <f t="shared" si="19"/>
        <v>3.8267000000000002E-2</v>
      </c>
      <c r="G103" s="20">
        <f t="shared" si="20"/>
        <v>3.8267000000000002E-2</v>
      </c>
      <c r="H103" s="18">
        <v>5.0000000000000001E-4</v>
      </c>
      <c r="I103" s="20">
        <f t="shared" si="21"/>
        <v>3.7731262000000002E-2</v>
      </c>
      <c r="J103" s="20">
        <f t="shared" si="22"/>
        <v>3.7425126000000003E-2</v>
      </c>
      <c r="K103" s="43" t="s">
        <v>39</v>
      </c>
      <c r="L103" t="str">
        <f t="shared" si="23"/>
        <v>No</v>
      </c>
      <c r="M103" t="str">
        <f t="shared" si="18"/>
        <v>No</v>
      </c>
      <c r="N103" s="1"/>
      <c r="O103" s="1"/>
    </row>
    <row r="104" spans="1:15">
      <c r="A104" s="47">
        <v>40849</v>
      </c>
      <c r="B104" s="51">
        <v>9</v>
      </c>
      <c r="C104" s="56" t="s">
        <v>13</v>
      </c>
      <c r="D104" s="14" t="s">
        <v>48</v>
      </c>
      <c r="E104" s="51">
        <v>5.0000000000000001E-4</v>
      </c>
      <c r="F104" s="59">
        <f t="shared" si="19"/>
        <v>8.6417000000000008E-2</v>
      </c>
      <c r="G104" s="59">
        <f t="shared" si="20"/>
        <v>8.6417000000000008E-2</v>
      </c>
      <c r="H104" s="56">
        <v>5.0000000000000001E-4</v>
      </c>
      <c r="I104" s="59">
        <f t="shared" si="21"/>
        <v>8.5207162000000003E-2</v>
      </c>
      <c r="J104" s="59">
        <f t="shared" si="22"/>
        <v>8.4515826000000002E-2</v>
      </c>
      <c r="K104" s="64">
        <v>68</v>
      </c>
      <c r="L104" t="str">
        <f t="shared" si="23"/>
        <v>No</v>
      </c>
      <c r="M104" t="str">
        <f t="shared" si="18"/>
        <v>No</v>
      </c>
      <c r="N104" s="2"/>
      <c r="O104" s="2"/>
    </row>
    <row r="105" spans="1:15">
      <c r="A105" s="90">
        <v>40849</v>
      </c>
      <c r="B105" s="91">
        <v>20</v>
      </c>
      <c r="C105" s="92" t="s">
        <v>16</v>
      </c>
      <c r="D105" s="83" t="s">
        <v>48</v>
      </c>
      <c r="E105" s="91">
        <v>5.0000000000000001E-4</v>
      </c>
      <c r="F105" s="95">
        <f t="shared" si="19"/>
        <v>8.4259000000000001E-2</v>
      </c>
      <c r="G105" s="95">
        <f t="shared" si="20"/>
        <v>8.4259000000000001E-2</v>
      </c>
      <c r="H105" s="92">
        <v>5.0000000000000001E-4</v>
      </c>
      <c r="I105" s="95">
        <f t="shared" si="21"/>
        <v>8.3079373999999998E-2</v>
      </c>
      <c r="J105" s="95">
        <f t="shared" si="22"/>
        <v>8.2405302E-2</v>
      </c>
      <c r="K105" s="96" t="s">
        <v>40</v>
      </c>
      <c r="L105" t="str">
        <f t="shared" si="23"/>
        <v>No</v>
      </c>
      <c r="M105" t="str">
        <f t="shared" si="18"/>
        <v>No</v>
      </c>
      <c r="N105" s="2"/>
      <c r="O105" s="2"/>
    </row>
    <row r="106" spans="1:15">
      <c r="A106" s="31">
        <v>41073</v>
      </c>
      <c r="B106" s="3">
        <v>9</v>
      </c>
      <c r="C106" s="4" t="s">
        <v>13</v>
      </c>
      <c r="D106" s="54" t="s">
        <v>48</v>
      </c>
      <c r="E106" s="3">
        <v>5.0000000000000001E-4</v>
      </c>
      <c r="F106" s="5">
        <f t="shared" si="19"/>
        <v>6.2054000000000005E-2</v>
      </c>
      <c r="G106" s="5">
        <f t="shared" si="20"/>
        <v>6.2054000000000005E-2</v>
      </c>
      <c r="H106" s="4">
        <v>5.0000000000000001E-4</v>
      </c>
      <c r="I106" s="5">
        <f t="shared" si="21"/>
        <v>6.1185244000000007E-2</v>
      </c>
      <c r="J106" s="5">
        <f t="shared" si="22"/>
        <v>6.0688812000000002E-2</v>
      </c>
      <c r="K106" s="33">
        <v>46</v>
      </c>
      <c r="L106" t="str">
        <f t="shared" si="23"/>
        <v>No</v>
      </c>
      <c r="M106" t="str">
        <f t="shared" si="18"/>
        <v>No</v>
      </c>
      <c r="N106" s="2"/>
      <c r="O106" s="2"/>
    </row>
    <row r="107" spans="1:15">
      <c r="A107" s="48">
        <v>41073</v>
      </c>
      <c r="B107" s="52">
        <v>20</v>
      </c>
      <c r="C107" s="57" t="s">
        <v>16</v>
      </c>
      <c r="D107" s="54" t="s">
        <v>48</v>
      </c>
      <c r="E107" s="52">
        <v>5.0000000000000001E-4</v>
      </c>
      <c r="F107" s="61">
        <f t="shared" si="19"/>
        <v>5.9760000000000001E-2</v>
      </c>
      <c r="G107" s="61">
        <f t="shared" si="20"/>
        <v>5.9760000000000001E-2</v>
      </c>
      <c r="H107" s="57">
        <v>5.0000000000000001E-4</v>
      </c>
      <c r="I107" s="61">
        <f t="shared" si="21"/>
        <v>5.8923359999999994E-2</v>
      </c>
      <c r="J107" s="61">
        <f t="shared" si="22"/>
        <v>5.8445279999999995E-2</v>
      </c>
      <c r="K107" s="71" t="s">
        <v>21</v>
      </c>
      <c r="L107" t="str">
        <f t="shared" si="23"/>
        <v>No</v>
      </c>
      <c r="M107" t="str">
        <f t="shared" si="18"/>
        <v>No</v>
      </c>
      <c r="N107" s="2"/>
      <c r="O107" s="2"/>
    </row>
  </sheetData>
  <autoFilter ref="A1:M107">
    <filterColumn colId="7">
      <customFilters>
        <customFilter operator="notEqual" val=" "/>
      </customFilters>
    </filterColumn>
  </autoFilter>
  <sortState ref="A2:M107">
    <sortCondition ref="A2:A107"/>
    <sortCondition ref="C2:C107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9" workbookViewId="0">
      <selection activeCell="H44" sqref="H44"/>
    </sheetView>
  </sheetViews>
  <sheetFormatPr defaultRowHeight="12.7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2.7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2" sqref="J42"/>
    </sheetView>
  </sheetViews>
  <sheetFormatPr defaultRowHeight="12.7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42" sqref="D42"/>
    </sheetView>
  </sheetViews>
  <sheetFormatPr defaultRowHeight="12.7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5" sqref="A35"/>
    </sheetView>
  </sheetViews>
  <sheetFormatPr defaultRowHeight="12.7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pane ySplit="1" topLeftCell="A12" activePane="bottomLeft" state="frozen"/>
      <selection pane="bottomLeft" activeCell="J1" sqref="J1"/>
    </sheetView>
  </sheetViews>
  <sheetFormatPr defaultRowHeight="12.75"/>
  <cols>
    <col min="2" max="2" width="6.5703125" customWidth="1"/>
    <col min="3" max="3" width="12.7109375" customWidth="1"/>
    <col min="4" max="4" width="17" bestFit="1" customWidth="1"/>
    <col min="5" max="10" width="10.7109375" customWidth="1"/>
    <col min="12" max="12" width="12.140625" customWidth="1"/>
    <col min="13" max="13" width="11.42578125" customWidth="1"/>
  </cols>
  <sheetData>
    <row r="1" spans="1:13" ht="51">
      <c r="A1" s="22" t="s">
        <v>0</v>
      </c>
      <c r="B1" s="23" t="s">
        <v>1</v>
      </c>
      <c r="C1" s="24" t="s">
        <v>2</v>
      </c>
      <c r="D1" s="24" t="s">
        <v>46</v>
      </c>
      <c r="E1" s="23" t="s">
        <v>35</v>
      </c>
      <c r="F1" s="25" t="s">
        <v>36</v>
      </c>
      <c r="G1" s="25" t="s">
        <v>49</v>
      </c>
      <c r="H1" s="24" t="s">
        <v>34</v>
      </c>
      <c r="I1" s="25" t="s">
        <v>37</v>
      </c>
      <c r="J1" s="25" t="s">
        <v>50</v>
      </c>
      <c r="K1" s="26" t="s">
        <v>38</v>
      </c>
      <c r="L1" s="75" t="s">
        <v>43</v>
      </c>
      <c r="M1" s="94" t="s">
        <v>45</v>
      </c>
    </row>
    <row r="2" spans="1:13">
      <c r="A2" s="48">
        <v>30988</v>
      </c>
      <c r="B2" s="52">
        <v>4</v>
      </c>
      <c r="C2" s="57" t="s">
        <v>8</v>
      </c>
      <c r="D2" s="56" t="s">
        <v>47</v>
      </c>
      <c r="E2" s="52">
        <v>3.0000000000000001E-3</v>
      </c>
      <c r="F2" s="60">
        <f t="shared" ref="F2:F30" si="0">ROUND((EXP(0.8473*LN(K2)+0.884)),3)*0.001</f>
        <v>8.6417000000000008E-2</v>
      </c>
      <c r="G2" s="60">
        <f t="shared" ref="G2:G30" si="1">ROUND((EXP(0.8473*LN(K2)+0.884)),3)*0.001</f>
        <v>8.6417000000000008E-2</v>
      </c>
      <c r="H2" s="57"/>
      <c r="I2" s="60">
        <f t="shared" ref="I2:I30" si="2">ROUND((EXP(0.8473*LN(K2)+0.884)),3)*(0.986)*0.001</f>
        <v>8.5207162000000003E-2</v>
      </c>
      <c r="J2" s="60">
        <f t="shared" ref="J2:J30" si="3">ROUND((EXP(0.8473*LN(K2)+0.884)),3)*(0.978)*0.001</f>
        <v>8.4515826000000002E-2</v>
      </c>
      <c r="K2" s="73">
        <v>68</v>
      </c>
      <c r="L2" t="str">
        <f t="shared" ref="L2:L30" si="4">IF(E2&gt;F2,"Yes","No")</f>
        <v>No</v>
      </c>
      <c r="M2" t="str">
        <f t="shared" ref="M2:M38" si="5">IF(H2&gt;I2,"Yes","No")</f>
        <v>No</v>
      </c>
    </row>
    <row r="3" spans="1:13">
      <c r="A3" s="31">
        <v>30988</v>
      </c>
      <c r="B3" s="3">
        <v>3</v>
      </c>
      <c r="C3" s="4" t="s">
        <v>7</v>
      </c>
      <c r="D3" s="56" t="s">
        <v>47</v>
      </c>
      <c r="E3" s="3">
        <v>5.0000000000000001E-3</v>
      </c>
      <c r="F3" s="5">
        <f t="shared" si="0"/>
        <v>8.8566000000000006E-2</v>
      </c>
      <c r="G3" s="5">
        <f t="shared" si="1"/>
        <v>8.8566000000000006E-2</v>
      </c>
      <c r="H3" s="4"/>
      <c r="I3" s="5">
        <f t="shared" si="2"/>
        <v>8.7326076000000002E-2</v>
      </c>
      <c r="J3" s="5">
        <f t="shared" si="3"/>
        <v>8.6617548000000003E-2</v>
      </c>
      <c r="K3" s="32">
        <v>70</v>
      </c>
      <c r="L3" t="str">
        <f t="shared" si="4"/>
        <v>No</v>
      </c>
      <c r="M3" t="str">
        <f t="shared" si="5"/>
        <v>No</v>
      </c>
    </row>
    <row r="4" spans="1:13">
      <c r="A4" s="31">
        <v>30988</v>
      </c>
      <c r="B4" s="3">
        <v>3</v>
      </c>
      <c r="C4" s="4" t="s">
        <v>7</v>
      </c>
      <c r="D4" s="56" t="s">
        <v>47</v>
      </c>
      <c r="E4" s="3">
        <v>4.3999999999999997E-2</v>
      </c>
      <c r="F4" s="5">
        <f t="shared" si="0"/>
        <v>8.8566000000000006E-2</v>
      </c>
      <c r="G4" s="5">
        <f t="shared" si="1"/>
        <v>8.8566000000000006E-2</v>
      </c>
      <c r="H4" s="4"/>
      <c r="I4" s="5">
        <f t="shared" si="2"/>
        <v>8.7326076000000002E-2</v>
      </c>
      <c r="J4" s="5">
        <f t="shared" si="3"/>
        <v>8.6617548000000003E-2</v>
      </c>
      <c r="K4" s="32">
        <v>70</v>
      </c>
      <c r="L4" t="str">
        <f t="shared" si="4"/>
        <v>No</v>
      </c>
      <c r="M4" t="str">
        <f t="shared" si="5"/>
        <v>No</v>
      </c>
    </row>
    <row r="5" spans="1:13">
      <c r="A5" s="31">
        <v>31275</v>
      </c>
      <c r="B5" s="3">
        <v>3</v>
      </c>
      <c r="C5" s="4" t="s">
        <v>7</v>
      </c>
      <c r="D5" s="56" t="s">
        <v>47</v>
      </c>
      <c r="E5" s="3">
        <v>5.0000000000000001E-4</v>
      </c>
      <c r="F5" s="5">
        <f t="shared" si="0"/>
        <v>8.6417000000000008E-2</v>
      </c>
      <c r="G5" s="5">
        <f t="shared" si="1"/>
        <v>8.6417000000000008E-2</v>
      </c>
      <c r="H5" s="4"/>
      <c r="I5" s="5">
        <f t="shared" si="2"/>
        <v>8.5207162000000003E-2</v>
      </c>
      <c r="J5" s="5">
        <f t="shared" si="3"/>
        <v>8.4515826000000002E-2</v>
      </c>
      <c r="K5" s="32">
        <v>68</v>
      </c>
      <c r="L5" t="str">
        <f t="shared" si="4"/>
        <v>No</v>
      </c>
      <c r="M5" t="str">
        <f t="shared" si="5"/>
        <v>No</v>
      </c>
    </row>
    <row r="6" spans="1:13">
      <c r="A6" s="48">
        <v>31364</v>
      </c>
      <c r="B6" s="52">
        <v>4</v>
      </c>
      <c r="C6" s="57" t="s">
        <v>8</v>
      </c>
      <c r="D6" s="56" t="s">
        <v>47</v>
      </c>
      <c r="E6" s="52">
        <v>6.0000000000000001E-3</v>
      </c>
      <c r="F6" s="60">
        <f t="shared" si="0"/>
        <v>8.209000000000001E-2</v>
      </c>
      <c r="G6" s="60">
        <f t="shared" si="1"/>
        <v>8.209000000000001E-2</v>
      </c>
      <c r="H6" s="57"/>
      <c r="I6" s="60">
        <f t="shared" si="2"/>
        <v>8.0940740000000011E-2</v>
      </c>
      <c r="J6" s="60">
        <f t="shared" si="3"/>
        <v>8.0284019999999998E-2</v>
      </c>
      <c r="K6" s="73">
        <v>64</v>
      </c>
      <c r="L6" t="str">
        <f t="shared" si="4"/>
        <v>No</v>
      </c>
      <c r="M6" t="str">
        <f t="shared" si="5"/>
        <v>No</v>
      </c>
    </row>
    <row r="7" spans="1:13">
      <c r="A7" s="31">
        <v>31364</v>
      </c>
      <c r="B7" s="3">
        <v>3</v>
      </c>
      <c r="C7" s="4" t="s">
        <v>7</v>
      </c>
      <c r="D7" s="56" t="s">
        <v>47</v>
      </c>
      <c r="E7" s="3">
        <v>5.0000000000000001E-4</v>
      </c>
      <c r="F7" s="5">
        <f t="shared" si="0"/>
        <v>7.7721999999999999E-2</v>
      </c>
      <c r="G7" s="5">
        <f t="shared" si="1"/>
        <v>7.7721999999999999E-2</v>
      </c>
      <c r="H7" s="4"/>
      <c r="I7" s="5">
        <f t="shared" si="2"/>
        <v>7.6633891999999995E-2</v>
      </c>
      <c r="J7" s="5">
        <f t="shared" si="3"/>
        <v>7.6012115999999991E-2</v>
      </c>
      <c r="K7" s="32">
        <v>60</v>
      </c>
      <c r="L7" t="str">
        <f t="shared" si="4"/>
        <v>No</v>
      </c>
      <c r="M7" t="str">
        <f t="shared" si="5"/>
        <v>No</v>
      </c>
    </row>
    <row r="8" spans="1:13">
      <c r="A8" s="48">
        <v>31365</v>
      </c>
      <c r="B8" s="52">
        <v>6</v>
      </c>
      <c r="C8" s="57" t="s">
        <v>10</v>
      </c>
      <c r="D8" s="56" t="s">
        <v>47</v>
      </c>
      <c r="E8" s="52">
        <v>2.1999999999999999E-2</v>
      </c>
      <c r="F8" s="61">
        <f t="shared" si="0"/>
        <v>8.209000000000001E-2</v>
      </c>
      <c r="G8" s="61">
        <f t="shared" si="1"/>
        <v>8.209000000000001E-2</v>
      </c>
      <c r="H8" s="57"/>
      <c r="I8" s="61">
        <f t="shared" si="2"/>
        <v>8.0940740000000011E-2</v>
      </c>
      <c r="J8" s="61">
        <f t="shared" si="3"/>
        <v>8.0284019999999998E-2</v>
      </c>
      <c r="K8" s="73">
        <v>64</v>
      </c>
      <c r="L8" t="str">
        <f t="shared" si="4"/>
        <v>No</v>
      </c>
      <c r="M8" t="str">
        <f t="shared" si="5"/>
        <v>No</v>
      </c>
    </row>
    <row r="9" spans="1:13">
      <c r="A9" s="31">
        <v>31541</v>
      </c>
      <c r="B9" s="3">
        <v>3</v>
      </c>
      <c r="C9" s="4" t="s">
        <v>7</v>
      </c>
      <c r="D9" s="56" t="s">
        <v>47</v>
      </c>
      <c r="E9" s="3">
        <v>5.0000000000000001E-4</v>
      </c>
      <c r="F9" s="5">
        <f t="shared" si="0"/>
        <v>7.8817999999999999E-2</v>
      </c>
      <c r="G9" s="5">
        <f t="shared" si="1"/>
        <v>7.8817999999999999E-2</v>
      </c>
      <c r="H9" s="4"/>
      <c r="I9" s="5">
        <f t="shared" si="2"/>
        <v>7.7714547999999994E-2</v>
      </c>
      <c r="J9" s="5">
        <f t="shared" si="3"/>
        <v>7.7084003999999998E-2</v>
      </c>
      <c r="K9" s="32">
        <v>61</v>
      </c>
      <c r="L9" t="str">
        <f t="shared" si="4"/>
        <v>No</v>
      </c>
      <c r="M9" t="str">
        <f t="shared" si="5"/>
        <v>No</v>
      </c>
    </row>
    <row r="10" spans="1:13">
      <c r="A10" s="31">
        <v>31541</v>
      </c>
      <c r="B10" s="3">
        <v>3</v>
      </c>
      <c r="C10" s="4" t="s">
        <v>7</v>
      </c>
      <c r="D10" s="56" t="s">
        <v>47</v>
      </c>
      <c r="E10" s="3">
        <v>0.01</v>
      </c>
      <c r="F10" s="5">
        <f t="shared" si="0"/>
        <v>7.1975999999999998E-2</v>
      </c>
      <c r="G10" s="5">
        <f t="shared" si="1"/>
        <v>7.1975999999999998E-2</v>
      </c>
      <c r="H10" s="4"/>
      <c r="I10" s="5">
        <f t="shared" si="2"/>
        <v>7.0968335999999993E-2</v>
      </c>
      <c r="J10" s="5">
        <f t="shared" si="3"/>
        <v>7.0392527999999996E-2</v>
      </c>
      <c r="K10" s="38">
        <v>54.8</v>
      </c>
      <c r="L10" t="str">
        <f t="shared" si="4"/>
        <v>No</v>
      </c>
      <c r="M10" t="str">
        <f t="shared" si="5"/>
        <v>No</v>
      </c>
    </row>
    <row r="11" spans="1:13">
      <c r="A11" s="31">
        <v>32304</v>
      </c>
      <c r="B11" s="3">
        <v>3</v>
      </c>
      <c r="C11" s="4" t="s">
        <v>7</v>
      </c>
      <c r="D11" s="56" t="s">
        <v>47</v>
      </c>
      <c r="E11" s="3">
        <v>5.0000000000000001E-4</v>
      </c>
      <c r="F11" s="5">
        <f t="shared" si="0"/>
        <v>7.6623000000000011E-2</v>
      </c>
      <c r="G11" s="5">
        <f t="shared" si="1"/>
        <v>7.6623000000000011E-2</v>
      </c>
      <c r="H11" s="4"/>
      <c r="I11" s="5">
        <f t="shared" si="2"/>
        <v>7.5550278000000012E-2</v>
      </c>
      <c r="J11" s="5">
        <f t="shared" si="3"/>
        <v>7.4937294000000015E-2</v>
      </c>
      <c r="K11" s="32">
        <v>59</v>
      </c>
      <c r="L11" t="str">
        <f t="shared" si="4"/>
        <v>No</v>
      </c>
      <c r="M11" t="str">
        <f t="shared" si="5"/>
        <v>No</v>
      </c>
    </row>
    <row r="12" spans="1:13">
      <c r="A12" s="31">
        <v>33766</v>
      </c>
      <c r="B12" s="3">
        <v>3</v>
      </c>
      <c r="C12" s="4" t="s">
        <v>7</v>
      </c>
      <c r="D12" s="56" t="s">
        <v>47</v>
      </c>
      <c r="E12" s="3">
        <v>1.0999999999999999E-2</v>
      </c>
      <c r="F12" s="5">
        <f t="shared" si="0"/>
        <v>5.629E-2</v>
      </c>
      <c r="G12" s="5">
        <f t="shared" si="1"/>
        <v>5.629E-2</v>
      </c>
      <c r="H12" s="4">
        <v>2.5000000000000001E-3</v>
      </c>
      <c r="I12" s="5">
        <f t="shared" si="2"/>
        <v>5.550194E-2</v>
      </c>
      <c r="J12" s="5">
        <f t="shared" si="3"/>
        <v>5.5051620000000002E-2</v>
      </c>
      <c r="K12" s="32">
        <v>41</v>
      </c>
      <c r="L12" t="str">
        <f t="shared" si="4"/>
        <v>No</v>
      </c>
      <c r="M12" t="str">
        <f t="shared" si="5"/>
        <v>No</v>
      </c>
    </row>
    <row r="13" spans="1:13">
      <c r="A13" s="49">
        <v>33766</v>
      </c>
      <c r="B13" s="53">
        <v>6</v>
      </c>
      <c r="C13" s="54" t="s">
        <v>10</v>
      </c>
      <c r="D13" s="56" t="s">
        <v>47</v>
      </c>
      <c r="E13" s="53">
        <v>3.2000000000000001E-2</v>
      </c>
      <c r="F13" s="60">
        <f t="shared" si="0"/>
        <v>5.9760000000000001E-2</v>
      </c>
      <c r="G13" s="60">
        <f t="shared" si="1"/>
        <v>5.9760000000000001E-2</v>
      </c>
      <c r="H13" s="54">
        <v>2.5000000000000001E-3</v>
      </c>
      <c r="I13" s="60">
        <f t="shared" si="2"/>
        <v>5.8923359999999994E-2</v>
      </c>
      <c r="J13" s="60">
        <f t="shared" si="3"/>
        <v>5.8445279999999995E-2</v>
      </c>
      <c r="K13" s="66">
        <v>44</v>
      </c>
      <c r="L13" t="str">
        <f t="shared" si="4"/>
        <v>No</v>
      </c>
      <c r="M13" t="str">
        <f t="shared" si="5"/>
        <v>No</v>
      </c>
    </row>
    <row r="14" spans="1:13">
      <c r="A14" s="31">
        <v>33884</v>
      </c>
      <c r="B14" s="3">
        <v>3</v>
      </c>
      <c r="C14" s="4" t="s">
        <v>7</v>
      </c>
      <c r="D14" s="56" t="s">
        <v>47</v>
      </c>
      <c r="E14" s="3"/>
      <c r="F14" s="5">
        <f t="shared" si="0"/>
        <v>9.4958000000000001E-2</v>
      </c>
      <c r="G14" s="5">
        <f t="shared" si="1"/>
        <v>9.4958000000000001E-2</v>
      </c>
      <c r="H14" s="4">
        <v>0.01</v>
      </c>
      <c r="I14" s="5">
        <f t="shared" si="2"/>
        <v>9.3628587999999999E-2</v>
      </c>
      <c r="J14" s="5">
        <f t="shared" si="3"/>
        <v>9.2868923999999992E-2</v>
      </c>
      <c r="K14" s="32">
        <v>76</v>
      </c>
      <c r="L14" t="str">
        <f t="shared" si="4"/>
        <v>No</v>
      </c>
      <c r="M14" t="str">
        <f t="shared" si="5"/>
        <v>No</v>
      </c>
    </row>
    <row r="15" spans="1:13">
      <c r="A15" s="49">
        <v>33884</v>
      </c>
      <c r="B15" s="53">
        <v>6</v>
      </c>
      <c r="C15" s="54" t="s">
        <v>10</v>
      </c>
      <c r="D15" s="56" t="s">
        <v>47</v>
      </c>
      <c r="E15" s="53"/>
      <c r="F15" s="60">
        <f t="shared" si="0"/>
        <v>9.2836000000000002E-2</v>
      </c>
      <c r="G15" s="60">
        <f t="shared" si="1"/>
        <v>9.2836000000000002E-2</v>
      </c>
      <c r="H15" s="54">
        <v>0.01</v>
      </c>
      <c r="I15" s="60">
        <f t="shared" si="2"/>
        <v>9.1536295999999989E-2</v>
      </c>
      <c r="J15" s="60">
        <f t="shared" si="3"/>
        <v>9.0793607999999998E-2</v>
      </c>
      <c r="K15" s="66">
        <v>74</v>
      </c>
      <c r="L15" t="str">
        <f t="shared" si="4"/>
        <v>No</v>
      </c>
      <c r="M15" t="str">
        <f t="shared" si="5"/>
        <v>No</v>
      </c>
    </row>
    <row r="16" spans="1:13">
      <c r="A16" s="31">
        <v>34184</v>
      </c>
      <c r="B16" s="3">
        <v>3</v>
      </c>
      <c r="C16" s="4" t="s">
        <v>7</v>
      </c>
      <c r="D16" s="56" t="s">
        <v>47</v>
      </c>
      <c r="E16" s="3">
        <v>5.0000000000000001E-4</v>
      </c>
      <c r="F16" s="5">
        <f t="shared" si="0"/>
        <v>8.9637000000000008E-2</v>
      </c>
      <c r="G16" s="5">
        <f t="shared" si="1"/>
        <v>8.9637000000000008E-2</v>
      </c>
      <c r="H16" s="4">
        <v>2.1000000000000001E-2</v>
      </c>
      <c r="I16" s="5">
        <f t="shared" si="2"/>
        <v>8.8382082000000001E-2</v>
      </c>
      <c r="J16" s="5">
        <f t="shared" si="3"/>
        <v>8.7664986E-2</v>
      </c>
      <c r="K16" s="32">
        <v>71</v>
      </c>
      <c r="L16" t="str">
        <f t="shared" si="4"/>
        <v>No</v>
      </c>
      <c r="M16" t="str">
        <f t="shared" si="5"/>
        <v>No</v>
      </c>
    </row>
    <row r="17" spans="1:13">
      <c r="A17" s="49">
        <v>34184</v>
      </c>
      <c r="B17" s="53">
        <v>6</v>
      </c>
      <c r="C17" s="54" t="s">
        <v>10</v>
      </c>
      <c r="D17" s="56" t="s">
        <v>47</v>
      </c>
      <c r="E17" s="53">
        <v>0.02</v>
      </c>
      <c r="F17" s="60">
        <f t="shared" si="0"/>
        <v>8.9637000000000008E-2</v>
      </c>
      <c r="G17" s="60">
        <f t="shared" si="1"/>
        <v>8.9637000000000008E-2</v>
      </c>
      <c r="H17" s="54">
        <v>0.01</v>
      </c>
      <c r="I17" s="60">
        <f t="shared" si="2"/>
        <v>8.8382082000000001E-2</v>
      </c>
      <c r="J17" s="60">
        <f t="shared" si="3"/>
        <v>8.7664986E-2</v>
      </c>
      <c r="K17" s="66">
        <v>71</v>
      </c>
      <c r="L17" t="str">
        <f t="shared" si="4"/>
        <v>No</v>
      </c>
      <c r="M17" t="str">
        <f t="shared" si="5"/>
        <v>No</v>
      </c>
    </row>
    <row r="18" spans="1:13">
      <c r="A18" s="27">
        <v>34528</v>
      </c>
      <c r="B18" s="17">
        <v>4</v>
      </c>
      <c r="C18" s="18" t="s">
        <v>8</v>
      </c>
      <c r="D18" s="56" t="s">
        <v>47</v>
      </c>
      <c r="E18" s="17">
        <v>0.02</v>
      </c>
      <c r="F18" s="15">
        <f t="shared" si="0"/>
        <v>7.5521000000000005E-2</v>
      </c>
      <c r="G18" s="15">
        <f t="shared" si="1"/>
        <v>7.5521000000000005E-2</v>
      </c>
      <c r="H18" s="19">
        <v>0.01</v>
      </c>
      <c r="I18" s="15">
        <f t="shared" si="2"/>
        <v>7.4463706000000005E-2</v>
      </c>
      <c r="J18" s="15">
        <f t="shared" si="3"/>
        <v>7.3859538000000002E-2</v>
      </c>
      <c r="K18" s="36">
        <v>58</v>
      </c>
      <c r="L18" t="str">
        <f t="shared" si="4"/>
        <v>No</v>
      </c>
      <c r="M18" t="str">
        <f t="shared" si="5"/>
        <v>No</v>
      </c>
    </row>
    <row r="19" spans="1:13">
      <c r="A19" s="47">
        <v>34528</v>
      </c>
      <c r="B19" s="51">
        <v>3</v>
      </c>
      <c r="C19" s="56" t="s">
        <v>7</v>
      </c>
      <c r="D19" s="56" t="s">
        <v>47</v>
      </c>
      <c r="E19" s="51">
        <v>5.0000000000000001E-4</v>
      </c>
      <c r="F19" s="59">
        <f t="shared" si="0"/>
        <v>7.5521000000000005E-2</v>
      </c>
      <c r="G19" s="59">
        <f t="shared" si="1"/>
        <v>7.5521000000000005E-2</v>
      </c>
      <c r="H19" s="56">
        <v>5.0000000000000001E-3</v>
      </c>
      <c r="I19" s="59">
        <f t="shared" si="2"/>
        <v>7.4463706000000005E-2</v>
      </c>
      <c r="J19" s="59">
        <f t="shared" si="3"/>
        <v>7.3859538000000002E-2</v>
      </c>
      <c r="K19" s="68">
        <v>58</v>
      </c>
      <c r="L19" t="str">
        <f t="shared" si="4"/>
        <v>No</v>
      </c>
      <c r="M19" t="str">
        <f t="shared" si="5"/>
        <v>No</v>
      </c>
    </row>
    <row r="20" spans="1:13">
      <c r="A20" s="39">
        <v>34528</v>
      </c>
      <c r="B20" s="13">
        <v>6</v>
      </c>
      <c r="C20" s="14" t="s">
        <v>10</v>
      </c>
      <c r="D20" s="56" t="s">
        <v>47</v>
      </c>
      <c r="E20" s="13">
        <v>2.5000000000000001E-2</v>
      </c>
      <c r="F20" s="15">
        <f t="shared" si="0"/>
        <v>8.3176E-2</v>
      </c>
      <c r="G20" s="15">
        <f t="shared" si="1"/>
        <v>8.3176E-2</v>
      </c>
      <c r="H20" s="14">
        <v>1.2999999999999999E-2</v>
      </c>
      <c r="I20" s="15">
        <f t="shared" si="2"/>
        <v>8.201153600000001E-2</v>
      </c>
      <c r="J20" s="15">
        <f t="shared" si="3"/>
        <v>8.1346128000000004E-2</v>
      </c>
      <c r="K20" s="41">
        <v>65</v>
      </c>
      <c r="L20" t="str">
        <f t="shared" si="4"/>
        <v>No</v>
      </c>
      <c r="M20" t="str">
        <f t="shared" si="5"/>
        <v>No</v>
      </c>
    </row>
    <row r="21" spans="1:13">
      <c r="A21" s="27">
        <v>34640</v>
      </c>
      <c r="B21" s="17">
        <v>4</v>
      </c>
      <c r="C21" s="18" t="s">
        <v>8</v>
      </c>
      <c r="D21" s="56" t="s">
        <v>47</v>
      </c>
      <c r="E21" s="17">
        <v>0.03</v>
      </c>
      <c r="F21" s="15">
        <f t="shared" si="0"/>
        <v>7.4415999999999996E-2</v>
      </c>
      <c r="G21" s="15">
        <f t="shared" si="1"/>
        <v>7.4415999999999996E-2</v>
      </c>
      <c r="H21" s="18">
        <v>1.7000000000000001E-2</v>
      </c>
      <c r="I21" s="15">
        <f t="shared" si="2"/>
        <v>7.3374175999999999E-2</v>
      </c>
      <c r="J21" s="15">
        <f t="shared" si="3"/>
        <v>7.2778847999999993E-2</v>
      </c>
      <c r="K21" s="36">
        <v>57</v>
      </c>
      <c r="L21" t="str">
        <f t="shared" si="4"/>
        <v>No</v>
      </c>
      <c r="M21" t="str">
        <f t="shared" si="5"/>
        <v>No</v>
      </c>
    </row>
    <row r="22" spans="1:13">
      <c r="A22" s="47">
        <v>34640</v>
      </c>
      <c r="B22" s="51">
        <v>3</v>
      </c>
      <c r="C22" s="56" t="s">
        <v>7</v>
      </c>
      <c r="D22" s="56" t="s">
        <v>47</v>
      </c>
      <c r="E22" s="51">
        <v>3.5999999999999997E-2</v>
      </c>
      <c r="F22" s="59">
        <f t="shared" si="0"/>
        <v>7.8817999999999999E-2</v>
      </c>
      <c r="G22" s="59">
        <f t="shared" si="1"/>
        <v>7.8817999999999999E-2</v>
      </c>
      <c r="H22" s="56">
        <v>1.7999999999999999E-2</v>
      </c>
      <c r="I22" s="59">
        <f t="shared" si="2"/>
        <v>7.7714547999999994E-2</v>
      </c>
      <c r="J22" s="59">
        <f t="shared" si="3"/>
        <v>7.7084003999999998E-2</v>
      </c>
      <c r="K22" s="68">
        <v>61</v>
      </c>
      <c r="L22" t="str">
        <f t="shared" si="4"/>
        <v>No</v>
      </c>
      <c r="M22" t="str">
        <f t="shared" si="5"/>
        <v>No</v>
      </c>
    </row>
    <row r="23" spans="1:13">
      <c r="A23" s="39">
        <v>34640</v>
      </c>
      <c r="B23" s="13">
        <v>6</v>
      </c>
      <c r="C23" s="14" t="s">
        <v>10</v>
      </c>
      <c r="D23" s="56" t="s">
        <v>47</v>
      </c>
      <c r="E23" s="13">
        <v>1.6E-2</v>
      </c>
      <c r="F23" s="15">
        <f t="shared" si="0"/>
        <v>7.7721999999999999E-2</v>
      </c>
      <c r="G23" s="15">
        <f t="shared" si="1"/>
        <v>7.7721999999999999E-2</v>
      </c>
      <c r="H23" s="14">
        <v>2.5999999999999999E-2</v>
      </c>
      <c r="I23" s="15">
        <f t="shared" si="2"/>
        <v>7.6633891999999995E-2</v>
      </c>
      <c r="J23" s="15">
        <f t="shared" si="3"/>
        <v>7.6012115999999991E-2</v>
      </c>
      <c r="K23" s="41">
        <v>60</v>
      </c>
      <c r="L23" t="str">
        <f t="shared" si="4"/>
        <v>No</v>
      </c>
      <c r="M23" t="str">
        <f t="shared" si="5"/>
        <v>No</v>
      </c>
    </row>
    <row r="24" spans="1:13">
      <c r="A24" s="47">
        <v>34816</v>
      </c>
      <c r="B24" s="51">
        <v>3</v>
      </c>
      <c r="C24" s="56" t="s">
        <v>7</v>
      </c>
      <c r="D24" s="56" t="s">
        <v>47</v>
      </c>
      <c r="E24" s="51"/>
      <c r="F24" s="59">
        <f t="shared" si="0"/>
        <v>5.5124000000000006E-2</v>
      </c>
      <c r="G24" s="59">
        <f t="shared" si="1"/>
        <v>5.5124000000000006E-2</v>
      </c>
      <c r="H24" s="56">
        <v>2.5000000000000001E-2</v>
      </c>
      <c r="I24" s="59">
        <f t="shared" si="2"/>
        <v>5.4352263999999997E-2</v>
      </c>
      <c r="J24" s="59">
        <f t="shared" si="3"/>
        <v>5.3911272000000003E-2</v>
      </c>
      <c r="K24" s="68">
        <v>40</v>
      </c>
      <c r="L24" t="str">
        <f t="shared" si="4"/>
        <v>No</v>
      </c>
      <c r="M24" t="str">
        <f t="shared" si="5"/>
        <v>No</v>
      </c>
    </row>
    <row r="25" spans="1:13">
      <c r="A25" s="27">
        <v>34865</v>
      </c>
      <c r="B25" s="17">
        <v>4</v>
      </c>
      <c r="C25" s="18" t="s">
        <v>8</v>
      </c>
      <c r="D25" s="56" t="s">
        <v>47</v>
      </c>
      <c r="E25" s="17">
        <v>3.0000000000000001E-3</v>
      </c>
      <c r="F25" s="15">
        <f t="shared" si="0"/>
        <v>6.3195000000000001E-2</v>
      </c>
      <c r="G25" s="15">
        <f t="shared" si="1"/>
        <v>6.3195000000000001E-2</v>
      </c>
      <c r="H25" s="18">
        <v>1E-3</v>
      </c>
      <c r="I25" s="15">
        <f t="shared" si="2"/>
        <v>6.2310270000000001E-2</v>
      </c>
      <c r="J25" s="15">
        <f t="shared" si="3"/>
        <v>6.1804709999999999E-2</v>
      </c>
      <c r="K25" s="36">
        <v>47</v>
      </c>
      <c r="L25" t="str">
        <f t="shared" si="4"/>
        <v>No</v>
      </c>
      <c r="M25" t="str">
        <f t="shared" si="5"/>
        <v>No</v>
      </c>
    </row>
    <row r="26" spans="1:13">
      <c r="A26" s="47">
        <v>34865</v>
      </c>
      <c r="B26" s="51">
        <v>3</v>
      </c>
      <c r="C26" s="56" t="s">
        <v>7</v>
      </c>
      <c r="D26" s="56" t="s">
        <v>47</v>
      </c>
      <c r="E26" s="51">
        <v>3.0000000000000001E-3</v>
      </c>
      <c r="F26" s="59">
        <f t="shared" si="0"/>
        <v>6.3195000000000001E-2</v>
      </c>
      <c r="G26" s="59">
        <f t="shared" si="1"/>
        <v>6.3195000000000001E-2</v>
      </c>
      <c r="H26" s="56">
        <v>1E-3</v>
      </c>
      <c r="I26" s="59">
        <f t="shared" si="2"/>
        <v>6.2310270000000001E-2</v>
      </c>
      <c r="J26" s="59">
        <f t="shared" si="3"/>
        <v>6.1804709999999999E-2</v>
      </c>
      <c r="K26" s="68">
        <v>47</v>
      </c>
      <c r="L26" t="str">
        <f t="shared" si="4"/>
        <v>No</v>
      </c>
      <c r="M26" t="str">
        <f t="shared" si="5"/>
        <v>No</v>
      </c>
    </row>
    <row r="27" spans="1:13">
      <c r="A27" s="39">
        <v>34865</v>
      </c>
      <c r="B27" s="13">
        <v>6</v>
      </c>
      <c r="C27" s="14" t="s">
        <v>10</v>
      </c>
      <c r="D27" s="56" t="s">
        <v>47</v>
      </c>
      <c r="E27" s="13">
        <v>1.7000000000000001E-2</v>
      </c>
      <c r="F27" s="15">
        <f t="shared" si="0"/>
        <v>6.8846999999999992E-2</v>
      </c>
      <c r="G27" s="15">
        <f t="shared" si="1"/>
        <v>6.8846999999999992E-2</v>
      </c>
      <c r="H27" s="13">
        <v>6.0000000000000001E-3</v>
      </c>
      <c r="I27" s="15">
        <f t="shared" si="2"/>
        <v>6.7883141999999994E-2</v>
      </c>
      <c r="J27" s="15">
        <f t="shared" si="3"/>
        <v>6.7332365999999991E-2</v>
      </c>
      <c r="K27" s="41">
        <v>52</v>
      </c>
      <c r="L27" t="str">
        <f t="shared" si="4"/>
        <v>No</v>
      </c>
      <c r="M27" t="str">
        <f t="shared" si="5"/>
        <v>No</v>
      </c>
    </row>
    <row r="28" spans="1:13">
      <c r="A28" s="27">
        <v>35004</v>
      </c>
      <c r="B28" s="17">
        <v>4</v>
      </c>
      <c r="C28" s="18" t="s">
        <v>8</v>
      </c>
      <c r="D28" s="56" t="s">
        <v>47</v>
      </c>
      <c r="E28" s="17">
        <v>1.6E-2</v>
      </c>
      <c r="F28" s="15">
        <f t="shared" si="0"/>
        <v>8.3176E-2</v>
      </c>
      <c r="G28" s="15">
        <f t="shared" si="1"/>
        <v>8.3176E-2</v>
      </c>
      <c r="H28" s="18">
        <v>1E-3</v>
      </c>
      <c r="I28" s="15">
        <f t="shared" si="2"/>
        <v>8.201153600000001E-2</v>
      </c>
      <c r="J28" s="15">
        <f t="shared" si="3"/>
        <v>8.1346128000000004E-2</v>
      </c>
      <c r="K28" s="36">
        <v>65</v>
      </c>
      <c r="L28" t="str">
        <f t="shared" si="4"/>
        <v>No</v>
      </c>
      <c r="M28" t="str">
        <f t="shared" si="5"/>
        <v>No</v>
      </c>
    </row>
    <row r="29" spans="1:13">
      <c r="A29" s="47">
        <v>35004</v>
      </c>
      <c r="B29" s="51">
        <v>3</v>
      </c>
      <c r="C29" s="56" t="s">
        <v>7</v>
      </c>
      <c r="D29" s="56" t="s">
        <v>47</v>
      </c>
      <c r="E29" s="51">
        <v>1.4999999999999999E-2</v>
      </c>
      <c r="F29" s="59">
        <f t="shared" si="0"/>
        <v>8.5338999999999998E-2</v>
      </c>
      <c r="G29" s="59">
        <f t="shared" si="1"/>
        <v>8.5338999999999998E-2</v>
      </c>
      <c r="H29" s="76">
        <v>1E-3</v>
      </c>
      <c r="I29" s="59">
        <f t="shared" si="2"/>
        <v>8.4144254000000002E-2</v>
      </c>
      <c r="J29" s="59">
        <f t="shared" si="3"/>
        <v>8.3461542E-2</v>
      </c>
      <c r="K29" s="68">
        <v>67</v>
      </c>
      <c r="L29" t="str">
        <f t="shared" si="4"/>
        <v>No</v>
      </c>
      <c r="M29" t="str">
        <f t="shared" si="5"/>
        <v>No</v>
      </c>
    </row>
    <row r="30" spans="1:13">
      <c r="A30" s="39">
        <v>35004</v>
      </c>
      <c r="B30" s="13">
        <v>6</v>
      </c>
      <c r="C30" s="14" t="s">
        <v>10</v>
      </c>
      <c r="D30" s="56" t="s">
        <v>47</v>
      </c>
      <c r="E30" s="13">
        <v>1.9E-2</v>
      </c>
      <c r="F30" s="15">
        <f t="shared" si="0"/>
        <v>8.8566000000000006E-2</v>
      </c>
      <c r="G30" s="15">
        <f t="shared" si="1"/>
        <v>8.8566000000000006E-2</v>
      </c>
      <c r="H30" s="14">
        <v>5.1000000000000004E-3</v>
      </c>
      <c r="I30" s="15">
        <f t="shared" si="2"/>
        <v>8.7326076000000002E-2</v>
      </c>
      <c r="J30" s="15">
        <f t="shared" si="3"/>
        <v>8.6617548000000003E-2</v>
      </c>
      <c r="K30" s="41">
        <v>70</v>
      </c>
      <c r="L30" t="str">
        <f t="shared" si="4"/>
        <v>No</v>
      </c>
      <c r="M30" t="str">
        <f t="shared" si="5"/>
        <v>No</v>
      </c>
    </row>
    <row r="31" spans="1:13">
      <c r="A31" s="27">
        <v>35010</v>
      </c>
      <c r="B31" s="17">
        <v>4</v>
      </c>
      <c r="C31" s="18" t="s">
        <v>8</v>
      </c>
      <c r="D31" s="56" t="s">
        <v>47</v>
      </c>
      <c r="E31" s="17">
        <v>5.0000000000000001E-4</v>
      </c>
      <c r="F31" s="15"/>
      <c r="G31" s="15"/>
      <c r="H31" s="18"/>
      <c r="I31" s="15"/>
      <c r="J31" s="15"/>
      <c r="K31" s="36"/>
      <c r="L31" t="s">
        <v>44</v>
      </c>
      <c r="M31" t="str">
        <f t="shared" si="5"/>
        <v>No</v>
      </c>
    </row>
    <row r="32" spans="1:13">
      <c r="A32" s="47">
        <v>35010</v>
      </c>
      <c r="B32" s="51">
        <v>3</v>
      </c>
      <c r="C32" s="56" t="s">
        <v>7</v>
      </c>
      <c r="D32" s="56" t="s">
        <v>47</v>
      </c>
      <c r="E32" s="51">
        <v>5.0000000000000001E-4</v>
      </c>
      <c r="F32" s="59"/>
      <c r="G32" s="59"/>
      <c r="H32" s="76"/>
      <c r="I32" s="59"/>
      <c r="J32" s="59"/>
      <c r="K32" s="68"/>
      <c r="L32" t="s">
        <v>44</v>
      </c>
      <c r="M32" t="str">
        <f t="shared" si="5"/>
        <v>No</v>
      </c>
    </row>
    <row r="33" spans="1:13">
      <c r="A33" s="39">
        <v>35010</v>
      </c>
      <c r="B33" s="13">
        <v>6</v>
      </c>
      <c r="C33" s="14" t="s">
        <v>10</v>
      </c>
      <c r="D33" s="56" t="s">
        <v>47</v>
      </c>
      <c r="E33" s="13">
        <v>5.0000000000000001E-4</v>
      </c>
      <c r="F33" s="15"/>
      <c r="G33" s="15"/>
      <c r="H33" s="14"/>
      <c r="I33" s="15"/>
      <c r="J33" s="15"/>
      <c r="K33" s="41"/>
      <c r="L33" t="s">
        <v>44</v>
      </c>
      <c r="M33" t="str">
        <f t="shared" si="5"/>
        <v>No</v>
      </c>
    </row>
    <row r="34" spans="1:13">
      <c r="A34" s="47">
        <v>35228</v>
      </c>
      <c r="B34" s="51">
        <v>3</v>
      </c>
      <c r="C34" s="56" t="s">
        <v>7</v>
      </c>
      <c r="D34" s="56" t="s">
        <v>47</v>
      </c>
      <c r="E34" s="51">
        <v>1.0999999999999999E-2</v>
      </c>
      <c r="F34" s="59">
        <f>ROUND((EXP(0.8473*LN(K34)+0.884)),3)*0.001</f>
        <v>5.629E-2</v>
      </c>
      <c r="G34" s="59">
        <f>ROUND((EXP(0.8473*LN(K34)+0.884)),3)*0.001</f>
        <v>5.629E-2</v>
      </c>
      <c r="H34" s="76">
        <v>5.0000000000000001E-4</v>
      </c>
      <c r="I34" s="59">
        <f>ROUND((EXP(0.8473*LN(K34)+0.884)),3)*(0.986)*0.001</f>
        <v>5.550194E-2</v>
      </c>
      <c r="J34" s="59">
        <f>ROUND((EXP(0.8473*LN(K34)+0.884)),3)*(0.978)*0.001</f>
        <v>5.5051620000000002E-2</v>
      </c>
      <c r="K34" s="68">
        <v>41</v>
      </c>
      <c r="L34" t="str">
        <f>IF(E34&gt;F34,"Yes","No")</f>
        <v>No</v>
      </c>
      <c r="M34" t="str">
        <f t="shared" si="5"/>
        <v>No</v>
      </c>
    </row>
    <row r="35" spans="1:13">
      <c r="A35" s="39">
        <v>35228</v>
      </c>
      <c r="B35" s="13">
        <v>6</v>
      </c>
      <c r="C35" s="14" t="s">
        <v>10</v>
      </c>
      <c r="D35" s="56" t="s">
        <v>47</v>
      </c>
      <c r="E35" s="13">
        <v>3.2000000000000001E-2</v>
      </c>
      <c r="F35" s="15">
        <f>ROUND((EXP(0.8473*LN(K35)+0.884)),3)*0.001</f>
        <v>5.9760000000000001E-2</v>
      </c>
      <c r="G35" s="15">
        <f>ROUND((EXP(0.8473*LN(K35)+0.884)),3)*0.001</f>
        <v>5.9760000000000001E-2</v>
      </c>
      <c r="H35" s="14">
        <v>5.0000000000000001E-4</v>
      </c>
      <c r="I35" s="15">
        <f>ROUND((EXP(0.8473*LN(K35)+0.884)),3)*(0.986)*0.001</f>
        <v>5.8923359999999994E-2</v>
      </c>
      <c r="J35" s="15">
        <f>ROUND((EXP(0.8473*LN(K35)+0.884)),3)*(0.978)*0.001</f>
        <v>5.8445279999999995E-2</v>
      </c>
      <c r="K35" s="41">
        <v>44</v>
      </c>
      <c r="L35" t="str">
        <f>IF(E35&gt;F35,"Yes","No")</f>
        <v>No</v>
      </c>
      <c r="M35" t="str">
        <f t="shared" si="5"/>
        <v>No</v>
      </c>
    </row>
    <row r="36" spans="1:13">
      <c r="A36" s="27">
        <v>35235</v>
      </c>
      <c r="B36" s="17">
        <v>4</v>
      </c>
      <c r="C36" s="18" t="s">
        <v>8</v>
      </c>
      <c r="D36" s="56" t="s">
        <v>47</v>
      </c>
      <c r="E36" s="17">
        <v>4.7999999999999996E-3</v>
      </c>
      <c r="F36" s="15">
        <f>ROUND((EXP(0.8473*LN(K36)+0.884)),3)*0.001</f>
        <v>7.1084000000000008E-2</v>
      </c>
      <c r="G36" s="15">
        <f>ROUND((EXP(0.8473*LN(K36)+0.884)),3)*0.001</f>
        <v>7.1084000000000008E-2</v>
      </c>
      <c r="H36" s="18">
        <v>3.2000000000000002E-3</v>
      </c>
      <c r="I36" s="15">
        <f>ROUND((EXP(0.8473*LN(K36)+0.884)),3)*(0.986)*0.001</f>
        <v>7.0088824000000008E-2</v>
      </c>
      <c r="J36" s="15">
        <f>ROUND((EXP(0.8473*LN(K36)+0.884)),3)*(0.978)*0.001</f>
        <v>6.9520152000000002E-2</v>
      </c>
      <c r="K36" s="28">
        <v>54</v>
      </c>
      <c r="L36" t="str">
        <f>IF(E36&gt;F36,"Yes","No")</f>
        <v>No</v>
      </c>
      <c r="M36" t="str">
        <f t="shared" si="5"/>
        <v>No</v>
      </c>
    </row>
    <row r="37" spans="1:13">
      <c r="A37" s="47">
        <v>35235</v>
      </c>
      <c r="B37" s="51">
        <v>3</v>
      </c>
      <c r="C37" s="56" t="s">
        <v>7</v>
      </c>
      <c r="D37" s="56" t="s">
        <v>47</v>
      </c>
      <c r="E37" s="51">
        <v>1.0999999999999999E-2</v>
      </c>
      <c r="F37" s="59">
        <f>ROUND((EXP(0.8473*LN(K37)+0.884)),3)*0.001</f>
        <v>7.1084000000000008E-2</v>
      </c>
      <c r="G37" s="59">
        <f>ROUND((EXP(0.8473*LN(K37)+0.884)),3)*0.001</f>
        <v>7.1084000000000008E-2</v>
      </c>
      <c r="H37" s="56">
        <v>5.7999999999999996E-3</v>
      </c>
      <c r="I37" s="59">
        <f>ROUND((EXP(0.8473*LN(K37)+0.884)),3)*(0.986)*0.001</f>
        <v>7.0088824000000008E-2</v>
      </c>
      <c r="J37" s="59">
        <f>ROUND((EXP(0.8473*LN(K37)+0.884)),3)*(0.978)*0.001</f>
        <v>6.9520152000000002E-2</v>
      </c>
      <c r="K37" s="64">
        <v>54</v>
      </c>
      <c r="L37" t="str">
        <f>IF(E37&gt;F37,"Yes","No")</f>
        <v>No</v>
      </c>
      <c r="M37" t="str">
        <f t="shared" si="5"/>
        <v>No</v>
      </c>
    </row>
    <row r="38" spans="1:13">
      <c r="A38" s="39">
        <v>35235</v>
      </c>
      <c r="B38" s="13">
        <v>6</v>
      </c>
      <c r="C38" s="14" t="s">
        <v>10</v>
      </c>
      <c r="D38" s="56" t="s">
        <v>47</v>
      </c>
      <c r="E38" s="13">
        <v>1.2E-2</v>
      </c>
      <c r="F38" s="15">
        <f>ROUND((EXP(0.8473*LN(K38)+0.884)),3)*0.001</f>
        <v>7.2197999999999998E-2</v>
      </c>
      <c r="G38" s="15">
        <f>ROUND((EXP(0.8473*LN(K38)+0.884)),3)*0.001</f>
        <v>7.2197999999999998E-2</v>
      </c>
      <c r="H38" s="14">
        <v>1.2E-2</v>
      </c>
      <c r="I38" s="15">
        <f>ROUND((EXP(0.8473*LN(K38)+0.884)),3)*(0.986)*0.001</f>
        <v>7.1187227999999991E-2</v>
      </c>
      <c r="J38" s="15">
        <f>ROUND((EXP(0.8473*LN(K38)+0.884)),3)*(0.978)*0.001</f>
        <v>7.0609643999999985E-2</v>
      </c>
      <c r="K38" s="41">
        <v>55</v>
      </c>
      <c r="L38" t="str">
        <f>IF(E38&gt;F38,"Yes","No")</f>
        <v>No</v>
      </c>
      <c r="M38" t="str">
        <f t="shared" si="5"/>
        <v>No</v>
      </c>
    </row>
    <row r="39" spans="1:13">
      <c r="A39" s="27">
        <v>35346</v>
      </c>
      <c r="B39" s="17">
        <v>4</v>
      </c>
      <c r="C39" s="18" t="s">
        <v>8</v>
      </c>
      <c r="D39" s="56" t="s">
        <v>47</v>
      </c>
      <c r="E39" s="17">
        <v>5.0000000000000001E-4</v>
      </c>
      <c r="F39" s="15"/>
      <c r="G39" s="15"/>
      <c r="H39" s="18">
        <v>5.0000000000000001E-4</v>
      </c>
      <c r="I39" s="15"/>
      <c r="J39" s="15"/>
      <c r="K39" s="28"/>
      <c r="L39" t="s">
        <v>44</v>
      </c>
      <c r="M39" t="s">
        <v>44</v>
      </c>
    </row>
    <row r="40" spans="1:13">
      <c r="A40" s="47">
        <v>35346</v>
      </c>
      <c r="B40" s="51">
        <v>3</v>
      </c>
      <c r="C40" s="56" t="s">
        <v>7</v>
      </c>
      <c r="D40" s="56" t="s">
        <v>47</v>
      </c>
      <c r="E40" s="51">
        <v>5.0000000000000001E-4</v>
      </c>
      <c r="F40" s="59"/>
      <c r="G40" s="59"/>
      <c r="H40" s="56">
        <v>5.0000000000000001E-4</v>
      </c>
      <c r="I40" s="59"/>
      <c r="J40" s="59"/>
      <c r="K40" s="64"/>
      <c r="L40" t="s">
        <v>44</v>
      </c>
      <c r="M40" t="s">
        <v>44</v>
      </c>
    </row>
    <row r="41" spans="1:13" s="45" customFormat="1">
      <c r="A41" s="39">
        <v>35346</v>
      </c>
      <c r="B41" s="13">
        <v>6</v>
      </c>
      <c r="C41" s="14" t="s">
        <v>10</v>
      </c>
      <c r="D41" s="56" t="s">
        <v>47</v>
      </c>
      <c r="E41" s="13">
        <v>5.0000000000000001E-4</v>
      </c>
      <c r="F41" s="15"/>
      <c r="G41" s="15"/>
      <c r="H41" s="14">
        <v>5.0000000000000001E-4</v>
      </c>
      <c r="I41" s="15"/>
      <c r="J41" s="15"/>
      <c r="K41" s="41"/>
      <c r="L41" t="s">
        <v>44</v>
      </c>
      <c r="M41" t="s">
        <v>44</v>
      </c>
    </row>
    <row r="42" spans="1:13" s="45" customFormat="1">
      <c r="A42" s="47">
        <v>35368</v>
      </c>
      <c r="B42" s="51">
        <v>3</v>
      </c>
      <c r="C42" s="56" t="s">
        <v>7</v>
      </c>
      <c r="D42" s="56" t="s">
        <v>47</v>
      </c>
      <c r="E42" s="51">
        <v>5.0000000000000001E-4</v>
      </c>
      <c r="F42" s="59">
        <f>ROUND((EXP(0.8473*LN(K42)+0.884)),3)*0.001</f>
        <v>8.6417000000000008E-2</v>
      </c>
      <c r="G42" s="59">
        <f>ROUND((EXP(0.8473*LN(K42)+0.884)),3)*0.001</f>
        <v>8.6417000000000008E-2</v>
      </c>
      <c r="H42" s="56">
        <v>0.01</v>
      </c>
      <c r="I42" s="59">
        <f>ROUND((EXP(0.8473*LN(K42)+0.884)),3)*(0.986)*0.001</f>
        <v>8.5207162000000003E-2</v>
      </c>
      <c r="J42" s="59">
        <f>ROUND((EXP(0.8473*LN(K42)+0.884)),3)*(0.978)*0.001</f>
        <v>8.4515826000000002E-2</v>
      </c>
      <c r="K42" s="64">
        <v>68</v>
      </c>
      <c r="L42" t="str">
        <f>IF(E42&gt;F42,"Yes","No")</f>
        <v>No</v>
      </c>
      <c r="M42" t="str">
        <f>IF(H42&gt;I42,"Yes","No")</f>
        <v>No</v>
      </c>
    </row>
    <row r="43" spans="1:13" s="45" customFormat="1">
      <c r="A43" s="27">
        <v>35550</v>
      </c>
      <c r="B43" s="17">
        <v>4</v>
      </c>
      <c r="C43" s="18" t="s">
        <v>8</v>
      </c>
      <c r="D43" s="56" t="s">
        <v>47</v>
      </c>
      <c r="E43" s="17">
        <v>7.7999999999999996E-3</v>
      </c>
      <c r="F43" s="15"/>
      <c r="G43" s="15"/>
      <c r="H43" s="18">
        <v>6.3E-3</v>
      </c>
      <c r="I43" s="15"/>
      <c r="J43" s="15"/>
      <c r="K43" s="28"/>
      <c r="L43" t="s">
        <v>44</v>
      </c>
      <c r="M43" t="s">
        <v>44</v>
      </c>
    </row>
    <row r="44" spans="1:13" s="45" customFormat="1">
      <c r="A44" s="47">
        <v>35550</v>
      </c>
      <c r="B44" s="51">
        <v>3</v>
      </c>
      <c r="C44" s="56" t="s">
        <v>7</v>
      </c>
      <c r="D44" s="56" t="s">
        <v>47</v>
      </c>
      <c r="E44" s="51">
        <v>1.4E-2</v>
      </c>
      <c r="F44" s="59"/>
      <c r="G44" s="59"/>
      <c r="H44" s="56">
        <v>1.4E-2</v>
      </c>
      <c r="I44" s="59"/>
      <c r="J44" s="59"/>
      <c r="K44" s="64"/>
      <c r="L44" t="s">
        <v>44</v>
      </c>
      <c r="M44" t="s">
        <v>44</v>
      </c>
    </row>
    <row r="45" spans="1:13" s="45" customFormat="1">
      <c r="A45" s="27">
        <v>35646</v>
      </c>
      <c r="B45" s="17">
        <v>4</v>
      </c>
      <c r="C45" s="18" t="s">
        <v>8</v>
      </c>
      <c r="D45" s="56" t="s">
        <v>47</v>
      </c>
      <c r="E45" s="17">
        <v>5.0000000000000001E-4</v>
      </c>
      <c r="F45" s="15">
        <f t="shared" ref="F45:F56" si="6">ROUND((EXP(0.8473*LN(K45)+0.884)),3)*0.001</f>
        <v>7.1084000000000008E-2</v>
      </c>
      <c r="G45" s="15">
        <f t="shared" ref="G45:G56" si="7">ROUND((EXP(0.8473*LN(K45)+0.884)),3)*0.001</f>
        <v>7.1084000000000008E-2</v>
      </c>
      <c r="H45" s="18">
        <v>2.1000000000000001E-2</v>
      </c>
      <c r="I45" s="15">
        <f t="shared" ref="I45:I56" si="8">ROUND((EXP(0.8473*LN(K45)+0.884)),3)*(0.986)*0.001</f>
        <v>7.0088824000000008E-2</v>
      </c>
      <c r="J45" s="15">
        <f t="shared" ref="J45:J56" si="9">ROUND((EXP(0.8473*LN(K45)+0.884)),3)*(0.978)*0.001</f>
        <v>6.9520152000000002E-2</v>
      </c>
      <c r="K45" s="28">
        <v>54</v>
      </c>
      <c r="L45" t="str">
        <f t="shared" ref="L45:L76" si="10">IF(E45&gt;F45,"Yes","No")</f>
        <v>No</v>
      </c>
      <c r="M45" t="str">
        <f t="shared" ref="M45:M56" si="11">IF(H45&gt;I45,"Yes","No")</f>
        <v>No</v>
      </c>
    </row>
    <row r="46" spans="1:13">
      <c r="A46" s="29">
        <v>35646</v>
      </c>
      <c r="B46" s="7">
        <v>3</v>
      </c>
      <c r="C46" s="8" t="s">
        <v>7</v>
      </c>
      <c r="D46" s="8" t="s">
        <v>47</v>
      </c>
      <c r="E46" s="7">
        <v>5.0000000000000001E-4</v>
      </c>
      <c r="F46" s="9">
        <f t="shared" si="6"/>
        <v>8.9637000000000008E-2</v>
      </c>
      <c r="G46" s="9">
        <f t="shared" si="7"/>
        <v>8.9637000000000008E-2</v>
      </c>
      <c r="H46" s="8">
        <v>2.1000000000000001E-2</v>
      </c>
      <c r="I46" s="9">
        <f t="shared" si="8"/>
        <v>8.8382082000000001E-2</v>
      </c>
      <c r="J46" s="9">
        <f t="shared" si="9"/>
        <v>8.7664986E-2</v>
      </c>
      <c r="K46" s="70">
        <v>71</v>
      </c>
      <c r="L46" t="str">
        <f t="shared" si="10"/>
        <v>No</v>
      </c>
      <c r="M46" t="str">
        <f t="shared" si="11"/>
        <v>No</v>
      </c>
    </row>
    <row r="47" spans="1:13">
      <c r="A47" s="49">
        <v>35646</v>
      </c>
      <c r="B47" s="53">
        <v>6</v>
      </c>
      <c r="C47" s="54" t="s">
        <v>10</v>
      </c>
      <c r="D47" s="4" t="s">
        <v>47</v>
      </c>
      <c r="E47" s="53">
        <v>5.0000000000000001E-4</v>
      </c>
      <c r="F47" s="60">
        <f t="shared" si="6"/>
        <v>8.9637000000000008E-2</v>
      </c>
      <c r="G47" s="60">
        <f t="shared" si="7"/>
        <v>8.9637000000000008E-2</v>
      </c>
      <c r="H47" s="54">
        <v>5.0000000000000001E-4</v>
      </c>
      <c r="I47" s="60">
        <f t="shared" si="8"/>
        <v>8.8382082000000001E-2</v>
      </c>
      <c r="J47" s="60">
        <f t="shared" si="9"/>
        <v>8.7664986E-2</v>
      </c>
      <c r="K47" s="66">
        <v>71</v>
      </c>
      <c r="L47" t="str">
        <f t="shared" si="10"/>
        <v>No</v>
      </c>
      <c r="M47" t="str">
        <f t="shared" si="11"/>
        <v>No</v>
      </c>
    </row>
    <row r="48" spans="1:13">
      <c r="A48" s="48">
        <v>36102</v>
      </c>
      <c r="B48" s="52">
        <v>4</v>
      </c>
      <c r="C48" s="57" t="s">
        <v>8</v>
      </c>
      <c r="D48" s="4" t="s">
        <v>47</v>
      </c>
      <c r="E48" s="52">
        <v>0.03</v>
      </c>
      <c r="F48" s="60">
        <f t="shared" si="6"/>
        <v>7.4415999999999996E-2</v>
      </c>
      <c r="G48" s="60">
        <f t="shared" si="7"/>
        <v>7.4415999999999996E-2</v>
      </c>
      <c r="H48" s="57">
        <v>1.7000000000000001E-2</v>
      </c>
      <c r="I48" s="60">
        <f t="shared" si="8"/>
        <v>7.3374175999999999E-2</v>
      </c>
      <c r="J48" s="60">
        <f t="shared" si="9"/>
        <v>7.2778847999999993E-2</v>
      </c>
      <c r="K48" s="65">
        <v>57</v>
      </c>
      <c r="L48" t="str">
        <f t="shared" si="10"/>
        <v>No</v>
      </c>
      <c r="M48" t="str">
        <f t="shared" si="11"/>
        <v>No</v>
      </c>
    </row>
    <row r="49" spans="1:13">
      <c r="A49" s="31">
        <v>36102</v>
      </c>
      <c r="B49" s="3">
        <v>3</v>
      </c>
      <c r="C49" s="4" t="s">
        <v>7</v>
      </c>
      <c r="D49" s="4" t="s">
        <v>47</v>
      </c>
      <c r="E49" s="3">
        <v>3.5999999999999997E-2</v>
      </c>
      <c r="F49" s="5">
        <f t="shared" si="6"/>
        <v>7.8817999999999999E-2</v>
      </c>
      <c r="G49" s="5">
        <f t="shared" si="7"/>
        <v>7.8817999999999999E-2</v>
      </c>
      <c r="H49" s="4">
        <v>1.7999999999999999E-2</v>
      </c>
      <c r="I49" s="5">
        <f t="shared" si="8"/>
        <v>7.7714547999999994E-2</v>
      </c>
      <c r="J49" s="5">
        <f t="shared" si="9"/>
        <v>7.7084003999999998E-2</v>
      </c>
      <c r="K49" s="33">
        <v>61</v>
      </c>
      <c r="L49" t="str">
        <f t="shared" si="10"/>
        <v>No</v>
      </c>
      <c r="M49" t="str">
        <f t="shared" si="11"/>
        <v>No</v>
      </c>
    </row>
    <row r="50" spans="1:13">
      <c r="A50" s="49">
        <v>36102</v>
      </c>
      <c r="B50" s="53">
        <v>6</v>
      </c>
      <c r="C50" s="54" t="s">
        <v>10</v>
      </c>
      <c r="D50" s="4" t="s">
        <v>47</v>
      </c>
      <c r="E50" s="53">
        <v>1.6E-2</v>
      </c>
      <c r="F50" s="60">
        <f t="shared" si="6"/>
        <v>7.7721999999999999E-2</v>
      </c>
      <c r="G50" s="60">
        <f t="shared" si="7"/>
        <v>7.7721999999999999E-2</v>
      </c>
      <c r="H50" s="54">
        <v>2.5999999999999999E-2</v>
      </c>
      <c r="I50" s="60">
        <f t="shared" si="8"/>
        <v>7.6633891999999995E-2</v>
      </c>
      <c r="J50" s="60">
        <f t="shared" si="9"/>
        <v>7.6012115999999991E-2</v>
      </c>
      <c r="K50" s="66">
        <v>60</v>
      </c>
      <c r="L50" t="str">
        <f t="shared" si="10"/>
        <v>No</v>
      </c>
      <c r="M50" t="str">
        <f t="shared" si="11"/>
        <v>No</v>
      </c>
    </row>
    <row r="51" spans="1:13">
      <c r="A51" s="48">
        <v>36327</v>
      </c>
      <c r="B51" s="52">
        <v>4</v>
      </c>
      <c r="C51" s="57" t="s">
        <v>8</v>
      </c>
      <c r="D51" s="4" t="s">
        <v>47</v>
      </c>
      <c r="E51" s="52">
        <v>3.0000000000000001E-3</v>
      </c>
      <c r="F51" s="60">
        <f t="shared" si="6"/>
        <v>6.3195000000000001E-2</v>
      </c>
      <c r="G51" s="60">
        <f t="shared" si="7"/>
        <v>6.3195000000000001E-2</v>
      </c>
      <c r="H51" s="57">
        <v>5.0000000000000001E-4</v>
      </c>
      <c r="I51" s="60">
        <f t="shared" si="8"/>
        <v>6.2310270000000001E-2</v>
      </c>
      <c r="J51" s="60">
        <f t="shared" si="9"/>
        <v>6.1804709999999999E-2</v>
      </c>
      <c r="K51" s="65">
        <v>47</v>
      </c>
      <c r="L51" t="str">
        <f t="shared" si="10"/>
        <v>No</v>
      </c>
      <c r="M51" t="str">
        <f t="shared" si="11"/>
        <v>No</v>
      </c>
    </row>
    <row r="52" spans="1:13">
      <c r="A52" s="31">
        <v>36327</v>
      </c>
      <c r="B52" s="3">
        <v>3</v>
      </c>
      <c r="C52" s="4" t="s">
        <v>7</v>
      </c>
      <c r="D52" s="4" t="s">
        <v>47</v>
      </c>
      <c r="E52" s="3">
        <v>3.0000000000000001E-3</v>
      </c>
      <c r="F52" s="5">
        <f t="shared" si="6"/>
        <v>6.3195000000000001E-2</v>
      </c>
      <c r="G52" s="5">
        <f t="shared" si="7"/>
        <v>6.3195000000000001E-2</v>
      </c>
      <c r="H52" s="4">
        <v>5.0000000000000001E-4</v>
      </c>
      <c r="I52" s="5">
        <f t="shared" si="8"/>
        <v>6.2310270000000001E-2</v>
      </c>
      <c r="J52" s="5">
        <f t="shared" si="9"/>
        <v>6.1804709999999999E-2</v>
      </c>
      <c r="K52" s="33">
        <v>47</v>
      </c>
      <c r="L52" t="str">
        <f t="shared" si="10"/>
        <v>No</v>
      </c>
      <c r="M52" t="str">
        <f t="shared" si="11"/>
        <v>No</v>
      </c>
    </row>
    <row r="53" spans="1:13">
      <c r="A53" s="49">
        <v>36327</v>
      </c>
      <c r="B53" s="53">
        <v>6</v>
      </c>
      <c r="C53" s="54" t="s">
        <v>10</v>
      </c>
      <c r="D53" s="4" t="s">
        <v>47</v>
      </c>
      <c r="E53" s="53">
        <v>1.7000000000000001E-2</v>
      </c>
      <c r="F53" s="60">
        <f t="shared" si="6"/>
        <v>6.8846999999999992E-2</v>
      </c>
      <c r="G53" s="60">
        <f t="shared" si="7"/>
        <v>6.8846999999999992E-2</v>
      </c>
      <c r="H53" s="54">
        <v>6.0000000000000001E-3</v>
      </c>
      <c r="I53" s="60">
        <f t="shared" si="8"/>
        <v>6.7883141999999994E-2</v>
      </c>
      <c r="J53" s="60">
        <f t="shared" si="9"/>
        <v>6.7332365999999991E-2</v>
      </c>
      <c r="K53" s="66">
        <v>52</v>
      </c>
      <c r="L53" t="str">
        <f t="shared" si="10"/>
        <v>No</v>
      </c>
      <c r="M53" t="str">
        <f t="shared" si="11"/>
        <v>No</v>
      </c>
    </row>
    <row r="54" spans="1:13">
      <c r="A54" s="48">
        <v>36466</v>
      </c>
      <c r="B54" s="52">
        <v>4</v>
      </c>
      <c r="C54" s="57" t="s">
        <v>8</v>
      </c>
      <c r="D54" s="4" t="s">
        <v>47</v>
      </c>
      <c r="E54" s="52">
        <v>1.6E-2</v>
      </c>
      <c r="F54" s="60">
        <f t="shared" si="6"/>
        <v>8.3176E-2</v>
      </c>
      <c r="G54" s="60">
        <f t="shared" si="7"/>
        <v>8.3176E-2</v>
      </c>
      <c r="H54" s="57">
        <v>5.0000000000000001E-4</v>
      </c>
      <c r="I54" s="60">
        <f t="shared" si="8"/>
        <v>8.201153600000001E-2</v>
      </c>
      <c r="J54" s="60">
        <f t="shared" si="9"/>
        <v>8.1346128000000004E-2</v>
      </c>
      <c r="K54" s="65">
        <v>65</v>
      </c>
      <c r="L54" t="str">
        <f t="shared" si="10"/>
        <v>No</v>
      </c>
      <c r="M54" t="str">
        <f t="shared" si="11"/>
        <v>No</v>
      </c>
    </row>
    <row r="55" spans="1:13">
      <c r="A55" s="31">
        <v>36466</v>
      </c>
      <c r="B55" s="3">
        <v>3</v>
      </c>
      <c r="C55" s="4" t="s">
        <v>7</v>
      </c>
      <c r="D55" s="4" t="s">
        <v>47</v>
      </c>
      <c r="E55" s="3">
        <v>1.4999999999999999E-2</v>
      </c>
      <c r="F55" s="5">
        <f t="shared" si="6"/>
        <v>8.5338999999999998E-2</v>
      </c>
      <c r="G55" s="5">
        <f t="shared" si="7"/>
        <v>8.5338999999999998E-2</v>
      </c>
      <c r="H55" s="4">
        <v>5.0000000000000001E-4</v>
      </c>
      <c r="I55" s="5">
        <f t="shared" si="8"/>
        <v>8.4144254000000002E-2</v>
      </c>
      <c r="J55" s="5">
        <f t="shared" si="9"/>
        <v>8.3461542E-2</v>
      </c>
      <c r="K55" s="33">
        <v>67</v>
      </c>
      <c r="L55" t="str">
        <f t="shared" si="10"/>
        <v>No</v>
      </c>
      <c r="M55" t="str">
        <f t="shared" si="11"/>
        <v>No</v>
      </c>
    </row>
    <row r="56" spans="1:13">
      <c r="A56" s="49">
        <v>36466</v>
      </c>
      <c r="B56" s="53">
        <v>6</v>
      </c>
      <c r="C56" s="54" t="s">
        <v>10</v>
      </c>
      <c r="D56" s="4" t="s">
        <v>47</v>
      </c>
      <c r="E56" s="53">
        <v>1.9E-2</v>
      </c>
      <c r="F56" s="60">
        <f t="shared" si="6"/>
        <v>8.8566000000000006E-2</v>
      </c>
      <c r="G56" s="60">
        <f t="shared" si="7"/>
        <v>8.8566000000000006E-2</v>
      </c>
      <c r="H56" s="54">
        <v>5.1000000000000004E-3</v>
      </c>
      <c r="I56" s="60">
        <f t="shared" si="8"/>
        <v>8.7326076000000002E-2</v>
      </c>
      <c r="J56" s="60">
        <f t="shared" si="9"/>
        <v>8.6617548000000003E-2</v>
      </c>
      <c r="K56" s="66">
        <v>70</v>
      </c>
      <c r="L56" t="str">
        <f t="shared" si="10"/>
        <v>No</v>
      </c>
      <c r="M56" t="str">
        <f t="shared" si="11"/>
        <v>No</v>
      </c>
    </row>
    <row r="57" spans="1:13">
      <c r="A57" s="48">
        <v>36697</v>
      </c>
      <c r="B57" s="52">
        <v>4</v>
      </c>
      <c r="C57" s="57" t="s">
        <v>8</v>
      </c>
      <c r="D57" s="4" t="s">
        <v>47</v>
      </c>
      <c r="E57" s="52"/>
      <c r="F57" s="60"/>
      <c r="G57" s="60"/>
      <c r="H57" s="57">
        <v>3.2000000000000002E-3</v>
      </c>
      <c r="I57" s="60"/>
      <c r="J57" s="60"/>
      <c r="K57" s="65"/>
      <c r="L57" t="str">
        <f t="shared" si="10"/>
        <v>No</v>
      </c>
      <c r="M57" t="s">
        <v>44</v>
      </c>
    </row>
    <row r="58" spans="1:13">
      <c r="A58" s="48">
        <v>36697</v>
      </c>
      <c r="B58" s="52">
        <v>4</v>
      </c>
      <c r="C58" s="57" t="s">
        <v>8</v>
      </c>
      <c r="D58" s="4" t="s">
        <v>47</v>
      </c>
      <c r="E58" s="52">
        <v>4.7999999999999996E-3</v>
      </c>
      <c r="F58" s="60">
        <f>ROUND((EXP(0.8473*LN(K58)+0.884)),3)*0.001</f>
        <v>7.1084000000000008E-2</v>
      </c>
      <c r="G58" s="60">
        <f>ROUND((EXP(0.8473*LN(K58)+0.884)),3)*0.001</f>
        <v>7.1084000000000008E-2</v>
      </c>
      <c r="H58" s="57"/>
      <c r="I58" s="60">
        <f>ROUND((EXP(0.8473*LN(K58)+0.884)),3)*(0.986)*0.001</f>
        <v>7.0088824000000008E-2</v>
      </c>
      <c r="J58" s="60">
        <f>ROUND((EXP(0.8473*LN(K58)+0.884)),3)*(0.978)*0.001</f>
        <v>6.9520152000000002E-2</v>
      </c>
      <c r="K58" s="65">
        <v>54</v>
      </c>
      <c r="L58" t="str">
        <f t="shared" si="10"/>
        <v>No</v>
      </c>
      <c r="M58" t="str">
        <f>IF(H58&gt;I58,"Yes","No")</f>
        <v>No</v>
      </c>
    </row>
    <row r="59" spans="1:13">
      <c r="A59" s="31">
        <v>36697</v>
      </c>
      <c r="B59" s="3">
        <v>3</v>
      </c>
      <c r="C59" s="4" t="s">
        <v>7</v>
      </c>
      <c r="D59" s="4" t="s">
        <v>47</v>
      </c>
      <c r="E59" s="3">
        <v>1.0999999999999999E-2</v>
      </c>
      <c r="F59" s="5">
        <f>ROUND((EXP(0.8473*LN(K59)+0.884)),3)*0.001</f>
        <v>7.1084000000000008E-2</v>
      </c>
      <c r="G59" s="5">
        <f>ROUND((EXP(0.8473*LN(K59)+0.884)),3)*0.001</f>
        <v>7.1084000000000008E-2</v>
      </c>
      <c r="H59" s="4">
        <v>5.7999999999999996E-3</v>
      </c>
      <c r="I59" s="5">
        <f>ROUND((EXP(0.8473*LN(K59)+0.884)),3)*(0.986)*0.001</f>
        <v>7.0088824000000008E-2</v>
      </c>
      <c r="J59" s="5">
        <f>ROUND((EXP(0.8473*LN(K59)+0.884)),3)*(0.978)*0.001</f>
        <v>6.9520152000000002E-2</v>
      </c>
      <c r="K59" s="33">
        <v>54</v>
      </c>
      <c r="L59" t="str">
        <f t="shared" si="10"/>
        <v>No</v>
      </c>
      <c r="M59" t="str">
        <f>IF(H59&gt;I59,"Yes","No")</f>
        <v>No</v>
      </c>
    </row>
    <row r="60" spans="1:13">
      <c r="A60" s="49">
        <v>36697</v>
      </c>
      <c r="B60" s="53">
        <v>6</v>
      </c>
      <c r="C60" s="54" t="s">
        <v>10</v>
      </c>
      <c r="D60" s="4" t="s">
        <v>47</v>
      </c>
      <c r="E60" s="53"/>
      <c r="F60" s="60"/>
      <c r="G60" s="60"/>
      <c r="H60" s="54">
        <v>1.2E-2</v>
      </c>
      <c r="I60" s="60"/>
      <c r="J60" s="60"/>
      <c r="K60" s="66"/>
      <c r="L60" t="str">
        <f t="shared" si="10"/>
        <v>No</v>
      </c>
      <c r="M60" t="s">
        <v>44</v>
      </c>
    </row>
    <row r="61" spans="1:13">
      <c r="A61" s="49">
        <v>36697</v>
      </c>
      <c r="B61" s="53">
        <v>6</v>
      </c>
      <c r="C61" s="54" t="s">
        <v>10</v>
      </c>
      <c r="D61" s="4" t="s">
        <v>47</v>
      </c>
      <c r="E61" s="53">
        <v>1.2E-2</v>
      </c>
      <c r="F61" s="60">
        <f t="shared" ref="F61:F92" si="12">ROUND((EXP(0.8473*LN(K61)+0.884)),3)*0.001</f>
        <v>7.2197999999999998E-2</v>
      </c>
      <c r="G61" s="60">
        <f t="shared" ref="G61:G92" si="13">ROUND((EXP(0.8473*LN(K61)+0.884)),3)*0.001</f>
        <v>7.2197999999999998E-2</v>
      </c>
      <c r="H61" s="54"/>
      <c r="I61" s="60">
        <f t="shared" ref="I61:I92" si="14">ROUND((EXP(0.8473*LN(K61)+0.884)),3)*(0.986)*0.001</f>
        <v>7.1187227999999991E-2</v>
      </c>
      <c r="J61" s="60">
        <f t="shared" ref="J61:J92" si="15">ROUND((EXP(0.8473*LN(K61)+0.884)),3)*(0.978)*0.001</f>
        <v>7.0609643999999985E-2</v>
      </c>
      <c r="K61" s="66">
        <v>55</v>
      </c>
      <c r="L61" t="str">
        <f t="shared" si="10"/>
        <v>No</v>
      </c>
      <c r="M61" t="str">
        <f t="shared" ref="M61:M92" si="16">IF(H61&gt;I61,"Yes","No")</f>
        <v>No</v>
      </c>
    </row>
    <row r="62" spans="1:13">
      <c r="A62" s="31">
        <v>36830</v>
      </c>
      <c r="B62" s="3">
        <v>3</v>
      </c>
      <c r="C62" s="4" t="s">
        <v>7</v>
      </c>
      <c r="D62" s="4" t="s">
        <v>47</v>
      </c>
      <c r="E62" s="3">
        <v>5.0000000000000001E-4</v>
      </c>
      <c r="F62" s="5">
        <f t="shared" si="12"/>
        <v>8.6417000000000008E-2</v>
      </c>
      <c r="G62" s="5">
        <f t="shared" si="13"/>
        <v>8.6417000000000008E-2</v>
      </c>
      <c r="H62" s="4">
        <v>5.0000000000000001E-4</v>
      </c>
      <c r="I62" s="5">
        <f t="shared" si="14"/>
        <v>8.5207162000000003E-2</v>
      </c>
      <c r="J62" s="5">
        <f t="shared" si="15"/>
        <v>8.4515826000000002E-2</v>
      </c>
      <c r="K62" s="33">
        <v>68</v>
      </c>
      <c r="L62" t="str">
        <f t="shared" si="10"/>
        <v>No</v>
      </c>
      <c r="M62" t="str">
        <f t="shared" si="16"/>
        <v>No</v>
      </c>
    </row>
    <row r="63" spans="1:13">
      <c r="A63" s="31">
        <v>37032</v>
      </c>
      <c r="B63" s="3">
        <v>3</v>
      </c>
      <c r="C63" s="4" t="s">
        <v>7</v>
      </c>
      <c r="D63" s="4" t="s">
        <v>47</v>
      </c>
      <c r="E63" s="3">
        <v>5.0000000000000001E-4</v>
      </c>
      <c r="F63" s="5">
        <f t="shared" si="12"/>
        <v>8.6417000000000008E-2</v>
      </c>
      <c r="G63" s="5">
        <f t="shared" si="13"/>
        <v>8.6417000000000008E-2</v>
      </c>
      <c r="H63" s="4">
        <v>1E-3</v>
      </c>
      <c r="I63" s="5">
        <f t="shared" si="14"/>
        <v>8.5207162000000003E-2</v>
      </c>
      <c r="J63" s="5">
        <f t="shared" si="15"/>
        <v>8.4515826000000002E-2</v>
      </c>
      <c r="K63" s="33">
        <v>68</v>
      </c>
      <c r="L63" t="str">
        <f t="shared" si="10"/>
        <v>No</v>
      </c>
      <c r="M63" t="str">
        <f t="shared" si="16"/>
        <v>No</v>
      </c>
    </row>
    <row r="64" spans="1:13">
      <c r="A64" s="49">
        <v>37033</v>
      </c>
      <c r="B64" s="53">
        <v>6</v>
      </c>
      <c r="C64" s="54" t="s">
        <v>10</v>
      </c>
      <c r="D64" s="4" t="s">
        <v>47</v>
      </c>
      <c r="E64" s="53">
        <v>5.0000000000000001E-4</v>
      </c>
      <c r="F64" s="60">
        <f t="shared" si="12"/>
        <v>8.8566000000000006E-2</v>
      </c>
      <c r="G64" s="60">
        <f t="shared" si="13"/>
        <v>8.8566000000000006E-2</v>
      </c>
      <c r="H64" s="54">
        <v>1.7000000000000001E-2</v>
      </c>
      <c r="I64" s="60">
        <f t="shared" si="14"/>
        <v>8.7326076000000002E-2</v>
      </c>
      <c r="J64" s="60">
        <f t="shared" si="15"/>
        <v>8.6617548000000003E-2</v>
      </c>
      <c r="K64" s="66">
        <v>70</v>
      </c>
      <c r="L64" t="str">
        <f t="shared" si="10"/>
        <v>No</v>
      </c>
      <c r="M64" t="str">
        <f t="shared" si="16"/>
        <v>No</v>
      </c>
    </row>
    <row r="65" spans="1:13">
      <c r="A65" s="48">
        <v>37181</v>
      </c>
      <c r="B65" s="52">
        <v>4</v>
      </c>
      <c r="C65" s="57" t="s">
        <v>8</v>
      </c>
      <c r="D65" s="4" t="s">
        <v>47</v>
      </c>
      <c r="E65" s="52">
        <v>2.5000000000000001E-3</v>
      </c>
      <c r="F65" s="60">
        <f t="shared" si="12"/>
        <v>9.0706000000000009E-2</v>
      </c>
      <c r="G65" s="60">
        <f t="shared" si="13"/>
        <v>9.0706000000000009E-2</v>
      </c>
      <c r="H65" s="57">
        <v>5.1999999999999998E-3</v>
      </c>
      <c r="I65" s="60">
        <f t="shared" si="14"/>
        <v>8.9436115999999996E-2</v>
      </c>
      <c r="J65" s="60">
        <f t="shared" si="15"/>
        <v>8.8710468000000015E-2</v>
      </c>
      <c r="K65" s="65">
        <v>72</v>
      </c>
      <c r="L65" t="str">
        <f t="shared" si="10"/>
        <v>No</v>
      </c>
      <c r="M65" t="str">
        <f t="shared" si="16"/>
        <v>No</v>
      </c>
    </row>
    <row r="66" spans="1:13">
      <c r="A66" s="31">
        <v>37181</v>
      </c>
      <c r="B66" s="3">
        <v>3</v>
      </c>
      <c r="C66" s="4" t="s">
        <v>7</v>
      </c>
      <c r="D66" s="4" t="s">
        <v>47</v>
      </c>
      <c r="E66" s="3">
        <v>2.5999999999999999E-3</v>
      </c>
      <c r="F66" s="5">
        <f t="shared" si="12"/>
        <v>9.1772000000000006E-2</v>
      </c>
      <c r="G66" s="5">
        <f t="shared" si="13"/>
        <v>9.1772000000000006E-2</v>
      </c>
      <c r="H66" s="4">
        <v>3.0000000000000001E-3</v>
      </c>
      <c r="I66" s="5">
        <f t="shared" si="14"/>
        <v>9.0487192000000008E-2</v>
      </c>
      <c r="J66" s="5">
        <f t="shared" si="15"/>
        <v>8.9753016000000005E-2</v>
      </c>
      <c r="K66" s="33">
        <v>73</v>
      </c>
      <c r="L66" t="str">
        <f t="shared" si="10"/>
        <v>No</v>
      </c>
      <c r="M66" t="str">
        <f t="shared" si="16"/>
        <v>No</v>
      </c>
    </row>
    <row r="67" spans="1:13">
      <c r="A67" s="49">
        <v>37182</v>
      </c>
      <c r="B67" s="53">
        <v>6</v>
      </c>
      <c r="C67" s="54" t="s">
        <v>10</v>
      </c>
      <c r="D67" s="4" t="s">
        <v>47</v>
      </c>
      <c r="E67" s="53">
        <v>1.0999999999999999E-2</v>
      </c>
      <c r="F67" s="60">
        <f t="shared" si="12"/>
        <v>9.6015000000000003E-2</v>
      </c>
      <c r="G67" s="60">
        <f t="shared" si="13"/>
        <v>9.6015000000000003E-2</v>
      </c>
      <c r="H67" s="54">
        <v>1.0999999999999999E-2</v>
      </c>
      <c r="I67" s="60">
        <f t="shared" si="14"/>
        <v>9.4670790000000005E-2</v>
      </c>
      <c r="J67" s="60">
        <f t="shared" si="15"/>
        <v>9.3902670000000008E-2</v>
      </c>
      <c r="K67" s="66">
        <v>77</v>
      </c>
      <c r="L67" t="str">
        <f t="shared" si="10"/>
        <v>No</v>
      </c>
      <c r="M67" t="str">
        <f t="shared" si="16"/>
        <v>No</v>
      </c>
    </row>
    <row r="68" spans="1:13">
      <c r="A68" s="48">
        <v>37434</v>
      </c>
      <c r="B68" s="52">
        <v>4</v>
      </c>
      <c r="C68" s="57" t="s">
        <v>8</v>
      </c>
      <c r="D68" s="4" t="s">
        <v>47</v>
      </c>
      <c r="E68" s="52">
        <v>5.0000000000000001E-4</v>
      </c>
      <c r="F68" s="61">
        <f t="shared" si="12"/>
        <v>8.5338999999999998E-2</v>
      </c>
      <c r="G68" s="61">
        <f t="shared" si="13"/>
        <v>8.5338999999999998E-2</v>
      </c>
      <c r="H68" s="57">
        <v>5.4999999999999997E-3</v>
      </c>
      <c r="I68" s="61">
        <f t="shared" si="14"/>
        <v>8.4144254000000002E-2</v>
      </c>
      <c r="J68" s="61">
        <f t="shared" si="15"/>
        <v>8.3461542E-2</v>
      </c>
      <c r="K68" s="65">
        <v>67</v>
      </c>
      <c r="L68" t="str">
        <f t="shared" si="10"/>
        <v>No</v>
      </c>
      <c r="M68" t="str">
        <f t="shared" si="16"/>
        <v>No</v>
      </c>
    </row>
    <row r="69" spans="1:13">
      <c r="A69" s="31">
        <v>37434</v>
      </c>
      <c r="B69" s="3">
        <v>3</v>
      </c>
      <c r="C69" s="4" t="s">
        <v>7</v>
      </c>
      <c r="D69" s="4" t="s">
        <v>47</v>
      </c>
      <c r="E69" s="3">
        <v>5.0000000000000001E-4</v>
      </c>
      <c r="F69" s="5">
        <f t="shared" si="12"/>
        <v>8.6417000000000008E-2</v>
      </c>
      <c r="G69" s="5">
        <f t="shared" si="13"/>
        <v>8.6417000000000008E-2</v>
      </c>
      <c r="H69" s="4">
        <v>6.0000000000000001E-3</v>
      </c>
      <c r="I69" s="5">
        <f t="shared" si="14"/>
        <v>8.5207162000000003E-2</v>
      </c>
      <c r="J69" s="5">
        <f t="shared" si="15"/>
        <v>8.4515826000000002E-2</v>
      </c>
      <c r="K69" s="33">
        <v>68</v>
      </c>
      <c r="L69" t="str">
        <f t="shared" si="10"/>
        <v>No</v>
      </c>
      <c r="M69" t="str">
        <f t="shared" si="16"/>
        <v>No</v>
      </c>
    </row>
    <row r="70" spans="1:13">
      <c r="A70" s="49">
        <v>37434</v>
      </c>
      <c r="B70" s="53">
        <v>6</v>
      </c>
      <c r="C70" s="54" t="s">
        <v>10</v>
      </c>
      <c r="D70" s="4" t="s">
        <v>47</v>
      </c>
      <c r="E70" s="53">
        <v>5.0000000000000001E-4</v>
      </c>
      <c r="F70" s="60">
        <f t="shared" si="12"/>
        <v>8.9637000000000008E-2</v>
      </c>
      <c r="G70" s="60">
        <f t="shared" si="13"/>
        <v>8.9637000000000008E-2</v>
      </c>
      <c r="H70" s="54">
        <v>3.9E-2</v>
      </c>
      <c r="I70" s="60">
        <f t="shared" si="14"/>
        <v>8.8382082000000001E-2</v>
      </c>
      <c r="J70" s="60">
        <f t="shared" si="15"/>
        <v>8.7664986E-2</v>
      </c>
      <c r="K70" s="66">
        <v>71</v>
      </c>
      <c r="L70" t="str">
        <f t="shared" si="10"/>
        <v>No</v>
      </c>
      <c r="M70" t="str">
        <f t="shared" si="16"/>
        <v>No</v>
      </c>
    </row>
    <row r="71" spans="1:13">
      <c r="A71" s="48">
        <v>37783</v>
      </c>
      <c r="B71" s="52">
        <v>4</v>
      </c>
      <c r="C71" s="57" t="s">
        <v>8</v>
      </c>
      <c r="D71" s="4" t="s">
        <v>47</v>
      </c>
      <c r="E71" s="52"/>
      <c r="F71" s="61">
        <f t="shared" si="12"/>
        <v>6.8846999999999992E-2</v>
      </c>
      <c r="G71" s="61">
        <f t="shared" si="13"/>
        <v>6.8846999999999992E-2</v>
      </c>
      <c r="H71" s="57"/>
      <c r="I71" s="61">
        <f t="shared" si="14"/>
        <v>6.7883141999999994E-2</v>
      </c>
      <c r="J71" s="61">
        <f t="shared" si="15"/>
        <v>6.7332365999999991E-2</v>
      </c>
      <c r="K71" s="65">
        <v>52</v>
      </c>
      <c r="L71" t="str">
        <f t="shared" si="10"/>
        <v>No</v>
      </c>
      <c r="M71" t="str">
        <f t="shared" si="16"/>
        <v>No</v>
      </c>
    </row>
    <row r="72" spans="1:13" s="45" customFormat="1">
      <c r="A72" s="34">
        <v>37783</v>
      </c>
      <c r="B72" s="10">
        <v>3</v>
      </c>
      <c r="C72" s="4" t="s">
        <v>7</v>
      </c>
      <c r="D72" s="4" t="s">
        <v>47</v>
      </c>
      <c r="E72" s="10"/>
      <c r="F72" s="12">
        <f t="shared" si="12"/>
        <v>6.659699999999999E-2</v>
      </c>
      <c r="G72" s="12">
        <f t="shared" si="13"/>
        <v>6.659699999999999E-2</v>
      </c>
      <c r="H72" s="11"/>
      <c r="I72" s="12">
        <f t="shared" si="14"/>
        <v>6.5664641999999981E-2</v>
      </c>
      <c r="J72" s="12">
        <f t="shared" si="15"/>
        <v>6.5131865999999983E-2</v>
      </c>
      <c r="K72" s="35">
        <v>50</v>
      </c>
      <c r="L72" t="str">
        <f t="shared" si="10"/>
        <v>No</v>
      </c>
      <c r="M72" t="str">
        <f t="shared" si="16"/>
        <v>No</v>
      </c>
    </row>
    <row r="73" spans="1:13" s="45" customFormat="1">
      <c r="A73" s="79">
        <v>37799</v>
      </c>
      <c r="B73" s="82">
        <v>4</v>
      </c>
      <c r="C73" s="57" t="s">
        <v>8</v>
      </c>
      <c r="D73" s="4" t="s">
        <v>47</v>
      </c>
      <c r="E73" s="82">
        <v>8.6E-3</v>
      </c>
      <c r="F73" s="62">
        <f t="shared" si="12"/>
        <v>6.9967000000000001E-2</v>
      </c>
      <c r="G73" s="62">
        <f t="shared" si="13"/>
        <v>6.9967000000000001E-2</v>
      </c>
      <c r="H73" s="85">
        <v>6.0000000000000001E-3</v>
      </c>
      <c r="I73" s="62">
        <f t="shared" si="14"/>
        <v>6.8987461999999999E-2</v>
      </c>
      <c r="J73" s="62">
        <f t="shared" si="15"/>
        <v>6.8427725999999994E-2</v>
      </c>
      <c r="K73" s="89">
        <v>53</v>
      </c>
      <c r="L73" t="str">
        <f t="shared" si="10"/>
        <v>No</v>
      </c>
      <c r="M73" t="str">
        <f t="shared" si="16"/>
        <v>No</v>
      </c>
    </row>
    <row r="74" spans="1:13" s="45" customFormat="1">
      <c r="A74" s="34">
        <v>37799</v>
      </c>
      <c r="B74" s="10">
        <v>3</v>
      </c>
      <c r="C74" s="4" t="s">
        <v>7</v>
      </c>
      <c r="D74" s="4" t="s">
        <v>47</v>
      </c>
      <c r="E74" s="10">
        <v>5.4000000000000003E-3</v>
      </c>
      <c r="F74" s="12">
        <f t="shared" si="12"/>
        <v>7.1084000000000008E-2</v>
      </c>
      <c r="G74" s="12">
        <f t="shared" si="13"/>
        <v>7.1084000000000008E-2</v>
      </c>
      <c r="H74" s="11">
        <v>6.3E-3</v>
      </c>
      <c r="I74" s="12">
        <f t="shared" si="14"/>
        <v>7.0088824000000008E-2</v>
      </c>
      <c r="J74" s="12">
        <f t="shared" si="15"/>
        <v>6.9520152000000002E-2</v>
      </c>
      <c r="K74" s="35">
        <v>54</v>
      </c>
      <c r="L74" t="str">
        <f t="shared" si="10"/>
        <v>No</v>
      </c>
      <c r="M74" t="str">
        <f t="shared" si="16"/>
        <v>No</v>
      </c>
    </row>
    <row r="75" spans="1:13" s="45" customFormat="1">
      <c r="A75" s="50">
        <v>37799</v>
      </c>
      <c r="B75" s="55">
        <v>6</v>
      </c>
      <c r="C75" s="54" t="s">
        <v>10</v>
      </c>
      <c r="D75" s="4" t="s">
        <v>47</v>
      </c>
      <c r="E75" s="55">
        <v>2.7E-2</v>
      </c>
      <c r="F75" s="62">
        <f t="shared" si="12"/>
        <v>7.3308999999999999E-2</v>
      </c>
      <c r="G75" s="62">
        <f t="shared" si="13"/>
        <v>7.3308999999999999E-2</v>
      </c>
      <c r="H75" s="58">
        <v>2.8000000000000001E-2</v>
      </c>
      <c r="I75" s="62">
        <f t="shared" si="14"/>
        <v>7.2282674000000005E-2</v>
      </c>
      <c r="J75" s="62">
        <f t="shared" si="15"/>
        <v>7.1696202000000001E-2</v>
      </c>
      <c r="K75" s="87">
        <v>56</v>
      </c>
      <c r="L75" t="str">
        <f t="shared" si="10"/>
        <v>No</v>
      </c>
      <c r="M75" t="str">
        <f t="shared" si="16"/>
        <v>No</v>
      </c>
    </row>
    <row r="76" spans="1:13" s="45" customFormat="1">
      <c r="A76" s="79">
        <v>37894</v>
      </c>
      <c r="B76" s="82">
        <v>4</v>
      </c>
      <c r="C76" s="57" t="s">
        <v>8</v>
      </c>
      <c r="D76" s="4" t="s">
        <v>47</v>
      </c>
      <c r="E76" s="82">
        <v>4.5999999999999999E-3</v>
      </c>
      <c r="F76" s="62">
        <f t="shared" si="12"/>
        <v>9.6015000000000003E-2</v>
      </c>
      <c r="G76" s="62">
        <f t="shared" si="13"/>
        <v>9.6015000000000003E-2</v>
      </c>
      <c r="H76" s="85">
        <v>1.2E-2</v>
      </c>
      <c r="I76" s="62">
        <f t="shared" si="14"/>
        <v>9.4670790000000005E-2</v>
      </c>
      <c r="J76" s="62">
        <f t="shared" si="15"/>
        <v>9.3902670000000008E-2</v>
      </c>
      <c r="K76" s="89">
        <v>77</v>
      </c>
      <c r="L76" t="str">
        <f t="shared" si="10"/>
        <v>No</v>
      </c>
      <c r="M76" t="str">
        <f t="shared" si="16"/>
        <v>No</v>
      </c>
    </row>
    <row r="77" spans="1:13">
      <c r="A77" s="47">
        <v>37894</v>
      </c>
      <c r="B77" s="51">
        <v>3</v>
      </c>
      <c r="C77" s="56" t="s">
        <v>7</v>
      </c>
      <c r="D77" s="4" t="s">
        <v>47</v>
      </c>
      <c r="E77" s="51">
        <v>1.2999999999999999E-2</v>
      </c>
      <c r="F77" s="59">
        <f t="shared" si="12"/>
        <v>9.3897999999999995E-2</v>
      </c>
      <c r="G77" s="59">
        <f t="shared" si="13"/>
        <v>9.3897999999999995E-2</v>
      </c>
      <c r="H77" s="56">
        <v>1.7000000000000001E-2</v>
      </c>
      <c r="I77" s="59">
        <f t="shared" si="14"/>
        <v>9.2583427999999995E-2</v>
      </c>
      <c r="J77" s="59">
        <f t="shared" si="15"/>
        <v>9.1832243999999993E-2</v>
      </c>
      <c r="K77" s="64">
        <v>75</v>
      </c>
      <c r="L77" t="str">
        <f t="shared" ref="L77:L108" si="17">IF(E77&gt;F77,"Yes","No")</f>
        <v>No</v>
      </c>
      <c r="M77" t="str">
        <f t="shared" si="16"/>
        <v>No</v>
      </c>
    </row>
    <row r="78" spans="1:13">
      <c r="A78" s="39">
        <v>37895</v>
      </c>
      <c r="B78" s="13">
        <v>6</v>
      </c>
      <c r="C78" s="14" t="s">
        <v>10</v>
      </c>
      <c r="D78" s="4" t="s">
        <v>47</v>
      </c>
      <c r="E78" s="13">
        <v>2.3E-2</v>
      </c>
      <c r="F78" s="15">
        <f t="shared" si="12"/>
        <v>0.10022499999999999</v>
      </c>
      <c r="G78" s="15">
        <f t="shared" si="13"/>
        <v>0.10022499999999999</v>
      </c>
      <c r="H78" s="14">
        <v>1.6E-2</v>
      </c>
      <c r="I78" s="15">
        <f t="shared" si="14"/>
        <v>9.8821850000000003E-2</v>
      </c>
      <c r="J78" s="15">
        <f t="shared" si="15"/>
        <v>9.8020049999999997E-2</v>
      </c>
      <c r="K78" s="41">
        <v>81</v>
      </c>
      <c r="L78" t="str">
        <f t="shared" si="17"/>
        <v>No</v>
      </c>
      <c r="M78" t="str">
        <f t="shared" si="16"/>
        <v>No</v>
      </c>
    </row>
    <row r="79" spans="1:13">
      <c r="A79" s="27">
        <v>38141</v>
      </c>
      <c r="B79" s="17">
        <v>4</v>
      </c>
      <c r="C79" s="18" t="s">
        <v>8</v>
      </c>
      <c r="D79" s="4" t="s">
        <v>47</v>
      </c>
      <c r="E79" s="17">
        <v>5.7999999999999996E-3</v>
      </c>
      <c r="F79" s="15">
        <f t="shared" si="12"/>
        <v>7.6623000000000011E-2</v>
      </c>
      <c r="G79" s="15">
        <f t="shared" si="13"/>
        <v>7.6623000000000011E-2</v>
      </c>
      <c r="H79" s="18">
        <v>2E-3</v>
      </c>
      <c r="I79" s="15">
        <f t="shared" si="14"/>
        <v>7.5550278000000012E-2</v>
      </c>
      <c r="J79" s="15">
        <f t="shared" si="15"/>
        <v>7.4937294000000015E-2</v>
      </c>
      <c r="K79" s="28">
        <v>59</v>
      </c>
      <c r="L79" t="str">
        <f t="shared" si="17"/>
        <v>No</v>
      </c>
      <c r="M79" t="str">
        <f t="shared" si="16"/>
        <v>No</v>
      </c>
    </row>
    <row r="80" spans="1:13">
      <c r="A80" s="47">
        <v>38141</v>
      </c>
      <c r="B80" s="51">
        <v>3</v>
      </c>
      <c r="C80" s="56" t="s">
        <v>7</v>
      </c>
      <c r="D80" s="4" t="s">
        <v>47</v>
      </c>
      <c r="E80" s="51">
        <v>8.9999999999999993E-3</v>
      </c>
      <c r="F80" s="59">
        <f t="shared" si="12"/>
        <v>7.7721999999999999E-2</v>
      </c>
      <c r="G80" s="59">
        <f t="shared" si="13"/>
        <v>7.7721999999999999E-2</v>
      </c>
      <c r="H80" s="56">
        <v>3.3999999999999998E-3</v>
      </c>
      <c r="I80" s="59">
        <f t="shared" si="14"/>
        <v>7.6633891999999995E-2</v>
      </c>
      <c r="J80" s="59">
        <f t="shared" si="15"/>
        <v>7.6012115999999991E-2</v>
      </c>
      <c r="K80" s="64">
        <v>60</v>
      </c>
      <c r="L80" t="str">
        <f t="shared" si="17"/>
        <v>No</v>
      </c>
      <c r="M80" t="str">
        <f t="shared" si="16"/>
        <v>No</v>
      </c>
    </row>
    <row r="81" spans="1:13">
      <c r="A81" s="39">
        <v>38141</v>
      </c>
      <c r="B81" s="13">
        <v>6</v>
      </c>
      <c r="C81" s="14" t="s">
        <v>10</v>
      </c>
      <c r="D81" s="4" t="s">
        <v>47</v>
      </c>
      <c r="E81" s="13">
        <v>0.03</v>
      </c>
      <c r="F81" s="15">
        <f t="shared" si="12"/>
        <v>7.7721999999999999E-2</v>
      </c>
      <c r="G81" s="15">
        <f t="shared" si="13"/>
        <v>7.7721999999999999E-2</v>
      </c>
      <c r="H81" s="14">
        <v>1.7000000000000001E-2</v>
      </c>
      <c r="I81" s="15">
        <f t="shared" si="14"/>
        <v>7.6633891999999995E-2</v>
      </c>
      <c r="J81" s="15">
        <f t="shared" si="15"/>
        <v>7.6012115999999991E-2</v>
      </c>
      <c r="K81" s="41">
        <v>60</v>
      </c>
      <c r="L81" t="str">
        <f t="shared" si="17"/>
        <v>No</v>
      </c>
      <c r="M81" t="str">
        <f t="shared" si="16"/>
        <v>No</v>
      </c>
    </row>
    <row r="82" spans="1:13">
      <c r="A82" s="27">
        <v>38266</v>
      </c>
      <c r="B82" s="17">
        <v>4</v>
      </c>
      <c r="C82" s="18" t="s">
        <v>8</v>
      </c>
      <c r="D82" s="4" t="s">
        <v>47</v>
      </c>
      <c r="E82" s="17">
        <v>5.0000000000000001E-4</v>
      </c>
      <c r="F82" s="15">
        <f t="shared" si="12"/>
        <v>9.3897999999999995E-2</v>
      </c>
      <c r="G82" s="15">
        <f t="shared" si="13"/>
        <v>9.3897999999999995E-2</v>
      </c>
      <c r="H82" s="18">
        <v>1E-3</v>
      </c>
      <c r="I82" s="15">
        <f t="shared" si="14"/>
        <v>9.2583427999999995E-2</v>
      </c>
      <c r="J82" s="15">
        <f t="shared" si="15"/>
        <v>9.1832243999999993E-2</v>
      </c>
      <c r="K82" s="28">
        <v>75</v>
      </c>
      <c r="L82" t="str">
        <f t="shared" si="17"/>
        <v>No</v>
      </c>
      <c r="M82" t="str">
        <f t="shared" si="16"/>
        <v>No</v>
      </c>
    </row>
    <row r="83" spans="1:13">
      <c r="A83" s="27">
        <v>38266</v>
      </c>
      <c r="B83" s="17">
        <v>4</v>
      </c>
      <c r="C83" s="18" t="s">
        <v>8</v>
      </c>
      <c r="D83" s="4" t="s">
        <v>47</v>
      </c>
      <c r="E83" s="18">
        <v>5.7000000000000002E-3</v>
      </c>
      <c r="F83" s="15">
        <f t="shared" si="12"/>
        <v>9.3897999999999995E-2</v>
      </c>
      <c r="G83" s="15">
        <f t="shared" si="13"/>
        <v>9.3897999999999995E-2</v>
      </c>
      <c r="H83" s="18">
        <v>1E-3</v>
      </c>
      <c r="I83" s="15">
        <f t="shared" si="14"/>
        <v>9.2583427999999995E-2</v>
      </c>
      <c r="J83" s="15">
        <f t="shared" si="15"/>
        <v>9.1832243999999993E-2</v>
      </c>
      <c r="K83" s="28">
        <v>75</v>
      </c>
      <c r="L83" t="str">
        <f t="shared" si="17"/>
        <v>No</v>
      </c>
      <c r="M83" t="str">
        <f t="shared" si="16"/>
        <v>No</v>
      </c>
    </row>
    <row r="84" spans="1:13">
      <c r="A84" s="47">
        <v>38266</v>
      </c>
      <c r="B84" s="51">
        <v>3</v>
      </c>
      <c r="C84" s="56" t="s">
        <v>7</v>
      </c>
      <c r="D84" s="56" t="s">
        <v>47</v>
      </c>
      <c r="E84" s="51">
        <v>5.0000000000000001E-4</v>
      </c>
      <c r="F84" s="59">
        <f t="shared" si="12"/>
        <v>9.1772000000000006E-2</v>
      </c>
      <c r="G84" s="59">
        <f t="shared" si="13"/>
        <v>9.1772000000000006E-2</v>
      </c>
      <c r="H84" s="56">
        <v>6.1999999999999998E-3</v>
      </c>
      <c r="I84" s="59">
        <f t="shared" si="14"/>
        <v>9.0487192000000008E-2</v>
      </c>
      <c r="J84" s="59">
        <f t="shared" si="15"/>
        <v>8.9753016000000005E-2</v>
      </c>
      <c r="K84" s="64">
        <v>73</v>
      </c>
      <c r="L84" t="str">
        <f t="shared" si="17"/>
        <v>No</v>
      </c>
      <c r="M84" t="str">
        <f t="shared" si="16"/>
        <v>No</v>
      </c>
    </row>
    <row r="85" spans="1:13">
      <c r="A85" s="47">
        <v>38266</v>
      </c>
      <c r="B85" s="51">
        <v>3</v>
      </c>
      <c r="C85" s="56" t="s">
        <v>7</v>
      </c>
      <c r="D85" s="56" t="s">
        <v>47</v>
      </c>
      <c r="E85" s="56">
        <v>4.7999999999999996E-3</v>
      </c>
      <c r="F85" s="59">
        <f t="shared" si="12"/>
        <v>9.1772000000000006E-2</v>
      </c>
      <c r="G85" s="59">
        <f t="shared" si="13"/>
        <v>9.1772000000000006E-2</v>
      </c>
      <c r="H85" s="56">
        <v>6.1999999999999998E-3</v>
      </c>
      <c r="I85" s="59">
        <f t="shared" si="14"/>
        <v>9.0487192000000008E-2</v>
      </c>
      <c r="J85" s="59">
        <f t="shared" si="15"/>
        <v>8.9753016000000005E-2</v>
      </c>
      <c r="K85" s="64">
        <v>73</v>
      </c>
      <c r="L85" t="str">
        <f t="shared" si="17"/>
        <v>No</v>
      </c>
      <c r="M85" t="str">
        <f t="shared" si="16"/>
        <v>No</v>
      </c>
    </row>
    <row r="86" spans="1:13">
      <c r="A86" s="39">
        <v>38266</v>
      </c>
      <c r="B86" s="13">
        <v>6</v>
      </c>
      <c r="C86" s="14" t="s">
        <v>10</v>
      </c>
      <c r="D86" s="56" t="s">
        <v>47</v>
      </c>
      <c r="E86" s="13">
        <v>5.0000000000000001E-4</v>
      </c>
      <c r="F86" s="15">
        <f t="shared" si="12"/>
        <v>9.0706000000000009E-2</v>
      </c>
      <c r="G86" s="15">
        <f t="shared" si="13"/>
        <v>9.0706000000000009E-2</v>
      </c>
      <c r="H86" s="14">
        <v>1.4999999999999999E-2</v>
      </c>
      <c r="I86" s="15">
        <f t="shared" si="14"/>
        <v>8.9436115999999996E-2</v>
      </c>
      <c r="J86" s="15">
        <f t="shared" si="15"/>
        <v>8.8710468000000015E-2</v>
      </c>
      <c r="K86" s="41">
        <v>72</v>
      </c>
      <c r="L86" t="str">
        <f t="shared" si="17"/>
        <v>No</v>
      </c>
      <c r="M86" t="str">
        <f t="shared" si="16"/>
        <v>No</v>
      </c>
    </row>
    <row r="87" spans="1:13">
      <c r="A87" s="39">
        <v>38266</v>
      </c>
      <c r="B87" s="13">
        <v>6</v>
      </c>
      <c r="C87" s="14" t="s">
        <v>10</v>
      </c>
      <c r="D87" s="56" t="s">
        <v>47</v>
      </c>
      <c r="E87" s="14">
        <v>1.2E-2</v>
      </c>
      <c r="F87" s="15">
        <f t="shared" si="12"/>
        <v>9.0706000000000009E-2</v>
      </c>
      <c r="G87" s="15">
        <f t="shared" si="13"/>
        <v>9.0706000000000009E-2</v>
      </c>
      <c r="H87" s="14">
        <v>1.4999999999999999E-2</v>
      </c>
      <c r="I87" s="15">
        <f t="shared" si="14"/>
        <v>8.9436115999999996E-2</v>
      </c>
      <c r="J87" s="15">
        <f t="shared" si="15"/>
        <v>8.8710468000000015E-2</v>
      </c>
      <c r="K87" s="41">
        <v>72</v>
      </c>
      <c r="L87" t="str">
        <f t="shared" si="17"/>
        <v>No</v>
      </c>
      <c r="M87" t="str">
        <f t="shared" si="16"/>
        <v>No</v>
      </c>
    </row>
    <row r="88" spans="1:13">
      <c r="A88" s="47">
        <v>38868</v>
      </c>
      <c r="B88" s="51">
        <v>3</v>
      </c>
      <c r="C88" s="56" t="s">
        <v>7</v>
      </c>
      <c r="D88" s="56" t="s">
        <v>47</v>
      </c>
      <c r="E88" s="51">
        <v>5.4000000000000003E-3</v>
      </c>
      <c r="F88" s="59">
        <f t="shared" si="12"/>
        <v>5.8608E-2</v>
      </c>
      <c r="G88" s="59">
        <f t="shared" si="13"/>
        <v>5.8608E-2</v>
      </c>
      <c r="H88" s="56">
        <v>4.7999999999999996E-3</v>
      </c>
      <c r="I88" s="59">
        <f t="shared" si="14"/>
        <v>5.7787487999999998E-2</v>
      </c>
      <c r="J88" s="59">
        <f t="shared" si="15"/>
        <v>5.7318623999999992E-2</v>
      </c>
      <c r="K88" s="64">
        <v>43</v>
      </c>
      <c r="L88" t="str">
        <f t="shared" si="17"/>
        <v>No</v>
      </c>
      <c r="M88" t="str">
        <f t="shared" si="16"/>
        <v>No</v>
      </c>
    </row>
    <row r="89" spans="1:13">
      <c r="A89" s="47">
        <v>38953</v>
      </c>
      <c r="B89" s="51">
        <v>3</v>
      </c>
      <c r="C89" s="56" t="s">
        <v>7</v>
      </c>
      <c r="D89" s="56" t="s">
        <v>47</v>
      </c>
      <c r="E89" s="51">
        <v>3.7000000000000002E-3</v>
      </c>
      <c r="F89" s="59">
        <f t="shared" si="12"/>
        <v>9.2836000000000002E-2</v>
      </c>
      <c r="G89" s="59">
        <f t="shared" si="13"/>
        <v>9.2836000000000002E-2</v>
      </c>
      <c r="H89" s="56">
        <v>2.8E-3</v>
      </c>
      <c r="I89" s="59">
        <f t="shared" si="14"/>
        <v>9.1536295999999989E-2</v>
      </c>
      <c r="J89" s="59">
        <f t="shared" si="15"/>
        <v>9.0793607999999998E-2</v>
      </c>
      <c r="K89" s="64">
        <v>74</v>
      </c>
      <c r="L89" t="str">
        <f t="shared" si="17"/>
        <v>No</v>
      </c>
      <c r="M89" t="str">
        <f t="shared" si="16"/>
        <v>No</v>
      </c>
    </row>
    <row r="90" spans="1:13">
      <c r="A90" s="39">
        <v>38953</v>
      </c>
      <c r="B90" s="13">
        <v>6</v>
      </c>
      <c r="C90" s="14" t="s">
        <v>10</v>
      </c>
      <c r="D90" s="56" t="s">
        <v>47</v>
      </c>
      <c r="E90" s="13">
        <v>8.3000000000000001E-3</v>
      </c>
      <c r="F90" s="15">
        <f t="shared" si="12"/>
        <v>9.3897999999999995E-2</v>
      </c>
      <c r="G90" s="15">
        <f t="shared" si="13"/>
        <v>9.3897999999999995E-2</v>
      </c>
      <c r="H90" s="14">
        <v>4.3E-3</v>
      </c>
      <c r="I90" s="15">
        <f t="shared" si="14"/>
        <v>9.2583427999999995E-2</v>
      </c>
      <c r="J90" s="15">
        <f t="shared" si="15"/>
        <v>9.1832243999999993E-2</v>
      </c>
      <c r="K90" s="41">
        <v>75</v>
      </c>
      <c r="L90" t="str">
        <f t="shared" si="17"/>
        <v>No</v>
      </c>
      <c r="M90" t="str">
        <f t="shared" si="16"/>
        <v>No</v>
      </c>
    </row>
    <row r="91" spans="1:13">
      <c r="A91" s="27">
        <v>39014</v>
      </c>
      <c r="B91" s="17">
        <v>4</v>
      </c>
      <c r="C91" s="18" t="s">
        <v>8</v>
      </c>
      <c r="D91" s="56" t="s">
        <v>47</v>
      </c>
      <c r="E91" s="17">
        <v>3.0000000000000001E-3</v>
      </c>
      <c r="F91" s="15">
        <f t="shared" si="12"/>
        <v>9.7071000000000005E-2</v>
      </c>
      <c r="G91" s="15">
        <f t="shared" si="13"/>
        <v>9.7071000000000005E-2</v>
      </c>
      <c r="H91" s="18">
        <v>2.0999999999999999E-3</v>
      </c>
      <c r="I91" s="15">
        <f t="shared" si="14"/>
        <v>9.5712006000000002E-2</v>
      </c>
      <c r="J91" s="15">
        <f t="shared" si="15"/>
        <v>9.4935437999999997E-2</v>
      </c>
      <c r="K91" s="28">
        <v>78</v>
      </c>
      <c r="L91" t="str">
        <f t="shared" si="17"/>
        <v>No</v>
      </c>
      <c r="M91" t="str">
        <f t="shared" si="16"/>
        <v>No</v>
      </c>
    </row>
    <row r="92" spans="1:13">
      <c r="A92" s="47">
        <v>39014</v>
      </c>
      <c r="B92" s="51">
        <v>3</v>
      </c>
      <c r="C92" s="56" t="s">
        <v>7</v>
      </c>
      <c r="D92" s="56" t="s">
        <v>47</v>
      </c>
      <c r="E92" s="51">
        <v>3.0000000000000001E-3</v>
      </c>
      <c r="F92" s="59">
        <f t="shared" si="12"/>
        <v>8.7493000000000001E-2</v>
      </c>
      <c r="G92" s="59">
        <f t="shared" si="13"/>
        <v>8.7493000000000001E-2</v>
      </c>
      <c r="H92" s="56">
        <v>2.0999999999999999E-3</v>
      </c>
      <c r="I92" s="59">
        <f t="shared" si="14"/>
        <v>8.6268098000000001E-2</v>
      </c>
      <c r="J92" s="59">
        <f t="shared" si="15"/>
        <v>8.5568153999999993E-2</v>
      </c>
      <c r="K92" s="64">
        <v>69</v>
      </c>
      <c r="L92" t="str">
        <f t="shared" si="17"/>
        <v>No</v>
      </c>
      <c r="M92" t="str">
        <f t="shared" si="16"/>
        <v>No</v>
      </c>
    </row>
    <row r="93" spans="1:13">
      <c r="A93" s="39">
        <v>39014</v>
      </c>
      <c r="B93" s="13">
        <v>6</v>
      </c>
      <c r="C93" s="14" t="s">
        <v>10</v>
      </c>
      <c r="D93" s="56" t="s">
        <v>47</v>
      </c>
      <c r="E93" s="13">
        <v>4.7000000000000002E-3</v>
      </c>
      <c r="F93" s="15">
        <f t="shared" ref="F93:F123" si="18">ROUND((EXP(0.8473*LN(K93)+0.884)),3)*0.001</f>
        <v>9.3897999999999995E-2</v>
      </c>
      <c r="G93" s="15">
        <f t="shared" ref="G93:G123" si="19">ROUND((EXP(0.8473*LN(K93)+0.884)),3)*0.001</f>
        <v>9.3897999999999995E-2</v>
      </c>
      <c r="H93" s="14">
        <v>4.1999999999999997E-3</v>
      </c>
      <c r="I93" s="15">
        <f t="shared" ref="I93:I123" si="20">ROUND((EXP(0.8473*LN(K93)+0.884)),3)*(0.986)*0.001</f>
        <v>9.2583427999999995E-2</v>
      </c>
      <c r="J93" s="15">
        <f t="shared" ref="J93:J124" si="21">ROUND((EXP(0.8473*LN(K93)+0.884)),3)*(0.978)*0.001</f>
        <v>9.1832243999999993E-2</v>
      </c>
      <c r="K93" s="41">
        <v>75</v>
      </c>
      <c r="L93" t="str">
        <f t="shared" si="17"/>
        <v>No</v>
      </c>
      <c r="M93" t="str">
        <f t="shared" ref="M93:M123" si="22">IF(H93&gt;I93,"Yes","No")</f>
        <v>No</v>
      </c>
    </row>
    <row r="94" spans="1:13">
      <c r="A94" s="27">
        <v>39244</v>
      </c>
      <c r="B94" s="17">
        <v>4</v>
      </c>
      <c r="C94" s="18" t="s">
        <v>8</v>
      </c>
      <c r="D94" s="56" t="s">
        <v>47</v>
      </c>
      <c r="E94" s="17">
        <v>3.3E-3</v>
      </c>
      <c r="F94" s="15">
        <f t="shared" si="18"/>
        <v>8.8566000000000006E-2</v>
      </c>
      <c r="G94" s="15">
        <f t="shared" si="19"/>
        <v>8.8566000000000006E-2</v>
      </c>
      <c r="H94" s="18">
        <v>3.3999999999999998E-3</v>
      </c>
      <c r="I94" s="15">
        <f t="shared" si="20"/>
        <v>8.7326076000000002E-2</v>
      </c>
      <c r="J94" s="15">
        <f t="shared" si="21"/>
        <v>8.6617548000000003E-2</v>
      </c>
      <c r="K94" s="28">
        <v>70</v>
      </c>
      <c r="L94" t="str">
        <f t="shared" si="17"/>
        <v>No</v>
      </c>
      <c r="M94" t="str">
        <f t="shared" si="22"/>
        <v>No</v>
      </c>
    </row>
    <row r="95" spans="1:13">
      <c r="A95" s="47">
        <v>39244</v>
      </c>
      <c r="B95" s="51">
        <v>3</v>
      </c>
      <c r="C95" s="56" t="s">
        <v>7</v>
      </c>
      <c r="D95" s="56" t="s">
        <v>47</v>
      </c>
      <c r="E95" s="51">
        <v>4.4000000000000003E-3</v>
      </c>
      <c r="F95" s="59">
        <f t="shared" si="18"/>
        <v>8.4259000000000001E-2</v>
      </c>
      <c r="G95" s="59">
        <f t="shared" si="19"/>
        <v>8.4259000000000001E-2</v>
      </c>
      <c r="H95" s="56">
        <v>3.5000000000000001E-3</v>
      </c>
      <c r="I95" s="59">
        <f t="shared" si="20"/>
        <v>8.3079373999999998E-2</v>
      </c>
      <c r="J95" s="59">
        <f t="shared" si="21"/>
        <v>8.2405302E-2</v>
      </c>
      <c r="K95" s="64">
        <v>66</v>
      </c>
      <c r="L95" t="str">
        <f t="shared" si="17"/>
        <v>No</v>
      </c>
      <c r="M95" t="str">
        <f t="shared" si="22"/>
        <v>No</v>
      </c>
    </row>
    <row r="96" spans="1:13">
      <c r="A96" s="39">
        <v>39244</v>
      </c>
      <c r="B96" s="13">
        <v>6</v>
      </c>
      <c r="C96" s="14" t="s">
        <v>10</v>
      </c>
      <c r="D96" s="56" t="s">
        <v>47</v>
      </c>
      <c r="E96" s="13">
        <v>6.1000000000000004E-3</v>
      </c>
      <c r="F96" s="15">
        <f t="shared" si="18"/>
        <v>8.7493000000000001E-2</v>
      </c>
      <c r="G96" s="15">
        <f t="shared" si="19"/>
        <v>8.7493000000000001E-2</v>
      </c>
      <c r="H96" s="14">
        <v>6.3E-3</v>
      </c>
      <c r="I96" s="15">
        <f t="shared" si="20"/>
        <v>8.6268098000000001E-2</v>
      </c>
      <c r="J96" s="15">
        <f t="shared" si="21"/>
        <v>8.5568153999999993E-2</v>
      </c>
      <c r="K96" s="41">
        <v>69</v>
      </c>
      <c r="L96" t="str">
        <f t="shared" si="17"/>
        <v>No</v>
      </c>
      <c r="M96" t="str">
        <f t="shared" si="22"/>
        <v>No</v>
      </c>
    </row>
    <row r="97" spans="1:13">
      <c r="A97" s="27">
        <v>39623</v>
      </c>
      <c r="B97" s="17">
        <v>4</v>
      </c>
      <c r="C97" s="18" t="s">
        <v>8</v>
      </c>
      <c r="D97" s="56" t="s">
        <v>47</v>
      </c>
      <c r="E97" s="17">
        <v>3.0000000000000001E-3</v>
      </c>
      <c r="F97" s="15">
        <f t="shared" si="18"/>
        <v>8.5338999999999998E-2</v>
      </c>
      <c r="G97" s="15">
        <f t="shared" si="19"/>
        <v>8.5338999999999998E-2</v>
      </c>
      <c r="H97" s="18">
        <v>3.0000000000000001E-3</v>
      </c>
      <c r="I97" s="15">
        <f t="shared" si="20"/>
        <v>8.4144254000000002E-2</v>
      </c>
      <c r="J97" s="15">
        <f t="shared" si="21"/>
        <v>8.3461542E-2</v>
      </c>
      <c r="K97" s="28">
        <v>67</v>
      </c>
      <c r="L97" t="str">
        <f t="shared" si="17"/>
        <v>No</v>
      </c>
      <c r="M97" t="str">
        <f t="shared" si="22"/>
        <v>No</v>
      </c>
    </row>
    <row r="98" spans="1:13">
      <c r="A98" s="47">
        <v>39623</v>
      </c>
      <c r="B98" s="51">
        <v>3</v>
      </c>
      <c r="C98" s="56" t="s">
        <v>7</v>
      </c>
      <c r="D98" s="56" t="s">
        <v>47</v>
      </c>
      <c r="E98" s="51">
        <v>3.2000000000000002E-3</v>
      </c>
      <c r="F98" s="59">
        <f t="shared" si="18"/>
        <v>9.2836000000000002E-2</v>
      </c>
      <c r="G98" s="59">
        <f t="shared" si="19"/>
        <v>9.2836000000000002E-2</v>
      </c>
      <c r="H98" s="56">
        <v>3.0999999999999999E-3</v>
      </c>
      <c r="I98" s="59">
        <f t="shared" si="20"/>
        <v>9.1536295999999989E-2</v>
      </c>
      <c r="J98" s="59">
        <f t="shared" si="21"/>
        <v>9.0793607999999998E-2</v>
      </c>
      <c r="K98" s="64">
        <v>74</v>
      </c>
      <c r="L98" t="str">
        <f t="shared" si="17"/>
        <v>No</v>
      </c>
      <c r="M98" t="str">
        <f t="shared" si="22"/>
        <v>No</v>
      </c>
    </row>
    <row r="99" spans="1:13">
      <c r="A99" s="39">
        <v>39623</v>
      </c>
      <c r="B99" s="13">
        <v>6</v>
      </c>
      <c r="C99" s="14" t="s">
        <v>10</v>
      </c>
      <c r="D99" s="56" t="s">
        <v>47</v>
      </c>
      <c r="E99" s="13">
        <v>1.0999999999999999E-2</v>
      </c>
      <c r="F99" s="15">
        <f t="shared" si="18"/>
        <v>9.1772000000000006E-2</v>
      </c>
      <c r="G99" s="15">
        <f t="shared" si="19"/>
        <v>9.1772000000000006E-2</v>
      </c>
      <c r="H99" s="14">
        <v>5.7000000000000002E-3</v>
      </c>
      <c r="I99" s="15">
        <f t="shared" si="20"/>
        <v>9.0487192000000008E-2</v>
      </c>
      <c r="J99" s="15">
        <f t="shared" si="21"/>
        <v>8.9753016000000005E-2</v>
      </c>
      <c r="K99" s="41">
        <v>73</v>
      </c>
      <c r="L99" t="str">
        <f t="shared" si="17"/>
        <v>No</v>
      </c>
      <c r="M99" t="str">
        <f t="shared" si="22"/>
        <v>No</v>
      </c>
    </row>
    <row r="100" spans="1:13">
      <c r="A100" s="27">
        <v>39759</v>
      </c>
      <c r="B100" s="17">
        <v>4</v>
      </c>
      <c r="C100" s="18" t="s">
        <v>8</v>
      </c>
      <c r="D100" s="56" t="s">
        <v>47</v>
      </c>
      <c r="E100" s="17">
        <v>7.1999999999999998E-3</v>
      </c>
      <c r="F100" s="15">
        <f t="shared" si="18"/>
        <v>7.7721999999999999E-2</v>
      </c>
      <c r="G100" s="15">
        <f t="shared" si="19"/>
        <v>7.7721999999999999E-2</v>
      </c>
      <c r="H100" s="18">
        <v>7.1000000000000004E-3</v>
      </c>
      <c r="I100" s="15">
        <f t="shared" si="20"/>
        <v>7.6633891999999995E-2</v>
      </c>
      <c r="J100" s="15">
        <f t="shared" si="21"/>
        <v>7.6012115999999991E-2</v>
      </c>
      <c r="K100" s="28">
        <v>60</v>
      </c>
      <c r="L100" t="str">
        <f t="shared" si="17"/>
        <v>No</v>
      </c>
      <c r="M100" t="str">
        <f t="shared" si="22"/>
        <v>No</v>
      </c>
    </row>
    <row r="101" spans="1:13">
      <c r="A101" s="47">
        <v>39759</v>
      </c>
      <c r="B101" s="51">
        <v>3</v>
      </c>
      <c r="C101" s="56" t="s">
        <v>7</v>
      </c>
      <c r="D101" s="56" t="s">
        <v>47</v>
      </c>
      <c r="E101" s="51">
        <v>9.2999999999999992E-3</v>
      </c>
      <c r="F101" s="59">
        <f t="shared" si="18"/>
        <v>8.1001999999999991E-2</v>
      </c>
      <c r="G101" s="59">
        <f t="shared" si="19"/>
        <v>8.1001999999999991E-2</v>
      </c>
      <c r="H101" s="56">
        <v>8.2000000000000007E-3</v>
      </c>
      <c r="I101" s="59">
        <f t="shared" si="20"/>
        <v>7.9867971999999995E-2</v>
      </c>
      <c r="J101" s="59">
        <f t="shared" si="21"/>
        <v>7.9219955999999994E-2</v>
      </c>
      <c r="K101" s="64">
        <v>63</v>
      </c>
      <c r="L101" t="str">
        <f t="shared" si="17"/>
        <v>No</v>
      </c>
      <c r="M101" t="str">
        <f t="shared" si="22"/>
        <v>No</v>
      </c>
    </row>
    <row r="102" spans="1:13">
      <c r="A102" s="77">
        <v>39759</v>
      </c>
      <c r="B102" s="80">
        <v>6</v>
      </c>
      <c r="C102" s="83" t="s">
        <v>10</v>
      </c>
      <c r="D102" s="56" t="s">
        <v>47</v>
      </c>
      <c r="E102" s="80">
        <v>7.1000000000000004E-3</v>
      </c>
      <c r="F102" s="63">
        <f t="shared" si="18"/>
        <v>8.6417000000000008E-2</v>
      </c>
      <c r="G102" s="63">
        <f t="shared" si="19"/>
        <v>8.6417000000000008E-2</v>
      </c>
      <c r="H102" s="83">
        <v>6.7000000000000002E-3</v>
      </c>
      <c r="I102" s="63">
        <f t="shared" si="20"/>
        <v>8.5207162000000003E-2</v>
      </c>
      <c r="J102" s="63">
        <f t="shared" si="21"/>
        <v>8.4515826000000002E-2</v>
      </c>
      <c r="K102" s="86">
        <v>68</v>
      </c>
      <c r="L102" t="str">
        <f t="shared" si="17"/>
        <v>No</v>
      </c>
      <c r="M102" t="str">
        <f t="shared" si="22"/>
        <v>No</v>
      </c>
    </row>
    <row r="103" spans="1:13">
      <c r="A103" s="48">
        <v>39982</v>
      </c>
      <c r="B103" s="52">
        <v>4</v>
      </c>
      <c r="C103" s="57" t="s">
        <v>8</v>
      </c>
      <c r="D103" s="56" t="s">
        <v>47</v>
      </c>
      <c r="E103" s="52">
        <v>4.0000000000000001E-3</v>
      </c>
      <c r="F103" s="60">
        <f t="shared" si="18"/>
        <v>6.659699999999999E-2</v>
      </c>
      <c r="G103" s="60">
        <f t="shared" si="19"/>
        <v>6.659699999999999E-2</v>
      </c>
      <c r="H103" s="57">
        <v>3.2000000000000002E-3</v>
      </c>
      <c r="I103" s="60">
        <f t="shared" si="20"/>
        <v>6.5664641999999981E-2</v>
      </c>
      <c r="J103" s="60">
        <f t="shared" si="21"/>
        <v>6.5131865999999983E-2</v>
      </c>
      <c r="K103" s="65">
        <v>50</v>
      </c>
      <c r="L103" t="str">
        <f t="shared" si="17"/>
        <v>No</v>
      </c>
      <c r="M103" t="str">
        <f t="shared" si="22"/>
        <v>No</v>
      </c>
    </row>
    <row r="104" spans="1:13">
      <c r="A104" s="31">
        <v>39982</v>
      </c>
      <c r="B104" s="3">
        <v>3</v>
      </c>
      <c r="C104" s="4" t="s">
        <v>7</v>
      </c>
      <c r="D104" s="56" t="s">
        <v>47</v>
      </c>
      <c r="E104" s="3">
        <v>4.8999999999999998E-3</v>
      </c>
      <c r="F104" s="5">
        <f t="shared" si="18"/>
        <v>6.5466999999999997E-2</v>
      </c>
      <c r="G104" s="5">
        <f t="shared" si="19"/>
        <v>6.5466999999999997E-2</v>
      </c>
      <c r="H104" s="4">
        <v>6.1000000000000004E-3</v>
      </c>
      <c r="I104" s="5">
        <f t="shared" si="20"/>
        <v>6.4550462000000003E-2</v>
      </c>
      <c r="J104" s="5">
        <f t="shared" si="21"/>
        <v>6.4026725999999992E-2</v>
      </c>
      <c r="K104" s="33">
        <v>49</v>
      </c>
      <c r="L104" t="str">
        <f t="shared" si="17"/>
        <v>No</v>
      </c>
      <c r="M104" t="str">
        <f t="shared" si="22"/>
        <v>No</v>
      </c>
    </row>
    <row r="105" spans="1:13">
      <c r="A105" s="49">
        <v>39982</v>
      </c>
      <c r="B105" s="53">
        <v>6</v>
      </c>
      <c r="C105" s="54" t="s">
        <v>10</v>
      </c>
      <c r="D105" s="56" t="s">
        <v>47</v>
      </c>
      <c r="E105" s="53">
        <v>1.2999999999999999E-2</v>
      </c>
      <c r="F105" s="60">
        <f t="shared" si="18"/>
        <v>7.3308999999999999E-2</v>
      </c>
      <c r="G105" s="60">
        <f t="shared" si="19"/>
        <v>7.3308999999999999E-2</v>
      </c>
      <c r="H105" s="54">
        <v>9.1999999999999998E-3</v>
      </c>
      <c r="I105" s="60">
        <f t="shared" si="20"/>
        <v>7.2282674000000005E-2</v>
      </c>
      <c r="J105" s="60">
        <f t="shared" si="21"/>
        <v>7.1696202000000001E-2</v>
      </c>
      <c r="K105" s="66">
        <v>56</v>
      </c>
      <c r="L105" t="str">
        <f t="shared" si="17"/>
        <v>No</v>
      </c>
      <c r="M105" t="str">
        <f t="shared" si="22"/>
        <v>No</v>
      </c>
    </row>
    <row r="106" spans="1:13" s="45" customFormat="1">
      <c r="A106" s="48">
        <v>40107</v>
      </c>
      <c r="B106" s="52">
        <v>4</v>
      </c>
      <c r="C106" s="57" t="s">
        <v>8</v>
      </c>
      <c r="D106" s="4" t="s">
        <v>47</v>
      </c>
      <c r="E106" s="52">
        <v>3.0999999999999999E-3</v>
      </c>
      <c r="F106" s="60">
        <f t="shared" si="18"/>
        <v>9.1772000000000006E-2</v>
      </c>
      <c r="G106" s="60">
        <f t="shared" si="19"/>
        <v>9.1772000000000006E-2</v>
      </c>
      <c r="H106" s="57">
        <v>1E-3</v>
      </c>
      <c r="I106" s="60">
        <f t="shared" si="20"/>
        <v>9.0487192000000008E-2</v>
      </c>
      <c r="J106" s="60">
        <f t="shared" si="21"/>
        <v>8.9753016000000005E-2</v>
      </c>
      <c r="K106" s="65">
        <v>73</v>
      </c>
      <c r="L106" t="str">
        <f t="shared" si="17"/>
        <v>No</v>
      </c>
      <c r="M106" t="str">
        <f t="shared" si="22"/>
        <v>No</v>
      </c>
    </row>
    <row r="107" spans="1:13" s="45" customFormat="1">
      <c r="A107" s="31">
        <v>40107</v>
      </c>
      <c r="B107" s="3">
        <v>3</v>
      </c>
      <c r="C107" s="4" t="s">
        <v>7</v>
      </c>
      <c r="D107" s="4" t="s">
        <v>47</v>
      </c>
      <c r="E107" s="3">
        <v>5.0000000000000001E-4</v>
      </c>
      <c r="F107" s="5">
        <f t="shared" si="18"/>
        <v>9.6015000000000003E-2</v>
      </c>
      <c r="G107" s="5">
        <f t="shared" si="19"/>
        <v>9.6015000000000003E-2</v>
      </c>
      <c r="H107" s="4">
        <v>2.2000000000000001E-3</v>
      </c>
      <c r="I107" s="5">
        <f t="shared" si="20"/>
        <v>9.4670790000000005E-2</v>
      </c>
      <c r="J107" s="5">
        <f t="shared" si="21"/>
        <v>9.3902670000000008E-2</v>
      </c>
      <c r="K107" s="33">
        <v>77</v>
      </c>
      <c r="L107" t="str">
        <f t="shared" si="17"/>
        <v>No</v>
      </c>
      <c r="M107" t="str">
        <f t="shared" si="22"/>
        <v>No</v>
      </c>
    </row>
    <row r="108" spans="1:13" s="45" customFormat="1">
      <c r="A108" s="49">
        <v>40107</v>
      </c>
      <c r="B108" s="53">
        <v>6</v>
      </c>
      <c r="C108" s="54" t="s">
        <v>10</v>
      </c>
      <c r="D108" s="4" t="s">
        <v>47</v>
      </c>
      <c r="E108" s="53">
        <v>5.3999999999999999E-2</v>
      </c>
      <c r="F108" s="60">
        <f t="shared" si="18"/>
        <v>0.12989400000000001</v>
      </c>
      <c r="G108" s="60">
        <f t="shared" si="19"/>
        <v>0.12989400000000001</v>
      </c>
      <c r="H108" s="54">
        <v>4.4999999999999998E-2</v>
      </c>
      <c r="I108" s="60">
        <f t="shared" si="20"/>
        <v>0.12807548400000002</v>
      </c>
      <c r="J108" s="60">
        <f t="shared" si="21"/>
        <v>0.127036332</v>
      </c>
      <c r="K108" s="66">
        <v>110</v>
      </c>
      <c r="L108" t="str">
        <f t="shared" si="17"/>
        <v>No</v>
      </c>
      <c r="M108" t="str">
        <f t="shared" si="22"/>
        <v>No</v>
      </c>
    </row>
    <row r="109" spans="1:13" s="45" customFormat="1">
      <c r="A109" s="48">
        <v>40338</v>
      </c>
      <c r="B109" s="52">
        <v>4</v>
      </c>
      <c r="C109" s="57" t="s">
        <v>8</v>
      </c>
      <c r="D109" s="4" t="s">
        <v>47</v>
      </c>
      <c r="E109" s="52">
        <v>0.01</v>
      </c>
      <c r="F109" s="61">
        <f t="shared" si="18"/>
        <v>6.659699999999999E-2</v>
      </c>
      <c r="G109" s="61">
        <f t="shared" si="19"/>
        <v>6.659699999999999E-2</v>
      </c>
      <c r="H109" s="57">
        <v>5.5999999999999999E-3</v>
      </c>
      <c r="I109" s="61">
        <f t="shared" si="20"/>
        <v>6.5664641999999981E-2</v>
      </c>
      <c r="J109" s="61">
        <f t="shared" si="21"/>
        <v>6.5131865999999983E-2</v>
      </c>
      <c r="K109" s="65">
        <v>50</v>
      </c>
      <c r="L109" t="str">
        <f t="shared" ref="L109:L123" si="23">IF(E109&gt;F109,"Yes","No")</f>
        <v>No</v>
      </c>
      <c r="M109" t="str">
        <f t="shared" si="22"/>
        <v>No</v>
      </c>
    </row>
    <row r="110" spans="1:13" s="45" customFormat="1">
      <c r="A110" s="31">
        <v>40338</v>
      </c>
      <c r="B110" s="3">
        <v>3</v>
      </c>
      <c r="C110" s="4" t="s">
        <v>7</v>
      </c>
      <c r="D110" s="4" t="s">
        <v>47</v>
      </c>
      <c r="E110" s="3">
        <v>6.4000000000000003E-3</v>
      </c>
      <c r="F110" s="5">
        <f t="shared" si="18"/>
        <v>7.1084000000000008E-2</v>
      </c>
      <c r="G110" s="5">
        <f t="shared" si="19"/>
        <v>7.1084000000000008E-2</v>
      </c>
      <c r="H110" s="4">
        <v>5.0000000000000001E-3</v>
      </c>
      <c r="I110" s="5">
        <f t="shared" si="20"/>
        <v>7.0088824000000008E-2</v>
      </c>
      <c r="J110" s="5">
        <f t="shared" si="21"/>
        <v>6.9520152000000002E-2</v>
      </c>
      <c r="K110" s="33">
        <v>54</v>
      </c>
      <c r="L110" t="str">
        <f t="shared" si="23"/>
        <v>No</v>
      </c>
      <c r="M110" t="str">
        <f t="shared" si="22"/>
        <v>No</v>
      </c>
    </row>
    <row r="111" spans="1:13">
      <c r="A111" s="27">
        <v>40338</v>
      </c>
      <c r="B111" s="17">
        <v>6</v>
      </c>
      <c r="C111" s="18" t="s">
        <v>10</v>
      </c>
      <c r="D111" s="56" t="s">
        <v>47</v>
      </c>
      <c r="E111" s="17">
        <v>3.5999999999999997E-2</v>
      </c>
      <c r="F111" s="20">
        <f t="shared" si="18"/>
        <v>9.1772000000000006E-2</v>
      </c>
      <c r="G111" s="20">
        <f t="shared" si="19"/>
        <v>9.1772000000000006E-2</v>
      </c>
      <c r="H111" s="18">
        <v>2.9000000000000001E-2</v>
      </c>
      <c r="I111" s="20">
        <f t="shared" si="20"/>
        <v>9.0487192000000008E-2</v>
      </c>
      <c r="J111" s="20">
        <f t="shared" si="21"/>
        <v>8.9753016000000005E-2</v>
      </c>
      <c r="K111" s="28">
        <v>73</v>
      </c>
      <c r="L111" t="str">
        <f t="shared" si="23"/>
        <v>No</v>
      </c>
      <c r="M111" t="str">
        <f t="shared" si="22"/>
        <v>No</v>
      </c>
    </row>
    <row r="112" spans="1:13">
      <c r="A112" s="27">
        <v>40498</v>
      </c>
      <c r="B112" s="17">
        <v>4</v>
      </c>
      <c r="C112" s="18" t="s">
        <v>8</v>
      </c>
      <c r="D112" s="56" t="s">
        <v>47</v>
      </c>
      <c r="E112" s="17">
        <v>9.1000000000000004E-3</v>
      </c>
      <c r="F112" s="20">
        <f t="shared" si="18"/>
        <v>8.5338999999999998E-2</v>
      </c>
      <c r="G112" s="20">
        <f t="shared" si="19"/>
        <v>8.5338999999999998E-2</v>
      </c>
      <c r="H112" s="18">
        <v>6.1999999999999998E-3</v>
      </c>
      <c r="I112" s="20">
        <f t="shared" si="20"/>
        <v>8.4144254000000002E-2</v>
      </c>
      <c r="J112" s="20">
        <f t="shared" si="21"/>
        <v>8.3461542E-2</v>
      </c>
      <c r="K112" s="28">
        <v>67</v>
      </c>
      <c r="L112" t="str">
        <f t="shared" si="23"/>
        <v>No</v>
      </c>
      <c r="M112" t="str">
        <f t="shared" si="22"/>
        <v>No</v>
      </c>
    </row>
    <row r="113" spans="1:15" ht="15">
      <c r="A113" s="47">
        <v>40498</v>
      </c>
      <c r="B113" s="51">
        <v>3</v>
      </c>
      <c r="C113" s="56" t="s">
        <v>7</v>
      </c>
      <c r="D113" s="56" t="s">
        <v>47</v>
      </c>
      <c r="E113" s="51">
        <v>9.9000000000000008E-3</v>
      </c>
      <c r="F113" s="59">
        <f t="shared" si="18"/>
        <v>8.4259000000000001E-2</v>
      </c>
      <c r="G113" s="59">
        <f t="shared" si="19"/>
        <v>8.4259000000000001E-2</v>
      </c>
      <c r="H113" s="56">
        <v>8.0000000000000002E-3</v>
      </c>
      <c r="I113" s="59">
        <f t="shared" si="20"/>
        <v>8.3079373999999998E-2</v>
      </c>
      <c r="J113" s="59">
        <f t="shared" si="21"/>
        <v>8.2405302E-2</v>
      </c>
      <c r="K113" s="64">
        <v>66</v>
      </c>
      <c r="L113" t="str">
        <f t="shared" si="23"/>
        <v>No</v>
      </c>
      <c r="M113" t="str">
        <f t="shared" si="22"/>
        <v>No</v>
      </c>
      <c r="N113" s="1"/>
      <c r="O113" s="1"/>
    </row>
    <row r="114" spans="1:15" ht="15">
      <c r="A114" s="27">
        <v>40498</v>
      </c>
      <c r="B114" s="17">
        <v>6</v>
      </c>
      <c r="C114" s="18" t="s">
        <v>10</v>
      </c>
      <c r="D114" s="56" t="s">
        <v>47</v>
      </c>
      <c r="E114" s="17">
        <v>0.1</v>
      </c>
      <c r="F114" s="20">
        <f t="shared" si="18"/>
        <v>0.117783</v>
      </c>
      <c r="G114" s="20">
        <f t="shared" si="19"/>
        <v>0.117783</v>
      </c>
      <c r="H114" s="18">
        <v>8.4000000000000005E-2</v>
      </c>
      <c r="I114" s="20">
        <f t="shared" si="20"/>
        <v>0.11613403800000001</v>
      </c>
      <c r="J114" s="20">
        <f t="shared" si="21"/>
        <v>0.115191774</v>
      </c>
      <c r="K114" s="28">
        <v>98</v>
      </c>
      <c r="L114" t="str">
        <f t="shared" si="23"/>
        <v>No</v>
      </c>
      <c r="M114" t="str">
        <f t="shared" si="22"/>
        <v>No</v>
      </c>
      <c r="N114" s="1"/>
      <c r="O114" s="1"/>
    </row>
    <row r="115" spans="1:15" ht="15">
      <c r="A115" s="27">
        <v>40695</v>
      </c>
      <c r="B115" s="17">
        <v>4</v>
      </c>
      <c r="C115" s="18" t="s">
        <v>8</v>
      </c>
      <c r="D115" s="56" t="s">
        <v>47</v>
      </c>
      <c r="E115" s="17">
        <v>5.0000000000000001E-4</v>
      </c>
      <c r="F115" s="20">
        <f t="shared" si="18"/>
        <v>5.5124000000000006E-2</v>
      </c>
      <c r="G115" s="20">
        <f t="shared" si="19"/>
        <v>5.5124000000000006E-2</v>
      </c>
      <c r="H115" s="18">
        <v>1.26E-2</v>
      </c>
      <c r="I115" s="20">
        <f t="shared" si="20"/>
        <v>5.4352263999999997E-2</v>
      </c>
      <c r="J115" s="20">
        <f t="shared" si="21"/>
        <v>5.3911272000000003E-2</v>
      </c>
      <c r="K115" s="28">
        <v>40</v>
      </c>
      <c r="L115" t="str">
        <f t="shared" si="23"/>
        <v>No</v>
      </c>
      <c r="M115" t="str">
        <f t="shared" si="22"/>
        <v>No</v>
      </c>
      <c r="N115" s="1"/>
      <c r="O115" s="1"/>
    </row>
    <row r="116" spans="1:15" ht="15">
      <c r="A116" s="47">
        <v>40695</v>
      </c>
      <c r="B116" s="51">
        <v>3</v>
      </c>
      <c r="C116" s="56" t="s">
        <v>7</v>
      </c>
      <c r="D116" s="56" t="s">
        <v>47</v>
      </c>
      <c r="E116" s="51">
        <v>5.0000000000000001E-4</v>
      </c>
      <c r="F116" s="59">
        <f t="shared" si="18"/>
        <v>5.9760000000000001E-2</v>
      </c>
      <c r="G116" s="59">
        <f t="shared" si="19"/>
        <v>5.9760000000000001E-2</v>
      </c>
      <c r="H116" s="56">
        <v>5.0000000000000001E-4</v>
      </c>
      <c r="I116" s="59">
        <f t="shared" si="20"/>
        <v>5.8923359999999994E-2</v>
      </c>
      <c r="J116" s="59">
        <f t="shared" si="21"/>
        <v>5.8445279999999995E-2</v>
      </c>
      <c r="K116" s="64">
        <v>44</v>
      </c>
      <c r="L116" t="str">
        <f t="shared" si="23"/>
        <v>No</v>
      </c>
      <c r="M116" t="str">
        <f t="shared" si="22"/>
        <v>No</v>
      </c>
      <c r="N116" s="1"/>
      <c r="O116" s="1"/>
    </row>
    <row r="117" spans="1:15" ht="15">
      <c r="A117" s="27">
        <v>40696</v>
      </c>
      <c r="B117" s="17">
        <v>6</v>
      </c>
      <c r="C117" s="18" t="s">
        <v>10</v>
      </c>
      <c r="D117" s="56" t="s">
        <v>47</v>
      </c>
      <c r="E117" s="17">
        <v>0.19600000000000001</v>
      </c>
      <c r="F117" s="20">
        <f t="shared" si="18"/>
        <v>0.133885</v>
      </c>
      <c r="G117" s="20">
        <f t="shared" si="19"/>
        <v>0.133885</v>
      </c>
      <c r="H117" s="18">
        <v>0.14399999999999999</v>
      </c>
      <c r="I117" s="20">
        <f t="shared" si="20"/>
        <v>0.13201061</v>
      </c>
      <c r="J117" s="20">
        <f t="shared" si="21"/>
        <v>0.13093953</v>
      </c>
      <c r="K117" s="28">
        <v>114</v>
      </c>
      <c r="L117" s="98" t="str">
        <f t="shared" si="23"/>
        <v>Yes</v>
      </c>
      <c r="M117" s="98" t="str">
        <f t="shared" si="22"/>
        <v>Yes</v>
      </c>
      <c r="N117" s="1"/>
      <c r="O117" s="1"/>
    </row>
    <row r="118" spans="1:15" ht="15">
      <c r="A118" s="47">
        <v>40848</v>
      </c>
      <c r="B118" s="51">
        <v>3</v>
      </c>
      <c r="C118" s="56" t="s">
        <v>7</v>
      </c>
      <c r="D118" s="56" t="s">
        <v>47</v>
      </c>
      <c r="E118" s="51">
        <v>5.0000000000000001E-4</v>
      </c>
      <c r="F118" s="59">
        <f t="shared" si="18"/>
        <v>8.4259000000000001E-2</v>
      </c>
      <c r="G118" s="59">
        <f t="shared" si="19"/>
        <v>8.4259000000000001E-2</v>
      </c>
      <c r="H118" s="56">
        <v>5.0000000000000001E-4</v>
      </c>
      <c r="I118" s="59">
        <f t="shared" si="20"/>
        <v>8.3079373999999998E-2</v>
      </c>
      <c r="J118" s="59">
        <f t="shared" si="21"/>
        <v>8.2405302E-2</v>
      </c>
      <c r="K118" s="64">
        <v>66</v>
      </c>
      <c r="L118" t="str">
        <f t="shared" si="23"/>
        <v>No</v>
      </c>
      <c r="M118" t="str">
        <f t="shared" si="22"/>
        <v>No</v>
      </c>
      <c r="N118" s="1"/>
      <c r="O118" s="1"/>
    </row>
    <row r="119" spans="1:15" ht="15">
      <c r="A119" s="27">
        <v>40848</v>
      </c>
      <c r="B119" s="17">
        <v>6</v>
      </c>
      <c r="C119" s="18" t="s">
        <v>10</v>
      </c>
      <c r="D119" s="56" t="s">
        <v>47</v>
      </c>
      <c r="E119" s="17">
        <v>4.0500000000000001E-2</v>
      </c>
      <c r="F119" s="20">
        <f t="shared" si="18"/>
        <v>0.101272</v>
      </c>
      <c r="G119" s="20">
        <f t="shared" si="19"/>
        <v>0.101272</v>
      </c>
      <c r="H119" s="18">
        <v>3.9800000000000002E-2</v>
      </c>
      <c r="I119" s="20">
        <f t="shared" si="20"/>
        <v>9.9854191999999994E-2</v>
      </c>
      <c r="J119" s="20">
        <f t="shared" si="21"/>
        <v>9.9044015999999999E-2</v>
      </c>
      <c r="K119" s="28">
        <v>82</v>
      </c>
      <c r="L119" t="str">
        <f t="shared" si="23"/>
        <v>No</v>
      </c>
      <c r="M119" t="str">
        <f t="shared" si="22"/>
        <v>No</v>
      </c>
      <c r="N119" s="1"/>
      <c r="O119" s="1"/>
    </row>
    <row r="120" spans="1:15">
      <c r="A120" s="27">
        <v>40849</v>
      </c>
      <c r="B120" s="17">
        <v>4</v>
      </c>
      <c r="C120" s="18" t="s">
        <v>8</v>
      </c>
      <c r="D120" s="56" t="s">
        <v>47</v>
      </c>
      <c r="E120" s="17">
        <v>5.0000000000000001E-4</v>
      </c>
      <c r="F120" s="20">
        <f t="shared" si="18"/>
        <v>8.4259000000000001E-2</v>
      </c>
      <c r="G120" s="20">
        <f t="shared" si="19"/>
        <v>8.4259000000000001E-2</v>
      </c>
      <c r="H120" s="18">
        <v>5.0000000000000001E-4</v>
      </c>
      <c r="I120" s="20">
        <f t="shared" si="20"/>
        <v>8.3079373999999998E-2</v>
      </c>
      <c r="J120" s="20">
        <f t="shared" si="21"/>
        <v>8.2405302E-2</v>
      </c>
      <c r="K120" s="28">
        <v>66</v>
      </c>
      <c r="L120" t="str">
        <f t="shared" si="23"/>
        <v>No</v>
      </c>
      <c r="M120" t="str">
        <f t="shared" si="22"/>
        <v>No</v>
      </c>
      <c r="N120" s="2"/>
      <c r="O120" s="2"/>
    </row>
    <row r="121" spans="1:15">
      <c r="A121" s="29">
        <v>41072</v>
      </c>
      <c r="B121" s="7">
        <v>3</v>
      </c>
      <c r="C121" s="8" t="s">
        <v>7</v>
      </c>
      <c r="D121" s="8" t="s">
        <v>47</v>
      </c>
      <c r="E121" s="7">
        <v>5.0000000000000001E-4</v>
      </c>
      <c r="F121" s="9">
        <f t="shared" si="18"/>
        <v>8.209000000000001E-2</v>
      </c>
      <c r="G121" s="9">
        <f t="shared" si="19"/>
        <v>8.209000000000001E-2</v>
      </c>
      <c r="H121" s="8">
        <v>5.0000000000000001E-4</v>
      </c>
      <c r="I121" s="9">
        <f t="shared" si="20"/>
        <v>8.0940740000000011E-2</v>
      </c>
      <c r="J121" s="9">
        <f t="shared" si="21"/>
        <v>8.0284019999999998E-2</v>
      </c>
      <c r="K121" s="70">
        <v>64</v>
      </c>
      <c r="L121" t="str">
        <f t="shared" si="23"/>
        <v>No</v>
      </c>
      <c r="M121" t="str">
        <f t="shared" si="22"/>
        <v>No</v>
      </c>
      <c r="N121" s="2"/>
      <c r="O121" s="2"/>
    </row>
    <row r="122" spans="1:15">
      <c r="A122" s="48">
        <v>41072</v>
      </c>
      <c r="B122" s="52">
        <v>6</v>
      </c>
      <c r="C122" s="57" t="s">
        <v>10</v>
      </c>
      <c r="D122" s="4" t="s">
        <v>47</v>
      </c>
      <c r="E122" s="52">
        <v>1.2800000000000001E-2</v>
      </c>
      <c r="F122" s="61">
        <f t="shared" si="18"/>
        <v>9.0706000000000009E-2</v>
      </c>
      <c r="G122" s="61">
        <f t="shared" si="19"/>
        <v>9.0706000000000009E-2</v>
      </c>
      <c r="H122" s="57">
        <v>1.7500000000000002E-2</v>
      </c>
      <c r="I122" s="61">
        <f t="shared" si="20"/>
        <v>8.9436115999999996E-2</v>
      </c>
      <c r="J122" s="61">
        <f t="shared" si="21"/>
        <v>8.8710468000000015E-2</v>
      </c>
      <c r="K122" s="65">
        <v>72</v>
      </c>
      <c r="L122" t="str">
        <f t="shared" si="23"/>
        <v>No</v>
      </c>
      <c r="M122" t="str">
        <f t="shared" si="22"/>
        <v>No</v>
      </c>
      <c r="N122" s="2"/>
      <c r="O122" s="2"/>
    </row>
    <row r="123" spans="1:15">
      <c r="A123" s="48">
        <v>41073</v>
      </c>
      <c r="B123" s="52">
        <v>4</v>
      </c>
      <c r="C123" s="57" t="s">
        <v>8</v>
      </c>
      <c r="D123" s="4" t="s">
        <v>47</v>
      </c>
      <c r="E123" s="52">
        <v>1.3299999999999999E-2</v>
      </c>
      <c r="F123" s="61">
        <f t="shared" si="18"/>
        <v>8.209000000000001E-2</v>
      </c>
      <c r="G123" s="61">
        <f t="shared" si="19"/>
        <v>8.209000000000001E-2</v>
      </c>
      <c r="H123" s="57">
        <v>5.0000000000000001E-4</v>
      </c>
      <c r="I123" s="61">
        <f t="shared" si="20"/>
        <v>8.0940740000000011E-2</v>
      </c>
      <c r="J123" s="61">
        <f t="shared" si="21"/>
        <v>8.0284019999999998E-2</v>
      </c>
      <c r="K123" s="65">
        <v>64</v>
      </c>
      <c r="L123" t="str">
        <f t="shared" si="23"/>
        <v>No</v>
      </c>
      <c r="M123" t="str">
        <f t="shared" si="22"/>
        <v>No</v>
      </c>
      <c r="N123" s="2"/>
      <c r="O123" s="2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1" sqref="A31"/>
    </sheetView>
  </sheetViews>
  <sheetFormatPr defaultRowHeight="12.75"/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5" sqref="A1:XFD1048576"/>
    </sheetView>
  </sheetViews>
  <sheetFormatPr defaultRowHeight="12.75"/>
  <sheetData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workbookViewId="0">
      <pane ySplit="1" topLeftCell="A160" activePane="bottomLeft" state="frozen"/>
      <selection pane="bottomLeft" activeCell="J1" sqref="J1"/>
    </sheetView>
  </sheetViews>
  <sheetFormatPr defaultRowHeight="12.75"/>
  <cols>
    <col min="2" max="2" width="6.5703125" customWidth="1"/>
    <col min="3" max="3" width="12.7109375" customWidth="1"/>
    <col min="4" max="4" width="17" bestFit="1" customWidth="1"/>
    <col min="5" max="10" width="10.7109375" customWidth="1"/>
    <col min="12" max="12" width="12.140625" customWidth="1"/>
    <col min="13" max="13" width="11.42578125" customWidth="1"/>
  </cols>
  <sheetData>
    <row r="1" spans="1:13" ht="51">
      <c r="A1" s="22" t="s">
        <v>0</v>
      </c>
      <c r="B1" s="23" t="s">
        <v>1</v>
      </c>
      <c r="C1" s="24" t="s">
        <v>2</v>
      </c>
      <c r="D1" s="24" t="s">
        <v>46</v>
      </c>
      <c r="E1" s="23" t="s">
        <v>35</v>
      </c>
      <c r="F1" s="25" t="s">
        <v>36</v>
      </c>
      <c r="G1" s="25" t="s">
        <v>49</v>
      </c>
      <c r="H1" s="24" t="s">
        <v>34</v>
      </c>
      <c r="I1" s="25" t="s">
        <v>37</v>
      </c>
      <c r="J1" s="25" t="s">
        <v>50</v>
      </c>
      <c r="K1" s="26" t="s">
        <v>38</v>
      </c>
      <c r="L1" s="75" t="s">
        <v>43</v>
      </c>
      <c r="M1" s="94" t="s">
        <v>45</v>
      </c>
    </row>
    <row r="2" spans="1:13">
      <c r="A2" s="31">
        <v>31217</v>
      </c>
      <c r="B2" s="3">
        <v>9</v>
      </c>
      <c r="C2" s="4" t="s">
        <v>13</v>
      </c>
      <c r="D2" s="57" t="s">
        <v>48</v>
      </c>
      <c r="E2" s="3">
        <v>5.0000000000000001E-4</v>
      </c>
      <c r="F2" s="5">
        <f t="shared" ref="F2:F19" si="0">ROUND((EXP(0.8473*LN(K2)+0.884)),3)*0.001</f>
        <v>6.2054000000000005E-2</v>
      </c>
      <c r="G2" s="5">
        <f t="shared" ref="G2:G19" si="1">ROUND((EXP(0.8473*LN(K2)+0.884)),3)*0.001</f>
        <v>6.2054000000000005E-2</v>
      </c>
      <c r="H2" s="4"/>
      <c r="I2" s="5">
        <f t="shared" ref="I2:I19" si="2">ROUND((EXP(0.8473*LN(K2)+0.884)),3)*(0.986)*0.001</f>
        <v>6.1185244000000007E-2</v>
      </c>
      <c r="J2" s="5">
        <f t="shared" ref="J2:J19" si="3">ROUND((EXP(0.8473*LN(K2)+0.884)),3)*(0.978)*0.001</f>
        <v>6.0688812000000002E-2</v>
      </c>
      <c r="K2" s="32">
        <v>46</v>
      </c>
      <c r="L2" t="str">
        <f t="shared" ref="L2:L19" si="4">IF(E2&gt;F2,"Yes","No")</f>
        <v>No</v>
      </c>
      <c r="M2" t="str">
        <f t="shared" ref="M2:M22" si="5">IF(H2&gt;I2,"Yes","No")</f>
        <v>No</v>
      </c>
    </row>
    <row r="3" spans="1:13" s="45" customFormat="1">
      <c r="A3" s="31">
        <v>31365</v>
      </c>
      <c r="B3" s="3">
        <v>9</v>
      </c>
      <c r="C3" s="4" t="s">
        <v>13</v>
      </c>
      <c r="D3" s="57" t="s">
        <v>48</v>
      </c>
      <c r="E3" s="3">
        <v>8.0000000000000002E-3</v>
      </c>
      <c r="F3" s="5">
        <f t="shared" si="0"/>
        <v>8.209000000000001E-2</v>
      </c>
      <c r="G3" s="5">
        <f t="shared" si="1"/>
        <v>8.209000000000001E-2</v>
      </c>
      <c r="H3" s="4"/>
      <c r="I3" s="5">
        <f t="shared" si="2"/>
        <v>8.0940740000000011E-2</v>
      </c>
      <c r="J3" s="5">
        <f t="shared" si="3"/>
        <v>8.0284019999999998E-2</v>
      </c>
      <c r="K3" s="32">
        <v>64</v>
      </c>
      <c r="L3" t="str">
        <f t="shared" si="4"/>
        <v>No</v>
      </c>
      <c r="M3" t="str">
        <f t="shared" si="5"/>
        <v>No</v>
      </c>
    </row>
    <row r="4" spans="1:13" s="45" customFormat="1">
      <c r="A4" s="49">
        <v>31365</v>
      </c>
      <c r="B4" s="53">
        <v>8</v>
      </c>
      <c r="C4" s="54" t="s">
        <v>12</v>
      </c>
      <c r="D4" s="54" t="s">
        <v>48</v>
      </c>
      <c r="E4" s="53">
        <v>6.0000000000000001E-3</v>
      </c>
      <c r="F4" s="60">
        <f t="shared" si="0"/>
        <v>8.209000000000001E-2</v>
      </c>
      <c r="G4" s="60">
        <f t="shared" si="1"/>
        <v>8.209000000000001E-2</v>
      </c>
      <c r="H4" s="54"/>
      <c r="I4" s="60">
        <f t="shared" si="2"/>
        <v>8.0940740000000011E-2</v>
      </c>
      <c r="J4" s="60">
        <f t="shared" si="3"/>
        <v>8.0284019999999998E-2</v>
      </c>
      <c r="K4" s="74">
        <v>64</v>
      </c>
      <c r="L4" t="str">
        <f t="shared" si="4"/>
        <v>No</v>
      </c>
      <c r="M4" t="str">
        <f t="shared" si="5"/>
        <v>No</v>
      </c>
    </row>
    <row r="5" spans="1:13" s="45" customFormat="1">
      <c r="A5" s="31">
        <v>32304</v>
      </c>
      <c r="B5" s="3">
        <v>9</v>
      </c>
      <c r="C5" s="4" t="s">
        <v>13</v>
      </c>
      <c r="D5" s="57" t="s">
        <v>48</v>
      </c>
      <c r="E5" s="3">
        <v>5.0000000000000001E-4</v>
      </c>
      <c r="F5" s="5">
        <f t="shared" si="0"/>
        <v>9.8124000000000003E-2</v>
      </c>
      <c r="G5" s="5">
        <f t="shared" si="1"/>
        <v>9.8124000000000003E-2</v>
      </c>
      <c r="H5" s="4"/>
      <c r="I5" s="5">
        <f t="shared" si="2"/>
        <v>9.6750263999999989E-2</v>
      </c>
      <c r="J5" s="5">
        <f t="shared" si="3"/>
        <v>9.5965272000000004E-2</v>
      </c>
      <c r="K5" s="32">
        <v>79</v>
      </c>
      <c r="L5" t="str">
        <f t="shared" si="4"/>
        <v>No</v>
      </c>
      <c r="M5" t="str">
        <f t="shared" si="5"/>
        <v>No</v>
      </c>
    </row>
    <row r="6" spans="1:13" s="45" customFormat="1">
      <c r="A6" s="49">
        <v>33765</v>
      </c>
      <c r="B6" s="53">
        <v>20</v>
      </c>
      <c r="C6" s="54" t="s">
        <v>16</v>
      </c>
      <c r="D6" s="57" t="s">
        <v>48</v>
      </c>
      <c r="E6" s="53">
        <v>8.2000000000000007E-3</v>
      </c>
      <c r="F6" s="60">
        <f t="shared" si="0"/>
        <v>4.3200000000000002E-2</v>
      </c>
      <c r="G6" s="60">
        <f t="shared" si="1"/>
        <v>4.3200000000000002E-2</v>
      </c>
      <c r="H6" s="54">
        <v>2.5000000000000001E-3</v>
      </c>
      <c r="I6" s="60">
        <f t="shared" si="2"/>
        <v>4.2595200000000007E-2</v>
      </c>
      <c r="J6" s="60">
        <f t="shared" si="3"/>
        <v>4.2249600000000005E-2</v>
      </c>
      <c r="K6" s="74">
        <v>30</v>
      </c>
      <c r="L6" t="str">
        <f t="shared" si="4"/>
        <v>No</v>
      </c>
      <c r="M6" t="str">
        <f t="shared" si="5"/>
        <v>No</v>
      </c>
    </row>
    <row r="7" spans="1:13" s="45" customFormat="1">
      <c r="A7" s="31">
        <v>33884</v>
      </c>
      <c r="B7" s="3">
        <v>9</v>
      </c>
      <c r="C7" s="4" t="s">
        <v>13</v>
      </c>
      <c r="D7" s="57" t="s">
        <v>48</v>
      </c>
      <c r="E7" s="3"/>
      <c r="F7" s="5">
        <f t="shared" si="0"/>
        <v>0.105443</v>
      </c>
      <c r="G7" s="5">
        <f t="shared" si="1"/>
        <v>0.105443</v>
      </c>
      <c r="H7" s="4">
        <v>0.01</v>
      </c>
      <c r="I7" s="5">
        <f t="shared" si="2"/>
        <v>0.103966798</v>
      </c>
      <c r="J7" s="5">
        <f t="shared" si="3"/>
        <v>0.10312325400000001</v>
      </c>
      <c r="K7" s="32">
        <v>86</v>
      </c>
      <c r="L7" t="str">
        <f t="shared" si="4"/>
        <v>No</v>
      </c>
      <c r="M7" t="str">
        <f t="shared" si="5"/>
        <v>No</v>
      </c>
    </row>
    <row r="8" spans="1:13">
      <c r="A8" s="47">
        <v>34184</v>
      </c>
      <c r="B8" s="51">
        <v>9</v>
      </c>
      <c r="C8" s="56" t="s">
        <v>13</v>
      </c>
      <c r="D8" s="57" t="s">
        <v>48</v>
      </c>
      <c r="E8" s="51">
        <v>5.0000000000000001E-4</v>
      </c>
      <c r="F8" s="59">
        <f t="shared" si="0"/>
        <v>9.1772000000000006E-2</v>
      </c>
      <c r="G8" s="59">
        <f t="shared" si="1"/>
        <v>9.1772000000000006E-2</v>
      </c>
      <c r="H8" s="56">
        <v>0.01</v>
      </c>
      <c r="I8" s="59">
        <f t="shared" si="2"/>
        <v>9.0487192000000008E-2</v>
      </c>
      <c r="J8" s="59">
        <f t="shared" si="3"/>
        <v>8.9753016000000005E-2</v>
      </c>
      <c r="K8" s="68">
        <v>73</v>
      </c>
      <c r="L8" t="str">
        <f t="shared" si="4"/>
        <v>No</v>
      </c>
      <c r="M8" t="str">
        <f t="shared" si="5"/>
        <v>No</v>
      </c>
    </row>
    <row r="9" spans="1:13">
      <c r="A9" s="39">
        <v>34185</v>
      </c>
      <c r="B9" s="13">
        <v>20</v>
      </c>
      <c r="C9" s="14" t="s">
        <v>16</v>
      </c>
      <c r="D9" s="57" t="s">
        <v>48</v>
      </c>
      <c r="E9" s="13">
        <v>5.0000000000000001E-4</v>
      </c>
      <c r="F9" s="15">
        <f t="shared" si="0"/>
        <v>9.1772000000000006E-2</v>
      </c>
      <c r="G9" s="15">
        <f t="shared" si="1"/>
        <v>9.1772000000000006E-2</v>
      </c>
      <c r="H9" s="14">
        <v>0.01</v>
      </c>
      <c r="I9" s="15">
        <f t="shared" si="2"/>
        <v>9.0487192000000008E-2</v>
      </c>
      <c r="J9" s="15">
        <f t="shared" si="3"/>
        <v>8.9753016000000005E-2</v>
      </c>
      <c r="K9" s="40">
        <v>73</v>
      </c>
      <c r="L9" t="str">
        <f t="shared" si="4"/>
        <v>No</v>
      </c>
      <c r="M9" t="str">
        <f t="shared" si="5"/>
        <v>No</v>
      </c>
    </row>
    <row r="10" spans="1:13">
      <c r="A10" s="47">
        <v>34528</v>
      </c>
      <c r="B10" s="51">
        <v>9</v>
      </c>
      <c r="C10" s="56" t="s">
        <v>13</v>
      </c>
      <c r="D10" s="57" t="s">
        <v>48</v>
      </c>
      <c r="E10" s="51">
        <v>2.1000000000000001E-2</v>
      </c>
      <c r="F10" s="59">
        <f t="shared" si="0"/>
        <v>6.659699999999999E-2</v>
      </c>
      <c r="G10" s="59">
        <f t="shared" si="1"/>
        <v>6.659699999999999E-2</v>
      </c>
      <c r="H10" s="56">
        <v>5.0000000000000001E-3</v>
      </c>
      <c r="I10" s="59">
        <f t="shared" si="2"/>
        <v>6.5664641999999981E-2</v>
      </c>
      <c r="J10" s="59">
        <f t="shared" si="3"/>
        <v>6.5131865999999983E-2</v>
      </c>
      <c r="K10" s="68">
        <v>50</v>
      </c>
      <c r="L10" t="str">
        <f t="shared" si="4"/>
        <v>No</v>
      </c>
      <c r="M10" t="str">
        <f t="shared" si="5"/>
        <v>No</v>
      </c>
    </row>
    <row r="11" spans="1:13">
      <c r="A11" s="39">
        <v>34528</v>
      </c>
      <c r="B11" s="13">
        <v>8</v>
      </c>
      <c r="C11" s="14" t="s">
        <v>12</v>
      </c>
      <c r="D11" s="54" t="s">
        <v>48</v>
      </c>
      <c r="E11" s="13">
        <v>5.0000000000000001E-4</v>
      </c>
      <c r="F11" s="15">
        <f t="shared" si="0"/>
        <v>6.3195000000000001E-2</v>
      </c>
      <c r="G11" s="15">
        <f t="shared" si="1"/>
        <v>6.3195000000000001E-2</v>
      </c>
      <c r="H11" s="14">
        <v>5.0000000000000001E-3</v>
      </c>
      <c r="I11" s="15">
        <f t="shared" si="2"/>
        <v>6.2310270000000001E-2</v>
      </c>
      <c r="J11" s="15">
        <f t="shared" si="3"/>
        <v>6.1804709999999999E-2</v>
      </c>
      <c r="K11" s="40">
        <v>47</v>
      </c>
      <c r="L11" t="str">
        <f t="shared" si="4"/>
        <v>No</v>
      </c>
      <c r="M11" t="str">
        <f t="shared" si="5"/>
        <v>No</v>
      </c>
    </row>
    <row r="12" spans="1:13">
      <c r="A12" s="39">
        <v>34528</v>
      </c>
      <c r="B12" s="13">
        <v>20</v>
      </c>
      <c r="C12" s="14" t="s">
        <v>16</v>
      </c>
      <c r="D12" s="57" t="s">
        <v>48</v>
      </c>
      <c r="E12" s="13">
        <v>5.0000000000000001E-4</v>
      </c>
      <c r="F12" s="15">
        <f t="shared" si="0"/>
        <v>6.4333000000000001E-2</v>
      </c>
      <c r="G12" s="15">
        <f t="shared" si="1"/>
        <v>6.4333000000000001E-2</v>
      </c>
      <c r="H12" s="14">
        <v>5.0000000000000001E-3</v>
      </c>
      <c r="I12" s="15">
        <f t="shared" si="2"/>
        <v>6.3432337999999991E-2</v>
      </c>
      <c r="J12" s="15">
        <f t="shared" si="3"/>
        <v>6.2917673999999993E-2</v>
      </c>
      <c r="K12" s="40">
        <v>48</v>
      </c>
      <c r="L12" t="str">
        <f t="shared" si="4"/>
        <v>No</v>
      </c>
      <c r="M12" t="str">
        <f t="shared" si="5"/>
        <v>No</v>
      </c>
    </row>
    <row r="13" spans="1:13">
      <c r="A13" s="47">
        <v>34640</v>
      </c>
      <c r="B13" s="51">
        <v>9</v>
      </c>
      <c r="C13" s="56" t="s">
        <v>13</v>
      </c>
      <c r="D13" s="57" t="s">
        <v>48</v>
      </c>
      <c r="E13" s="51">
        <v>1.4999999999999999E-2</v>
      </c>
      <c r="F13" s="59">
        <f t="shared" si="0"/>
        <v>6.8846999999999992E-2</v>
      </c>
      <c r="G13" s="59">
        <f t="shared" si="1"/>
        <v>6.8846999999999992E-2</v>
      </c>
      <c r="H13" s="56">
        <v>1.7000000000000001E-2</v>
      </c>
      <c r="I13" s="59">
        <f t="shared" si="2"/>
        <v>6.7883141999999994E-2</v>
      </c>
      <c r="J13" s="59">
        <f t="shared" si="3"/>
        <v>6.7332365999999991E-2</v>
      </c>
      <c r="K13" s="68">
        <v>52</v>
      </c>
      <c r="L13" t="str">
        <f t="shared" si="4"/>
        <v>No</v>
      </c>
      <c r="M13" t="str">
        <f t="shared" si="5"/>
        <v>No</v>
      </c>
    </row>
    <row r="14" spans="1:13">
      <c r="A14" s="39">
        <v>34640</v>
      </c>
      <c r="B14" s="13">
        <v>8</v>
      </c>
      <c r="C14" s="14" t="s">
        <v>12</v>
      </c>
      <c r="D14" s="54" t="s">
        <v>48</v>
      </c>
      <c r="E14" s="13">
        <v>0.02</v>
      </c>
      <c r="F14" s="15">
        <f t="shared" si="0"/>
        <v>6.9967000000000001E-2</v>
      </c>
      <c r="G14" s="15">
        <f t="shared" si="1"/>
        <v>6.9967000000000001E-2</v>
      </c>
      <c r="H14" s="16">
        <v>0.01</v>
      </c>
      <c r="I14" s="15">
        <f t="shared" si="2"/>
        <v>6.8987461999999999E-2</v>
      </c>
      <c r="J14" s="15">
        <f t="shared" si="3"/>
        <v>6.8427725999999994E-2</v>
      </c>
      <c r="K14" s="40">
        <v>53</v>
      </c>
      <c r="L14" t="str">
        <f t="shared" si="4"/>
        <v>No</v>
      </c>
      <c r="M14" t="str">
        <f t="shared" si="5"/>
        <v>No</v>
      </c>
    </row>
    <row r="15" spans="1:13">
      <c r="A15" s="47">
        <v>34865</v>
      </c>
      <c r="B15" s="51">
        <v>9</v>
      </c>
      <c r="C15" s="56" t="s">
        <v>13</v>
      </c>
      <c r="D15" s="57" t="s">
        <v>48</v>
      </c>
      <c r="E15" s="51">
        <v>5.0000000000000001E-4</v>
      </c>
      <c r="F15" s="59">
        <f t="shared" si="0"/>
        <v>4.4417000000000005E-2</v>
      </c>
      <c r="G15" s="59">
        <f t="shared" si="1"/>
        <v>4.4417000000000005E-2</v>
      </c>
      <c r="H15" s="56">
        <v>1E-3</v>
      </c>
      <c r="I15" s="59">
        <f t="shared" si="2"/>
        <v>4.3795161999999999E-2</v>
      </c>
      <c r="J15" s="59">
        <f t="shared" si="3"/>
        <v>4.3439826000000008E-2</v>
      </c>
      <c r="K15" s="68">
        <v>31</v>
      </c>
      <c r="L15" t="str">
        <f t="shared" si="4"/>
        <v>No</v>
      </c>
      <c r="M15" t="str">
        <f t="shared" si="5"/>
        <v>No</v>
      </c>
    </row>
    <row r="16" spans="1:13">
      <c r="A16" s="39">
        <v>34865</v>
      </c>
      <c r="B16" s="13">
        <v>8</v>
      </c>
      <c r="C16" s="14" t="s">
        <v>12</v>
      </c>
      <c r="D16" s="54" t="s">
        <v>48</v>
      </c>
      <c r="E16" s="13">
        <v>1.6E-2</v>
      </c>
      <c r="F16" s="15">
        <f t="shared" si="0"/>
        <v>4.6833E-2</v>
      </c>
      <c r="G16" s="15">
        <f t="shared" si="1"/>
        <v>4.6833E-2</v>
      </c>
      <c r="H16" s="16">
        <v>1E-3</v>
      </c>
      <c r="I16" s="15">
        <f t="shared" si="2"/>
        <v>4.6177337999999998E-2</v>
      </c>
      <c r="J16" s="15">
        <f t="shared" si="3"/>
        <v>4.5802673999999995E-2</v>
      </c>
      <c r="K16" s="40">
        <v>33</v>
      </c>
      <c r="L16" t="str">
        <f t="shared" si="4"/>
        <v>No</v>
      </c>
      <c r="M16" t="str">
        <f t="shared" si="5"/>
        <v>No</v>
      </c>
    </row>
    <row r="17" spans="1:13">
      <c r="A17" s="39">
        <v>34865</v>
      </c>
      <c r="B17" s="13">
        <v>20</v>
      </c>
      <c r="C17" s="14" t="s">
        <v>16</v>
      </c>
      <c r="D17" s="57" t="s">
        <v>48</v>
      </c>
      <c r="E17" s="13">
        <v>5.0000000000000001E-4</v>
      </c>
      <c r="F17" s="15">
        <f t="shared" si="0"/>
        <v>4.5628000000000002E-2</v>
      </c>
      <c r="G17" s="15">
        <f t="shared" si="1"/>
        <v>4.5628000000000002E-2</v>
      </c>
      <c r="H17" s="14">
        <v>1E-3</v>
      </c>
      <c r="I17" s="15">
        <f t="shared" si="2"/>
        <v>4.4989207999999996E-2</v>
      </c>
      <c r="J17" s="15">
        <f t="shared" si="3"/>
        <v>4.4624183999999997E-2</v>
      </c>
      <c r="K17" s="42" t="s">
        <v>17</v>
      </c>
      <c r="L17" t="str">
        <f t="shared" si="4"/>
        <v>No</v>
      </c>
      <c r="M17" t="str">
        <f t="shared" si="5"/>
        <v>No</v>
      </c>
    </row>
    <row r="18" spans="1:13">
      <c r="A18" s="47">
        <v>35004</v>
      </c>
      <c r="B18" s="51">
        <v>9</v>
      </c>
      <c r="C18" s="56" t="s">
        <v>13</v>
      </c>
      <c r="D18" s="57" t="s">
        <v>48</v>
      </c>
      <c r="E18" s="51">
        <v>1.7999999999999999E-2</v>
      </c>
      <c r="F18" s="59">
        <f t="shared" si="0"/>
        <v>8.1001999999999991E-2</v>
      </c>
      <c r="G18" s="59">
        <f t="shared" si="1"/>
        <v>8.1001999999999991E-2</v>
      </c>
      <c r="H18" s="56">
        <v>1E-3</v>
      </c>
      <c r="I18" s="59">
        <f t="shared" si="2"/>
        <v>7.9867971999999995E-2</v>
      </c>
      <c r="J18" s="59">
        <f t="shared" si="3"/>
        <v>7.9219955999999994E-2</v>
      </c>
      <c r="K18" s="68">
        <v>63</v>
      </c>
      <c r="L18" t="str">
        <f t="shared" si="4"/>
        <v>No</v>
      </c>
      <c r="M18" t="str">
        <f t="shared" si="5"/>
        <v>No</v>
      </c>
    </row>
    <row r="19" spans="1:13">
      <c r="A19" s="39">
        <v>35004</v>
      </c>
      <c r="B19" s="13">
        <v>8</v>
      </c>
      <c r="C19" s="14" t="s">
        <v>12</v>
      </c>
      <c r="D19" s="54" t="s">
        <v>48</v>
      </c>
      <c r="E19" s="13">
        <v>1.6E-2</v>
      </c>
      <c r="F19" s="15">
        <f t="shared" si="0"/>
        <v>8.6417000000000008E-2</v>
      </c>
      <c r="G19" s="15">
        <f t="shared" si="1"/>
        <v>8.6417000000000008E-2</v>
      </c>
      <c r="H19" s="16">
        <v>1E-3</v>
      </c>
      <c r="I19" s="15">
        <f t="shared" si="2"/>
        <v>8.5207162000000003E-2</v>
      </c>
      <c r="J19" s="15">
        <f t="shared" si="3"/>
        <v>8.4515826000000002E-2</v>
      </c>
      <c r="K19" s="40">
        <v>68</v>
      </c>
      <c r="L19" t="str">
        <f t="shared" si="4"/>
        <v>No</v>
      </c>
      <c r="M19" t="str">
        <f t="shared" si="5"/>
        <v>No</v>
      </c>
    </row>
    <row r="20" spans="1:13">
      <c r="A20" s="47">
        <v>35010</v>
      </c>
      <c r="B20" s="51">
        <v>9</v>
      </c>
      <c r="C20" s="56" t="s">
        <v>13</v>
      </c>
      <c r="D20" s="57" t="s">
        <v>48</v>
      </c>
      <c r="E20" s="51">
        <v>5.0000000000000001E-4</v>
      </c>
      <c r="F20" s="59"/>
      <c r="G20" s="59"/>
      <c r="H20" s="56"/>
      <c r="I20" s="59"/>
      <c r="J20" s="59"/>
      <c r="K20" s="68"/>
      <c r="L20" t="s">
        <v>44</v>
      </c>
      <c r="M20" t="str">
        <f t="shared" si="5"/>
        <v>No</v>
      </c>
    </row>
    <row r="21" spans="1:13">
      <c r="A21" s="47">
        <v>35017</v>
      </c>
      <c r="B21" s="51">
        <v>9</v>
      </c>
      <c r="C21" s="56" t="s">
        <v>13</v>
      </c>
      <c r="D21" s="57" t="s">
        <v>48</v>
      </c>
      <c r="E21" s="51">
        <v>5.0000000000000001E-4</v>
      </c>
      <c r="F21" s="59"/>
      <c r="G21" s="59"/>
      <c r="H21" s="56"/>
      <c r="I21" s="59"/>
      <c r="J21" s="59"/>
      <c r="K21" s="68"/>
      <c r="L21" t="s">
        <v>44</v>
      </c>
      <c r="M21" t="str">
        <f t="shared" si="5"/>
        <v>No</v>
      </c>
    </row>
    <row r="22" spans="1:13">
      <c r="A22" s="27">
        <v>35017</v>
      </c>
      <c r="B22" s="17">
        <v>10</v>
      </c>
      <c r="C22" s="18" t="s">
        <v>14</v>
      </c>
      <c r="D22" s="57" t="s">
        <v>48</v>
      </c>
      <c r="E22" s="17">
        <v>5.0000000000000001E-4</v>
      </c>
      <c r="F22" s="15"/>
      <c r="G22" s="15"/>
      <c r="H22" s="18"/>
      <c r="I22" s="15"/>
      <c r="J22" s="15"/>
      <c r="K22" s="28"/>
      <c r="L22" t="s">
        <v>44</v>
      </c>
      <c r="M22" t="str">
        <f t="shared" si="5"/>
        <v>No</v>
      </c>
    </row>
    <row r="23" spans="1:13">
      <c r="A23" s="27">
        <v>35227</v>
      </c>
      <c r="B23" s="17">
        <v>10</v>
      </c>
      <c r="C23" s="18" t="s">
        <v>14</v>
      </c>
      <c r="D23" s="54" t="s">
        <v>48</v>
      </c>
      <c r="E23" s="17">
        <v>5.0000000000000001E-4</v>
      </c>
      <c r="F23" s="15"/>
      <c r="G23" s="15"/>
      <c r="H23" s="18">
        <v>5.0000000000000001E-4</v>
      </c>
      <c r="I23" s="15"/>
      <c r="J23" s="15"/>
      <c r="K23" s="28"/>
      <c r="L23" t="s">
        <v>44</v>
      </c>
      <c r="M23" t="s">
        <v>44</v>
      </c>
    </row>
    <row r="24" spans="1:13">
      <c r="A24" s="47">
        <v>35228</v>
      </c>
      <c r="B24" s="51">
        <v>9</v>
      </c>
      <c r="C24" s="56" t="s">
        <v>13</v>
      </c>
      <c r="D24" s="54" t="s">
        <v>48</v>
      </c>
      <c r="E24" s="51">
        <v>0.04</v>
      </c>
      <c r="F24" s="59"/>
      <c r="G24" s="59"/>
      <c r="H24" s="56">
        <v>5.0000000000000001E-4</v>
      </c>
      <c r="I24" s="59"/>
      <c r="J24" s="59"/>
      <c r="K24" s="68"/>
      <c r="L24" t="s">
        <v>44</v>
      </c>
      <c r="M24" t="s">
        <v>44</v>
      </c>
    </row>
    <row r="25" spans="1:13">
      <c r="A25" s="47">
        <v>35235</v>
      </c>
      <c r="B25" s="51">
        <v>9</v>
      </c>
      <c r="C25" s="56" t="s">
        <v>13</v>
      </c>
      <c r="D25" s="57" t="s">
        <v>48</v>
      </c>
      <c r="E25" s="56">
        <v>5.1999999999999998E-3</v>
      </c>
      <c r="F25" s="59">
        <f>ROUND((EXP(0.8473*LN(K25)+0.884)),3)*0.001</f>
        <v>5.3954000000000002E-2</v>
      </c>
      <c r="G25" s="59">
        <f>ROUND((EXP(0.8473*LN(K25)+0.884)),3)*0.001</f>
        <v>5.3954000000000002E-2</v>
      </c>
      <c r="H25" s="56">
        <v>3.0000000000000001E-3</v>
      </c>
      <c r="I25" s="59">
        <f>ROUND((EXP(0.8473*LN(K25)+0.884)),3)*(0.986)*0.001</f>
        <v>5.3198644000000003E-2</v>
      </c>
      <c r="J25" s="59">
        <f>ROUND((EXP(0.8473*LN(K25)+0.884)),3)*(0.978)*0.001</f>
        <v>5.2767012000000002E-2</v>
      </c>
      <c r="K25" s="64">
        <v>39</v>
      </c>
      <c r="L25" t="str">
        <f>IF(E25&gt;F25,"Yes","No")</f>
        <v>No</v>
      </c>
      <c r="M25" t="str">
        <f>IF(H25&gt;I25,"Yes","No")</f>
        <v>No</v>
      </c>
    </row>
    <row r="26" spans="1:13">
      <c r="A26" s="39">
        <v>35235</v>
      </c>
      <c r="B26" s="13">
        <v>8</v>
      </c>
      <c r="C26" s="14" t="s">
        <v>12</v>
      </c>
      <c r="D26" s="54" t="s">
        <v>48</v>
      </c>
      <c r="E26" s="13">
        <v>6.6E-3</v>
      </c>
      <c r="F26" s="15">
        <f>ROUND((EXP(0.8473*LN(K26)+0.884)),3)*0.001</f>
        <v>5.5124000000000006E-2</v>
      </c>
      <c r="G26" s="15">
        <f>ROUND((EXP(0.8473*LN(K26)+0.884)),3)*0.001</f>
        <v>5.5124000000000006E-2</v>
      </c>
      <c r="H26" s="14">
        <v>3.8E-3</v>
      </c>
      <c r="I26" s="15">
        <f>ROUND((EXP(0.8473*LN(K26)+0.884)),3)*(0.986)*0.001</f>
        <v>5.4352263999999997E-2</v>
      </c>
      <c r="J26" s="15">
        <f>ROUND((EXP(0.8473*LN(K26)+0.884)),3)*(0.978)*0.001</f>
        <v>5.3911272000000003E-2</v>
      </c>
      <c r="K26" s="41">
        <v>40</v>
      </c>
      <c r="L26" t="str">
        <f>IF(E26&gt;F26,"Yes","No")</f>
        <v>No</v>
      </c>
      <c r="M26" t="str">
        <f>IF(H26&gt;I26,"Yes","No")</f>
        <v>No</v>
      </c>
    </row>
    <row r="27" spans="1:13">
      <c r="A27" s="47">
        <v>35346</v>
      </c>
      <c r="B27" s="51">
        <v>9</v>
      </c>
      <c r="C27" s="56" t="s">
        <v>13</v>
      </c>
      <c r="D27" s="54" t="s">
        <v>48</v>
      </c>
      <c r="E27" s="56">
        <v>5.0000000000000001E-4</v>
      </c>
      <c r="F27" s="59"/>
      <c r="G27" s="59"/>
      <c r="H27" s="56">
        <v>5.0000000000000001E-4</v>
      </c>
      <c r="I27" s="59"/>
      <c r="J27" s="59"/>
      <c r="K27" s="64"/>
      <c r="L27" t="s">
        <v>44</v>
      </c>
      <c r="M27" t="s">
        <v>44</v>
      </c>
    </row>
    <row r="28" spans="1:13">
      <c r="A28" s="27">
        <v>35347</v>
      </c>
      <c r="B28" s="17">
        <v>10</v>
      </c>
      <c r="C28" s="18" t="s">
        <v>14</v>
      </c>
      <c r="D28" s="54" t="s">
        <v>48</v>
      </c>
      <c r="E28" s="17">
        <v>5.0000000000000001E-4</v>
      </c>
      <c r="F28" s="15"/>
      <c r="G28" s="15"/>
      <c r="H28" s="18">
        <v>5.0000000000000001E-4</v>
      </c>
      <c r="I28" s="15"/>
      <c r="J28" s="15"/>
      <c r="K28" s="28"/>
      <c r="L28" t="s">
        <v>44</v>
      </c>
      <c r="M28" t="s">
        <v>44</v>
      </c>
    </row>
    <row r="29" spans="1:13">
      <c r="A29" s="39">
        <v>35347</v>
      </c>
      <c r="B29" s="13">
        <v>20</v>
      </c>
      <c r="C29" s="14" t="s">
        <v>16</v>
      </c>
      <c r="D29" s="54" t="s">
        <v>48</v>
      </c>
      <c r="E29" s="13">
        <v>5.0000000000000001E-4</v>
      </c>
      <c r="F29" s="15"/>
      <c r="G29" s="15"/>
      <c r="H29" s="14">
        <v>5.0000000000000001E-4</v>
      </c>
      <c r="I29" s="15"/>
      <c r="J29" s="15"/>
      <c r="K29" s="42"/>
      <c r="L29" t="s">
        <v>44</v>
      </c>
      <c r="M29" t="s">
        <v>44</v>
      </c>
    </row>
    <row r="30" spans="1:13">
      <c r="A30" s="47">
        <v>35646</v>
      </c>
      <c r="B30" s="51">
        <v>9</v>
      </c>
      <c r="C30" s="56" t="s">
        <v>13</v>
      </c>
      <c r="D30" s="54" t="s">
        <v>48</v>
      </c>
      <c r="E30" s="56">
        <v>5.0000000000000001E-4</v>
      </c>
      <c r="F30" s="59">
        <f>ROUND((EXP(0.8473*LN(K30)+0.884)),3)*0.001</f>
        <v>9.1772000000000006E-2</v>
      </c>
      <c r="G30" s="59">
        <f>ROUND((EXP(0.8473*LN(K30)+0.884)),3)*0.001</f>
        <v>9.1772000000000006E-2</v>
      </c>
      <c r="H30" s="56">
        <v>5.0000000000000001E-4</v>
      </c>
      <c r="I30" s="59">
        <f>ROUND((EXP(0.8473*LN(K30)+0.884)),3)*(0.986)*0.001</f>
        <v>9.0487192000000008E-2</v>
      </c>
      <c r="J30" s="59">
        <f>ROUND((EXP(0.8473*LN(K30)+0.884)),3)*(0.978)*0.001</f>
        <v>8.9753016000000005E-2</v>
      </c>
      <c r="K30" s="64">
        <v>73</v>
      </c>
      <c r="L30" t="str">
        <f>IF(E30&gt;F30,"Yes","No")</f>
        <v>No</v>
      </c>
      <c r="M30" t="str">
        <f>IF(H30&gt;I30,"Yes","No")</f>
        <v>No</v>
      </c>
    </row>
    <row r="31" spans="1:13">
      <c r="A31" s="39">
        <v>35646</v>
      </c>
      <c r="B31" s="13">
        <v>8</v>
      </c>
      <c r="C31" s="14" t="s">
        <v>12</v>
      </c>
      <c r="D31" s="54" t="s">
        <v>48</v>
      </c>
      <c r="E31" s="13">
        <v>5.0000000000000001E-4</v>
      </c>
      <c r="F31" s="15"/>
      <c r="G31" s="15"/>
      <c r="H31" s="14">
        <v>2.1000000000000001E-2</v>
      </c>
      <c r="I31" s="15"/>
      <c r="J31" s="15"/>
      <c r="K31" s="41"/>
      <c r="L31" t="s">
        <v>44</v>
      </c>
      <c r="M31" s="98" t="str">
        <f>IF(H31&gt;I31,"Yes","No")</f>
        <v>Yes</v>
      </c>
    </row>
    <row r="32" spans="1:13">
      <c r="A32" s="27">
        <v>35647</v>
      </c>
      <c r="B32" s="17">
        <v>10</v>
      </c>
      <c r="C32" s="18" t="s">
        <v>14</v>
      </c>
      <c r="D32" s="54" t="s">
        <v>48</v>
      </c>
      <c r="E32" s="17">
        <v>5.0000000000000001E-4</v>
      </c>
      <c r="F32" s="15"/>
      <c r="G32" s="15"/>
      <c r="H32" s="18">
        <v>5.0000000000000001E-4</v>
      </c>
      <c r="I32" s="15"/>
      <c r="J32" s="15"/>
      <c r="K32" s="28"/>
      <c r="L32" t="s">
        <v>44</v>
      </c>
      <c r="M32" t="s">
        <v>44</v>
      </c>
    </row>
    <row r="33" spans="1:13">
      <c r="A33" s="39">
        <v>35647</v>
      </c>
      <c r="B33" s="13">
        <v>20</v>
      </c>
      <c r="C33" s="14" t="s">
        <v>16</v>
      </c>
      <c r="D33" s="54" t="s">
        <v>48</v>
      </c>
      <c r="E33" s="13">
        <v>5.0000000000000001E-4</v>
      </c>
      <c r="F33" s="15"/>
      <c r="G33" s="15"/>
      <c r="H33" s="14">
        <v>5.0000000000000001E-4</v>
      </c>
      <c r="I33" s="15"/>
      <c r="J33" s="15"/>
      <c r="K33" s="42"/>
      <c r="L33" t="s">
        <v>44</v>
      </c>
      <c r="M33" t="s">
        <v>44</v>
      </c>
    </row>
    <row r="34" spans="1:13">
      <c r="A34" s="47">
        <v>36102</v>
      </c>
      <c r="B34" s="51">
        <v>9</v>
      </c>
      <c r="C34" s="56" t="s">
        <v>13</v>
      </c>
      <c r="D34" s="57" t="s">
        <v>48</v>
      </c>
      <c r="E34" s="56">
        <v>1.4999999999999999E-2</v>
      </c>
      <c r="F34" s="59">
        <f t="shared" ref="F34:F44" si="6">ROUND((EXP(0.8473*LN(K34)+0.884)),3)*0.001</f>
        <v>6.8846999999999992E-2</v>
      </c>
      <c r="G34" s="59">
        <f t="shared" ref="G34:G44" si="7">ROUND((EXP(0.8473*LN(K34)+0.884)),3)*0.001</f>
        <v>6.8846999999999992E-2</v>
      </c>
      <c r="H34" s="56">
        <v>1.7000000000000001E-2</v>
      </c>
      <c r="I34" s="59">
        <f t="shared" ref="I34:I44" si="8">ROUND((EXP(0.8473*LN(K34)+0.884)),3)*(0.986)*0.001</f>
        <v>6.7883141999999994E-2</v>
      </c>
      <c r="J34" s="59">
        <f t="shared" ref="J34:J44" si="9">ROUND((EXP(0.8473*LN(K34)+0.884)),3)*(0.978)*0.001</f>
        <v>6.7332365999999991E-2</v>
      </c>
      <c r="K34" s="64">
        <v>52</v>
      </c>
      <c r="L34" t="str">
        <f t="shared" ref="L34:L65" si="10">IF(E34&gt;F34,"Yes","No")</f>
        <v>No</v>
      </c>
      <c r="M34" t="str">
        <f t="shared" ref="M34:M44" si="11">IF(H34&gt;I34,"Yes","No")</f>
        <v>No</v>
      </c>
    </row>
    <row r="35" spans="1:13">
      <c r="A35" s="27">
        <v>36102</v>
      </c>
      <c r="B35" s="17">
        <v>10</v>
      </c>
      <c r="C35" s="18" t="s">
        <v>14</v>
      </c>
      <c r="D35" s="54" t="s">
        <v>48</v>
      </c>
      <c r="E35" s="17">
        <v>2.1000000000000001E-2</v>
      </c>
      <c r="F35" s="15">
        <f t="shared" si="6"/>
        <v>7.4415999999999996E-2</v>
      </c>
      <c r="G35" s="15">
        <f t="shared" si="7"/>
        <v>7.4415999999999996E-2</v>
      </c>
      <c r="H35" s="18">
        <v>5.0000000000000001E-4</v>
      </c>
      <c r="I35" s="15">
        <f t="shared" si="8"/>
        <v>7.3374175999999999E-2</v>
      </c>
      <c r="J35" s="15">
        <f t="shared" si="9"/>
        <v>7.2778847999999993E-2</v>
      </c>
      <c r="K35" s="28">
        <v>57</v>
      </c>
      <c r="L35" t="str">
        <f t="shared" si="10"/>
        <v>No</v>
      </c>
      <c r="M35" t="str">
        <f t="shared" si="11"/>
        <v>No</v>
      </c>
    </row>
    <row r="36" spans="1:13">
      <c r="A36" s="39">
        <v>36102</v>
      </c>
      <c r="B36" s="13">
        <v>8</v>
      </c>
      <c r="C36" s="14" t="s">
        <v>12</v>
      </c>
      <c r="D36" s="54" t="s">
        <v>48</v>
      </c>
      <c r="E36" s="13">
        <v>0.02</v>
      </c>
      <c r="F36" s="15">
        <f t="shared" si="6"/>
        <v>6.9967000000000001E-2</v>
      </c>
      <c r="G36" s="15">
        <f t="shared" si="7"/>
        <v>6.9967000000000001E-2</v>
      </c>
      <c r="H36" s="14">
        <v>0.01</v>
      </c>
      <c r="I36" s="15">
        <f t="shared" si="8"/>
        <v>6.8987461999999999E-2</v>
      </c>
      <c r="J36" s="15">
        <f t="shared" si="9"/>
        <v>6.8427725999999994E-2</v>
      </c>
      <c r="K36" s="41">
        <v>53</v>
      </c>
      <c r="L36" t="str">
        <f t="shared" si="10"/>
        <v>No</v>
      </c>
      <c r="M36" t="str">
        <f t="shared" si="11"/>
        <v>No</v>
      </c>
    </row>
    <row r="37" spans="1:13">
      <c r="A37" s="47">
        <v>36327</v>
      </c>
      <c r="B37" s="51">
        <v>9</v>
      </c>
      <c r="C37" s="56" t="s">
        <v>13</v>
      </c>
      <c r="D37" s="54" t="s">
        <v>48</v>
      </c>
      <c r="E37" s="51">
        <v>5.0000000000000001E-4</v>
      </c>
      <c r="F37" s="59">
        <f t="shared" si="6"/>
        <v>4.4417000000000005E-2</v>
      </c>
      <c r="G37" s="59">
        <f t="shared" si="7"/>
        <v>4.4417000000000005E-2</v>
      </c>
      <c r="H37" s="56">
        <v>5.0000000000000001E-4</v>
      </c>
      <c r="I37" s="59">
        <f t="shared" si="8"/>
        <v>4.3795161999999999E-2</v>
      </c>
      <c r="J37" s="59">
        <f t="shared" si="9"/>
        <v>4.3439826000000008E-2</v>
      </c>
      <c r="K37" s="64">
        <v>31</v>
      </c>
      <c r="L37" t="str">
        <f t="shared" si="10"/>
        <v>No</v>
      </c>
      <c r="M37" t="str">
        <f t="shared" si="11"/>
        <v>No</v>
      </c>
    </row>
    <row r="38" spans="1:13">
      <c r="A38" s="27">
        <v>36327</v>
      </c>
      <c r="B38" s="17">
        <v>10</v>
      </c>
      <c r="C38" s="18" t="s">
        <v>14</v>
      </c>
      <c r="D38" s="54" t="s">
        <v>48</v>
      </c>
      <c r="E38" s="17">
        <v>5.0000000000000001E-4</v>
      </c>
      <c r="F38" s="15">
        <f t="shared" si="6"/>
        <v>4.6833E-2</v>
      </c>
      <c r="G38" s="15">
        <f t="shared" si="7"/>
        <v>4.6833E-2</v>
      </c>
      <c r="H38" s="18">
        <v>5.0000000000000001E-4</v>
      </c>
      <c r="I38" s="15">
        <f t="shared" si="8"/>
        <v>4.6177337999999998E-2</v>
      </c>
      <c r="J38" s="15">
        <f t="shared" si="9"/>
        <v>4.5802673999999995E-2</v>
      </c>
      <c r="K38" s="28">
        <v>33</v>
      </c>
      <c r="L38" t="str">
        <f t="shared" si="10"/>
        <v>No</v>
      </c>
      <c r="M38" t="str">
        <f t="shared" si="11"/>
        <v>No</v>
      </c>
    </row>
    <row r="39" spans="1:13">
      <c r="A39" s="39">
        <v>36327</v>
      </c>
      <c r="B39" s="13">
        <v>8</v>
      </c>
      <c r="C39" s="14" t="s">
        <v>12</v>
      </c>
      <c r="D39" s="54" t="s">
        <v>48</v>
      </c>
      <c r="E39" s="13">
        <v>1.6E-2</v>
      </c>
      <c r="F39" s="15">
        <f t="shared" si="6"/>
        <v>4.6833E-2</v>
      </c>
      <c r="G39" s="15">
        <f t="shared" si="7"/>
        <v>4.6833E-2</v>
      </c>
      <c r="H39" s="14">
        <v>5.0000000000000001E-4</v>
      </c>
      <c r="I39" s="15">
        <f t="shared" si="8"/>
        <v>4.6177337999999998E-2</v>
      </c>
      <c r="J39" s="15">
        <f t="shared" si="9"/>
        <v>4.5802673999999995E-2</v>
      </c>
      <c r="K39" s="41">
        <v>33</v>
      </c>
      <c r="L39" t="str">
        <f t="shared" si="10"/>
        <v>No</v>
      </c>
      <c r="M39" t="str">
        <f t="shared" si="11"/>
        <v>No</v>
      </c>
    </row>
    <row r="40" spans="1:13">
      <c r="A40" s="39">
        <v>36327</v>
      </c>
      <c r="B40" s="13">
        <v>20</v>
      </c>
      <c r="C40" s="14" t="s">
        <v>16</v>
      </c>
      <c r="D40" s="54" t="s">
        <v>48</v>
      </c>
      <c r="E40" s="13">
        <v>5.0000000000000001E-4</v>
      </c>
      <c r="F40" s="15">
        <f t="shared" si="6"/>
        <v>4.5628000000000002E-2</v>
      </c>
      <c r="G40" s="15">
        <f t="shared" si="7"/>
        <v>4.5628000000000002E-2</v>
      </c>
      <c r="H40" s="14">
        <v>5.0000000000000001E-4</v>
      </c>
      <c r="I40" s="15">
        <f t="shared" si="8"/>
        <v>4.4989207999999996E-2</v>
      </c>
      <c r="J40" s="15">
        <f t="shared" si="9"/>
        <v>4.4624183999999997E-2</v>
      </c>
      <c r="K40" s="42" t="s">
        <v>17</v>
      </c>
      <c r="L40" t="str">
        <f t="shared" si="10"/>
        <v>No</v>
      </c>
      <c r="M40" t="str">
        <f t="shared" si="11"/>
        <v>No</v>
      </c>
    </row>
    <row r="41" spans="1:13">
      <c r="A41" s="27">
        <v>36327</v>
      </c>
      <c r="B41" s="14">
        <v>24</v>
      </c>
      <c r="C41" s="14" t="s">
        <v>33</v>
      </c>
      <c r="D41" s="54" t="s">
        <v>48</v>
      </c>
      <c r="E41" s="18">
        <v>5.0000000000000001E-4</v>
      </c>
      <c r="F41" s="15">
        <f t="shared" si="6"/>
        <v>4.6833E-2</v>
      </c>
      <c r="G41" s="15">
        <f t="shared" si="7"/>
        <v>4.6833E-2</v>
      </c>
      <c r="H41" s="18">
        <v>5.0000000000000001E-4</v>
      </c>
      <c r="I41" s="15">
        <f t="shared" si="8"/>
        <v>4.6177337999999998E-2</v>
      </c>
      <c r="J41" s="15">
        <f t="shared" si="9"/>
        <v>4.5802673999999995E-2</v>
      </c>
      <c r="K41" s="28">
        <v>33</v>
      </c>
      <c r="L41" t="str">
        <f t="shared" si="10"/>
        <v>No</v>
      </c>
      <c r="M41" t="str">
        <f t="shared" si="11"/>
        <v>No</v>
      </c>
    </row>
    <row r="42" spans="1:13">
      <c r="A42" s="47">
        <v>36466</v>
      </c>
      <c r="B42" s="51">
        <v>9</v>
      </c>
      <c r="C42" s="56" t="s">
        <v>13</v>
      </c>
      <c r="D42" s="54" t="s">
        <v>48</v>
      </c>
      <c r="E42" s="51">
        <v>1.7999999999999999E-2</v>
      </c>
      <c r="F42" s="59">
        <f t="shared" si="6"/>
        <v>8.1001999999999991E-2</v>
      </c>
      <c r="G42" s="59">
        <f t="shared" si="7"/>
        <v>8.1001999999999991E-2</v>
      </c>
      <c r="H42" s="56">
        <v>5.0000000000000001E-4</v>
      </c>
      <c r="I42" s="59">
        <f t="shared" si="8"/>
        <v>7.9867971999999995E-2</v>
      </c>
      <c r="J42" s="59">
        <f t="shared" si="9"/>
        <v>7.9219955999999994E-2</v>
      </c>
      <c r="K42" s="64">
        <v>63</v>
      </c>
      <c r="L42" t="str">
        <f t="shared" si="10"/>
        <v>No</v>
      </c>
      <c r="M42" t="str">
        <f t="shared" si="11"/>
        <v>No</v>
      </c>
    </row>
    <row r="43" spans="1:13">
      <c r="A43" s="27">
        <v>36466</v>
      </c>
      <c r="B43" s="17">
        <v>10</v>
      </c>
      <c r="C43" s="18" t="s">
        <v>14</v>
      </c>
      <c r="D43" s="54" t="s">
        <v>48</v>
      </c>
      <c r="E43" s="17">
        <v>9.9000000000000005E-2</v>
      </c>
      <c r="F43" s="15">
        <f t="shared" si="6"/>
        <v>8.4259000000000001E-2</v>
      </c>
      <c r="G43" s="15">
        <f t="shared" si="7"/>
        <v>8.4259000000000001E-2</v>
      </c>
      <c r="H43" s="18">
        <v>5.0000000000000001E-4</v>
      </c>
      <c r="I43" s="15">
        <f t="shared" si="8"/>
        <v>8.3079373999999998E-2</v>
      </c>
      <c r="J43" s="15">
        <f t="shared" si="9"/>
        <v>8.2405302E-2</v>
      </c>
      <c r="K43" s="28">
        <v>66</v>
      </c>
      <c r="L43" s="98" t="str">
        <f t="shared" si="10"/>
        <v>Yes</v>
      </c>
      <c r="M43" t="str">
        <f t="shared" si="11"/>
        <v>No</v>
      </c>
    </row>
    <row r="44" spans="1:13">
      <c r="A44" s="39">
        <v>36466</v>
      </c>
      <c r="B44" s="13">
        <v>8</v>
      </c>
      <c r="C44" s="14" t="s">
        <v>12</v>
      </c>
      <c r="D44" s="54" t="s">
        <v>48</v>
      </c>
      <c r="E44" s="13">
        <v>1.6E-2</v>
      </c>
      <c r="F44" s="15">
        <f t="shared" si="6"/>
        <v>8.6417000000000008E-2</v>
      </c>
      <c r="G44" s="15">
        <f t="shared" si="7"/>
        <v>8.6417000000000008E-2</v>
      </c>
      <c r="H44" s="14">
        <v>5.0000000000000001E-4</v>
      </c>
      <c r="I44" s="15">
        <f t="shared" si="8"/>
        <v>8.5207162000000003E-2</v>
      </c>
      <c r="J44" s="15">
        <f t="shared" si="9"/>
        <v>8.4515826000000002E-2</v>
      </c>
      <c r="K44" s="41">
        <v>68</v>
      </c>
      <c r="L44" t="str">
        <f t="shared" si="10"/>
        <v>No</v>
      </c>
      <c r="M44" t="str">
        <f t="shared" si="11"/>
        <v>No</v>
      </c>
    </row>
    <row r="45" spans="1:13">
      <c r="A45" s="47">
        <v>36697</v>
      </c>
      <c r="B45" s="51">
        <v>9</v>
      </c>
      <c r="C45" s="56" t="s">
        <v>13</v>
      </c>
      <c r="D45" s="57" t="s">
        <v>48</v>
      </c>
      <c r="E45" s="51"/>
      <c r="F45" s="59"/>
      <c r="G45" s="59"/>
      <c r="H45" s="56">
        <v>3.0000000000000001E-3</v>
      </c>
      <c r="I45" s="59"/>
      <c r="J45" s="59"/>
      <c r="K45" s="64"/>
      <c r="L45" t="str">
        <f t="shared" si="10"/>
        <v>No</v>
      </c>
      <c r="M45" t="s">
        <v>44</v>
      </c>
    </row>
    <row r="46" spans="1:13">
      <c r="A46" s="47">
        <v>36697</v>
      </c>
      <c r="B46" s="51">
        <v>9</v>
      </c>
      <c r="C46" s="56" t="s">
        <v>13</v>
      </c>
      <c r="D46" s="57" t="s">
        <v>48</v>
      </c>
      <c r="E46" s="51">
        <v>5.1999999999999998E-3</v>
      </c>
      <c r="F46" s="59">
        <f>ROUND((EXP(0.8473*LN(K46)+0.884)),3)*0.001</f>
        <v>5.3954000000000002E-2</v>
      </c>
      <c r="G46" s="59">
        <f>ROUND((EXP(0.8473*LN(K46)+0.884)),3)*0.001</f>
        <v>5.3954000000000002E-2</v>
      </c>
      <c r="H46" s="56"/>
      <c r="I46" s="59">
        <f>ROUND((EXP(0.8473*LN(K46)+0.884)),3)*(0.986)*0.001</f>
        <v>5.3198644000000003E-2</v>
      </c>
      <c r="J46" s="59">
        <f>ROUND((EXP(0.8473*LN(K46)+0.884)),3)*(0.978)*0.001</f>
        <v>5.2767012000000002E-2</v>
      </c>
      <c r="K46" s="64">
        <v>39</v>
      </c>
      <c r="L46" t="str">
        <f t="shared" si="10"/>
        <v>No</v>
      </c>
      <c r="M46" t="str">
        <f>IF(H46&gt;I46,"Yes","No")</f>
        <v>No</v>
      </c>
    </row>
    <row r="47" spans="1:13">
      <c r="A47" s="27">
        <v>36697</v>
      </c>
      <c r="B47" s="17">
        <v>10</v>
      </c>
      <c r="C47" s="18" t="s">
        <v>14</v>
      </c>
      <c r="D47" s="57" t="s">
        <v>48</v>
      </c>
      <c r="E47" s="17"/>
      <c r="F47" s="15"/>
      <c r="G47" s="15"/>
      <c r="H47" s="18">
        <v>3.8E-3</v>
      </c>
      <c r="I47" s="15"/>
      <c r="J47" s="15"/>
      <c r="K47" s="28"/>
      <c r="L47" t="str">
        <f t="shared" si="10"/>
        <v>No</v>
      </c>
      <c r="M47" t="s">
        <v>44</v>
      </c>
    </row>
    <row r="48" spans="1:13">
      <c r="A48" s="27">
        <v>36697</v>
      </c>
      <c r="B48" s="17">
        <v>10</v>
      </c>
      <c r="C48" s="18" t="s">
        <v>14</v>
      </c>
      <c r="D48" s="57" t="s">
        <v>48</v>
      </c>
      <c r="E48" s="17">
        <v>5.7999999999999996E-3</v>
      </c>
      <c r="F48" s="15">
        <f>ROUND((EXP(0.8473*LN(K48)+0.884)),3)*0.001</f>
        <v>5.629E-2</v>
      </c>
      <c r="G48" s="15">
        <f>ROUND((EXP(0.8473*LN(K48)+0.884)),3)*0.001</f>
        <v>5.629E-2</v>
      </c>
      <c r="H48" s="18"/>
      <c r="I48" s="15">
        <f>ROUND((EXP(0.8473*LN(K48)+0.884)),3)*(0.986)*0.001</f>
        <v>5.550194E-2</v>
      </c>
      <c r="J48" s="15">
        <f>ROUND((EXP(0.8473*LN(K48)+0.884)),3)*(0.978)*0.001</f>
        <v>5.5051620000000002E-2</v>
      </c>
      <c r="K48" s="28">
        <v>41</v>
      </c>
      <c r="L48" t="str">
        <f t="shared" si="10"/>
        <v>No</v>
      </c>
      <c r="M48" t="str">
        <f>IF(H48&gt;I48,"Yes","No")</f>
        <v>No</v>
      </c>
    </row>
    <row r="49" spans="1:13">
      <c r="A49" s="39">
        <v>36697</v>
      </c>
      <c r="B49" s="13">
        <v>8</v>
      </c>
      <c r="C49" s="14" t="s">
        <v>12</v>
      </c>
      <c r="D49" s="54" t="s">
        <v>48</v>
      </c>
      <c r="E49" s="13"/>
      <c r="F49" s="15"/>
      <c r="G49" s="15"/>
      <c r="H49" s="14">
        <v>3.8E-3</v>
      </c>
      <c r="I49" s="15"/>
      <c r="J49" s="15"/>
      <c r="K49" s="41"/>
      <c r="L49" t="str">
        <f t="shared" si="10"/>
        <v>No</v>
      </c>
      <c r="M49" t="s">
        <v>44</v>
      </c>
    </row>
    <row r="50" spans="1:13">
      <c r="A50" s="39">
        <v>36697</v>
      </c>
      <c r="B50" s="13">
        <v>8</v>
      </c>
      <c r="C50" s="14" t="s">
        <v>12</v>
      </c>
      <c r="D50" s="54" t="s">
        <v>48</v>
      </c>
      <c r="E50" s="13">
        <v>6.6E-3</v>
      </c>
      <c r="F50" s="15">
        <f t="shared" ref="F50:F86" si="12">ROUND((EXP(0.8473*LN(K50)+0.884)),3)*0.001</f>
        <v>5.5124000000000006E-2</v>
      </c>
      <c r="G50" s="15">
        <f t="shared" ref="G50:G86" si="13">ROUND((EXP(0.8473*LN(K50)+0.884)),3)*0.001</f>
        <v>5.5124000000000006E-2</v>
      </c>
      <c r="H50" s="14"/>
      <c r="I50" s="15">
        <f t="shared" ref="I50:I86" si="14">ROUND((EXP(0.8473*LN(K50)+0.884)),3)*(0.986)*0.001</f>
        <v>5.4352263999999997E-2</v>
      </c>
      <c r="J50" s="15">
        <f t="shared" ref="J50:J86" si="15">ROUND((EXP(0.8473*LN(K50)+0.884)),3)*(0.978)*0.001</f>
        <v>5.3911272000000003E-2</v>
      </c>
      <c r="K50" s="41">
        <v>40</v>
      </c>
      <c r="L50" t="str">
        <f t="shared" si="10"/>
        <v>No</v>
      </c>
      <c r="M50" t="str">
        <f t="shared" ref="M50:M81" si="16">IF(H50&gt;I50,"Yes","No")</f>
        <v>No</v>
      </c>
    </row>
    <row r="51" spans="1:13" s="45" customFormat="1">
      <c r="A51" s="47">
        <v>37033</v>
      </c>
      <c r="B51" s="51">
        <v>9</v>
      </c>
      <c r="C51" s="56" t="s">
        <v>13</v>
      </c>
      <c r="D51" s="57" t="s">
        <v>48</v>
      </c>
      <c r="E51" s="51">
        <v>5.0000000000000001E-4</v>
      </c>
      <c r="F51" s="59">
        <f t="shared" si="12"/>
        <v>5.629E-2</v>
      </c>
      <c r="G51" s="59">
        <f t="shared" si="13"/>
        <v>5.629E-2</v>
      </c>
      <c r="H51" s="56">
        <v>1E-3</v>
      </c>
      <c r="I51" s="59">
        <f t="shared" si="14"/>
        <v>5.550194E-2</v>
      </c>
      <c r="J51" s="59">
        <f t="shared" si="15"/>
        <v>5.5051620000000002E-2</v>
      </c>
      <c r="K51" s="64">
        <v>41</v>
      </c>
      <c r="L51" t="str">
        <f t="shared" si="10"/>
        <v>No</v>
      </c>
      <c r="M51" t="str">
        <f t="shared" si="16"/>
        <v>No</v>
      </c>
    </row>
    <row r="52" spans="1:13" s="45" customFormat="1">
      <c r="A52" s="27">
        <v>37033</v>
      </c>
      <c r="B52" s="17">
        <v>10</v>
      </c>
      <c r="C52" s="18" t="s">
        <v>14</v>
      </c>
      <c r="D52" s="18" t="s">
        <v>48</v>
      </c>
      <c r="E52" s="21">
        <v>5.0000000000000001E-4</v>
      </c>
      <c r="F52" s="15">
        <f t="shared" si="12"/>
        <v>5.5124000000000006E-2</v>
      </c>
      <c r="G52" s="15">
        <f t="shared" si="13"/>
        <v>5.5124000000000006E-2</v>
      </c>
      <c r="H52" s="18">
        <v>1E-3</v>
      </c>
      <c r="I52" s="15">
        <f t="shared" si="14"/>
        <v>5.4352263999999997E-2</v>
      </c>
      <c r="J52" s="15">
        <f t="shared" si="15"/>
        <v>5.3911272000000003E-2</v>
      </c>
      <c r="K52" s="28">
        <v>40</v>
      </c>
      <c r="L52" t="str">
        <f t="shared" si="10"/>
        <v>No</v>
      </c>
      <c r="M52" t="str">
        <f t="shared" si="16"/>
        <v>No</v>
      </c>
    </row>
    <row r="53" spans="1:13" s="45" customFormat="1">
      <c r="A53" s="39">
        <v>37033</v>
      </c>
      <c r="B53" s="13">
        <v>8</v>
      </c>
      <c r="C53" s="14" t="s">
        <v>12</v>
      </c>
      <c r="D53" s="14" t="s">
        <v>48</v>
      </c>
      <c r="E53" s="13">
        <v>5.0000000000000001E-4</v>
      </c>
      <c r="F53" s="15">
        <f t="shared" si="12"/>
        <v>5.629E-2</v>
      </c>
      <c r="G53" s="15">
        <f t="shared" si="13"/>
        <v>5.629E-2</v>
      </c>
      <c r="H53" s="14">
        <v>1E-3</v>
      </c>
      <c r="I53" s="15">
        <f t="shared" si="14"/>
        <v>5.550194E-2</v>
      </c>
      <c r="J53" s="15">
        <f t="shared" si="15"/>
        <v>5.5051620000000002E-2</v>
      </c>
      <c r="K53" s="41">
        <v>41</v>
      </c>
      <c r="L53" t="str">
        <f t="shared" si="10"/>
        <v>No</v>
      </c>
      <c r="M53" t="str">
        <f t="shared" si="16"/>
        <v>No</v>
      </c>
    </row>
    <row r="54" spans="1:13" s="45" customFormat="1">
      <c r="A54" s="47">
        <v>37182</v>
      </c>
      <c r="B54" s="51">
        <v>9</v>
      </c>
      <c r="C54" s="56" t="s">
        <v>13</v>
      </c>
      <c r="D54" s="18" t="s">
        <v>48</v>
      </c>
      <c r="E54" s="51">
        <v>5.1999999999999998E-3</v>
      </c>
      <c r="F54" s="59">
        <f t="shared" si="12"/>
        <v>0.11061499999999999</v>
      </c>
      <c r="G54" s="59">
        <f t="shared" si="13"/>
        <v>0.11061499999999999</v>
      </c>
      <c r="H54" s="56">
        <v>5.4999999999999997E-3</v>
      </c>
      <c r="I54" s="59">
        <f t="shared" si="14"/>
        <v>0.10906639</v>
      </c>
      <c r="J54" s="59">
        <f t="shared" si="15"/>
        <v>0.10818146999999999</v>
      </c>
      <c r="K54" s="64">
        <v>91</v>
      </c>
      <c r="L54" t="str">
        <f t="shared" si="10"/>
        <v>No</v>
      </c>
      <c r="M54" t="str">
        <f t="shared" si="16"/>
        <v>No</v>
      </c>
    </row>
    <row r="55" spans="1:13" s="45" customFormat="1">
      <c r="A55" s="27">
        <v>37182</v>
      </c>
      <c r="B55" s="17">
        <v>10</v>
      </c>
      <c r="C55" s="18" t="s">
        <v>14</v>
      </c>
      <c r="D55" s="18" t="s">
        <v>48</v>
      </c>
      <c r="E55" s="17">
        <v>3.0999999999999999E-3</v>
      </c>
      <c r="F55" s="15">
        <f t="shared" si="12"/>
        <v>0.11061499999999999</v>
      </c>
      <c r="G55" s="15">
        <f t="shared" si="13"/>
        <v>0.11061499999999999</v>
      </c>
      <c r="H55" s="18">
        <v>4.7000000000000002E-3</v>
      </c>
      <c r="I55" s="15">
        <f t="shared" si="14"/>
        <v>0.10906639</v>
      </c>
      <c r="J55" s="15">
        <f t="shared" si="15"/>
        <v>0.10818146999999999</v>
      </c>
      <c r="K55" s="28">
        <v>91</v>
      </c>
      <c r="L55" t="str">
        <f t="shared" si="10"/>
        <v>No</v>
      </c>
      <c r="M55" t="str">
        <f t="shared" si="16"/>
        <v>No</v>
      </c>
    </row>
    <row r="56" spans="1:13">
      <c r="A56" s="77">
        <v>37182</v>
      </c>
      <c r="B56" s="80">
        <v>8</v>
      </c>
      <c r="C56" s="83" t="s">
        <v>12</v>
      </c>
      <c r="D56" s="54" t="s">
        <v>48</v>
      </c>
      <c r="E56" s="80">
        <v>4.3E-3</v>
      </c>
      <c r="F56" s="63">
        <f t="shared" si="12"/>
        <v>0.107517</v>
      </c>
      <c r="G56" s="63">
        <f t="shared" si="13"/>
        <v>0.107517</v>
      </c>
      <c r="H56" s="83">
        <v>6.1999999999999998E-3</v>
      </c>
      <c r="I56" s="63">
        <f t="shared" si="14"/>
        <v>0.106011762</v>
      </c>
      <c r="J56" s="63">
        <f t="shared" si="15"/>
        <v>0.105151626</v>
      </c>
      <c r="K56" s="86">
        <v>88</v>
      </c>
      <c r="L56" t="str">
        <f t="shared" si="10"/>
        <v>No</v>
      </c>
      <c r="M56" t="str">
        <f t="shared" si="16"/>
        <v>No</v>
      </c>
    </row>
    <row r="57" spans="1:13">
      <c r="A57" s="31">
        <v>37434</v>
      </c>
      <c r="B57" s="3">
        <v>9</v>
      </c>
      <c r="C57" s="4" t="s">
        <v>13</v>
      </c>
      <c r="D57" s="57" t="s">
        <v>48</v>
      </c>
      <c r="E57" s="3">
        <v>5.0000000000000001E-4</v>
      </c>
      <c r="F57" s="5">
        <f t="shared" si="12"/>
        <v>7.6623000000000011E-2</v>
      </c>
      <c r="G57" s="5">
        <f t="shared" si="13"/>
        <v>7.6623000000000011E-2</v>
      </c>
      <c r="H57" s="4">
        <v>1.0999999999999999E-2</v>
      </c>
      <c r="I57" s="5">
        <f t="shared" si="14"/>
        <v>7.5550278000000012E-2</v>
      </c>
      <c r="J57" s="5">
        <f t="shared" si="15"/>
        <v>7.4937294000000015E-2</v>
      </c>
      <c r="K57" s="33">
        <v>59</v>
      </c>
      <c r="L57" t="str">
        <f t="shared" si="10"/>
        <v>No</v>
      </c>
      <c r="M57" t="str">
        <f t="shared" si="16"/>
        <v>No</v>
      </c>
    </row>
    <row r="58" spans="1:13">
      <c r="A58" s="48">
        <v>37434</v>
      </c>
      <c r="B58" s="52">
        <v>10</v>
      </c>
      <c r="C58" s="57" t="s">
        <v>14</v>
      </c>
      <c r="D58" s="57" t="s">
        <v>48</v>
      </c>
      <c r="E58" s="52">
        <v>5.0000000000000001E-4</v>
      </c>
      <c r="F58" s="60">
        <f t="shared" si="12"/>
        <v>7.1084000000000008E-2</v>
      </c>
      <c r="G58" s="60">
        <f t="shared" si="13"/>
        <v>7.1084000000000008E-2</v>
      </c>
      <c r="H58" s="57">
        <v>2.3E-3</v>
      </c>
      <c r="I58" s="60">
        <f t="shared" si="14"/>
        <v>7.0088824000000008E-2</v>
      </c>
      <c r="J58" s="60">
        <f t="shared" si="15"/>
        <v>6.9520152000000002E-2</v>
      </c>
      <c r="K58" s="65">
        <v>54</v>
      </c>
      <c r="L58" t="str">
        <f t="shared" si="10"/>
        <v>No</v>
      </c>
      <c r="M58" t="str">
        <f t="shared" si="16"/>
        <v>No</v>
      </c>
    </row>
    <row r="59" spans="1:13">
      <c r="A59" s="49">
        <v>37434</v>
      </c>
      <c r="B59" s="53">
        <v>8</v>
      </c>
      <c r="C59" s="54" t="s">
        <v>12</v>
      </c>
      <c r="D59" s="54" t="s">
        <v>48</v>
      </c>
      <c r="E59" s="53">
        <v>5.0000000000000001E-4</v>
      </c>
      <c r="F59" s="60">
        <f t="shared" si="12"/>
        <v>7.7721999999999999E-2</v>
      </c>
      <c r="G59" s="60">
        <f t="shared" si="13"/>
        <v>7.7721999999999999E-2</v>
      </c>
      <c r="H59" s="54">
        <v>1.4999999999999999E-2</v>
      </c>
      <c r="I59" s="60">
        <f t="shared" si="14"/>
        <v>7.6633891999999995E-2</v>
      </c>
      <c r="J59" s="60">
        <f t="shared" si="15"/>
        <v>7.6012115999999991E-2</v>
      </c>
      <c r="K59" s="66">
        <v>60</v>
      </c>
      <c r="L59" t="str">
        <f t="shared" si="10"/>
        <v>No</v>
      </c>
      <c r="M59" t="str">
        <f t="shared" si="16"/>
        <v>No</v>
      </c>
    </row>
    <row r="60" spans="1:13">
      <c r="A60" s="49">
        <v>37434</v>
      </c>
      <c r="B60" s="54">
        <v>24</v>
      </c>
      <c r="C60" s="54" t="s">
        <v>33</v>
      </c>
      <c r="D60" s="57" t="s">
        <v>48</v>
      </c>
      <c r="E60" s="54"/>
      <c r="F60" s="60">
        <f t="shared" si="12"/>
        <v>6.9967000000000001E-2</v>
      </c>
      <c r="G60" s="60">
        <f t="shared" si="13"/>
        <v>6.9967000000000001E-2</v>
      </c>
      <c r="H60" s="54">
        <v>1E-3</v>
      </c>
      <c r="I60" s="60">
        <f t="shared" si="14"/>
        <v>6.8987461999999999E-2</v>
      </c>
      <c r="J60" s="60">
        <f t="shared" si="15"/>
        <v>6.8427725999999994E-2</v>
      </c>
      <c r="K60" s="66">
        <v>53</v>
      </c>
      <c r="L60" t="str">
        <f t="shared" si="10"/>
        <v>No</v>
      </c>
      <c r="M60" t="str">
        <f t="shared" si="16"/>
        <v>No</v>
      </c>
    </row>
    <row r="61" spans="1:13">
      <c r="A61" s="31">
        <v>37799</v>
      </c>
      <c r="B61" s="3">
        <v>9</v>
      </c>
      <c r="C61" s="4" t="s">
        <v>13</v>
      </c>
      <c r="D61" s="57" t="s">
        <v>48</v>
      </c>
      <c r="E61" s="3">
        <v>6.7000000000000002E-3</v>
      </c>
      <c r="F61" s="5">
        <f t="shared" si="12"/>
        <v>5.8608E-2</v>
      </c>
      <c r="G61" s="5">
        <f t="shared" si="13"/>
        <v>5.8608E-2</v>
      </c>
      <c r="H61" s="4">
        <v>7.4000000000000003E-3</v>
      </c>
      <c r="I61" s="5">
        <f t="shared" si="14"/>
        <v>5.7787487999999998E-2</v>
      </c>
      <c r="J61" s="5">
        <f t="shared" si="15"/>
        <v>5.7318623999999992E-2</v>
      </c>
      <c r="K61" s="33">
        <v>43</v>
      </c>
      <c r="L61" t="str">
        <f t="shared" si="10"/>
        <v>No</v>
      </c>
      <c r="M61" t="str">
        <f t="shared" si="16"/>
        <v>No</v>
      </c>
    </row>
    <row r="62" spans="1:13">
      <c r="A62" s="48">
        <v>37799</v>
      </c>
      <c r="B62" s="52">
        <v>10</v>
      </c>
      <c r="C62" s="57" t="s">
        <v>14</v>
      </c>
      <c r="D62" s="57" t="s">
        <v>48</v>
      </c>
      <c r="E62" s="52">
        <v>6.4999999999999997E-3</v>
      </c>
      <c r="F62" s="60">
        <f t="shared" si="12"/>
        <v>5.9760000000000001E-2</v>
      </c>
      <c r="G62" s="60">
        <f t="shared" si="13"/>
        <v>5.9760000000000001E-2</v>
      </c>
      <c r="H62" s="57">
        <v>1E-3</v>
      </c>
      <c r="I62" s="60">
        <f t="shared" si="14"/>
        <v>5.8923359999999994E-2</v>
      </c>
      <c r="J62" s="60">
        <f t="shared" si="15"/>
        <v>5.8445279999999995E-2</v>
      </c>
      <c r="K62" s="65">
        <v>44</v>
      </c>
      <c r="L62" t="str">
        <f t="shared" si="10"/>
        <v>No</v>
      </c>
      <c r="M62" t="str">
        <f t="shared" si="16"/>
        <v>No</v>
      </c>
    </row>
    <row r="63" spans="1:13">
      <c r="A63" s="49">
        <v>37799</v>
      </c>
      <c r="B63" s="53">
        <v>8</v>
      </c>
      <c r="C63" s="54" t="s">
        <v>12</v>
      </c>
      <c r="D63" s="54" t="s">
        <v>48</v>
      </c>
      <c r="E63" s="53">
        <v>2.8000000000000001E-2</v>
      </c>
      <c r="F63" s="60">
        <f t="shared" si="12"/>
        <v>7.2197999999999998E-2</v>
      </c>
      <c r="G63" s="60">
        <f t="shared" si="13"/>
        <v>7.2197999999999998E-2</v>
      </c>
      <c r="H63" s="54">
        <v>2.7E-2</v>
      </c>
      <c r="I63" s="60">
        <f t="shared" si="14"/>
        <v>7.1187227999999991E-2</v>
      </c>
      <c r="J63" s="60">
        <f t="shared" si="15"/>
        <v>7.0609643999999985E-2</v>
      </c>
      <c r="K63" s="66">
        <v>55</v>
      </c>
      <c r="L63" t="str">
        <f t="shared" si="10"/>
        <v>No</v>
      </c>
      <c r="M63" t="str">
        <f t="shared" si="16"/>
        <v>No</v>
      </c>
    </row>
    <row r="64" spans="1:13">
      <c r="A64" s="31">
        <v>37895</v>
      </c>
      <c r="B64" s="3">
        <v>9</v>
      </c>
      <c r="C64" s="4" t="s">
        <v>13</v>
      </c>
      <c r="D64" s="57" t="s">
        <v>48</v>
      </c>
      <c r="E64" s="3">
        <v>1.7999999999999999E-2</v>
      </c>
      <c r="F64" s="5">
        <f t="shared" si="12"/>
        <v>0.107517</v>
      </c>
      <c r="G64" s="5">
        <f t="shared" si="13"/>
        <v>0.107517</v>
      </c>
      <c r="H64" s="4">
        <v>6.1999999999999998E-3</v>
      </c>
      <c r="I64" s="5">
        <f t="shared" si="14"/>
        <v>0.106011762</v>
      </c>
      <c r="J64" s="5">
        <f t="shared" si="15"/>
        <v>0.105151626</v>
      </c>
      <c r="K64" s="33">
        <v>88</v>
      </c>
      <c r="L64" t="str">
        <f t="shared" si="10"/>
        <v>No</v>
      </c>
      <c r="M64" t="str">
        <f t="shared" si="16"/>
        <v>No</v>
      </c>
    </row>
    <row r="65" spans="1:13">
      <c r="A65" s="48">
        <v>37895</v>
      </c>
      <c r="B65" s="52">
        <v>10</v>
      </c>
      <c r="C65" s="57" t="s">
        <v>14</v>
      </c>
      <c r="D65" s="57" t="s">
        <v>48</v>
      </c>
      <c r="E65" s="52">
        <v>6.7999999999999996E-3</v>
      </c>
      <c r="F65" s="60">
        <f t="shared" si="12"/>
        <v>0.101272</v>
      </c>
      <c r="G65" s="60">
        <f t="shared" si="13"/>
        <v>0.101272</v>
      </c>
      <c r="H65" s="57">
        <v>8.0999999999999996E-3</v>
      </c>
      <c r="I65" s="60">
        <f t="shared" si="14"/>
        <v>9.9854191999999994E-2</v>
      </c>
      <c r="J65" s="60">
        <f t="shared" si="15"/>
        <v>9.9044015999999999E-2</v>
      </c>
      <c r="K65" s="65">
        <v>82</v>
      </c>
      <c r="L65" t="str">
        <f t="shared" si="10"/>
        <v>No</v>
      </c>
      <c r="M65" t="str">
        <f t="shared" si="16"/>
        <v>No</v>
      </c>
    </row>
    <row r="66" spans="1:13">
      <c r="A66" s="49">
        <v>37895</v>
      </c>
      <c r="B66" s="53">
        <v>8</v>
      </c>
      <c r="C66" s="54" t="s">
        <v>12</v>
      </c>
      <c r="D66" s="54" t="s">
        <v>48</v>
      </c>
      <c r="E66" s="53">
        <v>1.4999999999999999E-2</v>
      </c>
      <c r="F66" s="60">
        <f t="shared" si="12"/>
        <v>0.10022499999999999</v>
      </c>
      <c r="G66" s="60">
        <f t="shared" si="13"/>
        <v>0.10022499999999999</v>
      </c>
      <c r="H66" s="54">
        <v>1.2E-2</v>
      </c>
      <c r="I66" s="60">
        <f t="shared" si="14"/>
        <v>9.8821850000000003E-2</v>
      </c>
      <c r="J66" s="60">
        <f t="shared" si="15"/>
        <v>9.8020049999999997E-2</v>
      </c>
      <c r="K66" s="66">
        <v>81</v>
      </c>
      <c r="L66" t="str">
        <f t="shared" ref="L66:L97" si="17">IF(E66&gt;F66,"Yes","No")</f>
        <v>No</v>
      </c>
      <c r="M66" t="str">
        <f t="shared" si="16"/>
        <v>No</v>
      </c>
    </row>
    <row r="67" spans="1:13">
      <c r="A67" s="49">
        <v>37895</v>
      </c>
      <c r="B67" s="54">
        <v>24</v>
      </c>
      <c r="C67" s="54" t="s">
        <v>33</v>
      </c>
      <c r="D67" s="57" t="s">
        <v>48</v>
      </c>
      <c r="E67" s="54"/>
      <c r="F67" s="60">
        <f t="shared" si="12"/>
        <v>9.8124000000000003E-2</v>
      </c>
      <c r="G67" s="60">
        <f t="shared" si="13"/>
        <v>9.8124000000000003E-2</v>
      </c>
      <c r="H67" s="54">
        <v>3.3999999999999998E-3</v>
      </c>
      <c r="I67" s="60">
        <f t="shared" si="14"/>
        <v>9.6750263999999989E-2</v>
      </c>
      <c r="J67" s="60">
        <f t="shared" si="15"/>
        <v>9.5965272000000004E-2</v>
      </c>
      <c r="K67" s="66">
        <v>79</v>
      </c>
      <c r="L67" t="str">
        <f t="shared" si="17"/>
        <v>No</v>
      </c>
      <c r="M67" t="str">
        <f t="shared" si="16"/>
        <v>No</v>
      </c>
    </row>
    <row r="68" spans="1:13">
      <c r="A68" s="31">
        <v>38141</v>
      </c>
      <c r="B68" s="3">
        <v>9</v>
      </c>
      <c r="C68" s="4" t="s">
        <v>13</v>
      </c>
      <c r="D68" s="57" t="s">
        <v>48</v>
      </c>
      <c r="E68" s="3">
        <v>3.8E-3</v>
      </c>
      <c r="F68" s="5">
        <f t="shared" si="12"/>
        <v>4.8032999999999999E-2</v>
      </c>
      <c r="G68" s="5">
        <f t="shared" si="13"/>
        <v>4.8032999999999999E-2</v>
      </c>
      <c r="H68" s="4">
        <v>1E-3</v>
      </c>
      <c r="I68" s="5">
        <f t="shared" si="14"/>
        <v>4.7360538000000001E-2</v>
      </c>
      <c r="J68" s="5">
        <f t="shared" si="15"/>
        <v>4.6976274000000005E-2</v>
      </c>
      <c r="K68" s="33">
        <v>34</v>
      </c>
      <c r="L68" t="str">
        <f t="shared" si="17"/>
        <v>No</v>
      </c>
      <c r="M68" t="str">
        <f t="shared" si="16"/>
        <v>No</v>
      </c>
    </row>
    <row r="69" spans="1:13">
      <c r="A69" s="48">
        <v>38141</v>
      </c>
      <c r="B69" s="52">
        <v>10</v>
      </c>
      <c r="C69" s="57" t="s">
        <v>14</v>
      </c>
      <c r="D69" s="57" t="s">
        <v>48</v>
      </c>
      <c r="E69" s="52">
        <v>5.0000000000000001E-4</v>
      </c>
      <c r="F69" s="60">
        <f t="shared" si="12"/>
        <v>4.8032999999999999E-2</v>
      </c>
      <c r="G69" s="60">
        <f t="shared" si="13"/>
        <v>4.8032999999999999E-2</v>
      </c>
      <c r="H69" s="57">
        <v>1E-3</v>
      </c>
      <c r="I69" s="60">
        <f t="shared" si="14"/>
        <v>4.7360538000000001E-2</v>
      </c>
      <c r="J69" s="60">
        <f t="shared" si="15"/>
        <v>4.6976274000000005E-2</v>
      </c>
      <c r="K69" s="65">
        <v>34</v>
      </c>
      <c r="L69" t="str">
        <f t="shared" si="17"/>
        <v>No</v>
      </c>
      <c r="M69" t="str">
        <f t="shared" si="16"/>
        <v>No</v>
      </c>
    </row>
    <row r="70" spans="1:13">
      <c r="A70" s="49">
        <v>38141</v>
      </c>
      <c r="B70" s="53">
        <v>8</v>
      </c>
      <c r="C70" s="54" t="s">
        <v>12</v>
      </c>
      <c r="D70" s="54" t="s">
        <v>48</v>
      </c>
      <c r="E70" s="53">
        <v>1.0999999999999999E-2</v>
      </c>
      <c r="F70" s="60">
        <f t="shared" si="12"/>
        <v>5.16E-2</v>
      </c>
      <c r="G70" s="60">
        <f t="shared" si="13"/>
        <v>5.16E-2</v>
      </c>
      <c r="H70" s="54">
        <v>4.7999999999999996E-3</v>
      </c>
      <c r="I70" s="60">
        <f t="shared" si="14"/>
        <v>5.0877600000000002E-2</v>
      </c>
      <c r="J70" s="60">
        <f t="shared" si="15"/>
        <v>5.0464800000000004E-2</v>
      </c>
      <c r="K70" s="66">
        <v>37</v>
      </c>
      <c r="L70" t="str">
        <f t="shared" si="17"/>
        <v>No</v>
      </c>
      <c r="M70" t="str">
        <f t="shared" si="16"/>
        <v>No</v>
      </c>
    </row>
    <row r="71" spans="1:13">
      <c r="A71" s="31">
        <v>38266</v>
      </c>
      <c r="B71" s="3">
        <v>9</v>
      </c>
      <c r="C71" s="4" t="s">
        <v>13</v>
      </c>
      <c r="D71" s="57" t="s">
        <v>48</v>
      </c>
      <c r="E71" s="3">
        <v>5.0000000000000001E-4</v>
      </c>
      <c r="F71" s="5">
        <f t="shared" si="12"/>
        <v>0.10336100000000001</v>
      </c>
      <c r="G71" s="5">
        <f t="shared" si="13"/>
        <v>0.10336100000000001</v>
      </c>
      <c r="H71" s="4">
        <v>4.1000000000000003E-3</v>
      </c>
      <c r="I71" s="5">
        <f t="shared" si="14"/>
        <v>0.10191394600000001</v>
      </c>
      <c r="J71" s="5">
        <f t="shared" si="15"/>
        <v>0.10108705800000001</v>
      </c>
      <c r="K71" s="33">
        <v>84</v>
      </c>
      <c r="L71" t="str">
        <f t="shared" si="17"/>
        <v>No</v>
      </c>
      <c r="M71" t="str">
        <f t="shared" si="16"/>
        <v>No</v>
      </c>
    </row>
    <row r="72" spans="1:13">
      <c r="A72" s="31">
        <v>38266</v>
      </c>
      <c r="B72" s="3">
        <v>9</v>
      </c>
      <c r="C72" s="4" t="s">
        <v>13</v>
      </c>
      <c r="D72" s="57" t="s">
        <v>48</v>
      </c>
      <c r="E72" s="4">
        <v>3.3999999999999998E-3</v>
      </c>
      <c r="F72" s="5">
        <f t="shared" si="12"/>
        <v>0.10336100000000001</v>
      </c>
      <c r="G72" s="5">
        <f t="shared" si="13"/>
        <v>0.10336100000000001</v>
      </c>
      <c r="H72" s="4">
        <v>4.1000000000000003E-3</v>
      </c>
      <c r="I72" s="5">
        <f t="shared" si="14"/>
        <v>0.10191394600000001</v>
      </c>
      <c r="J72" s="5">
        <f t="shared" si="15"/>
        <v>0.10108705800000001</v>
      </c>
      <c r="K72" s="33">
        <v>84</v>
      </c>
      <c r="L72" t="str">
        <f t="shared" si="17"/>
        <v>No</v>
      </c>
      <c r="M72" t="str">
        <f t="shared" si="16"/>
        <v>No</v>
      </c>
    </row>
    <row r="73" spans="1:13">
      <c r="A73" s="48">
        <v>38266</v>
      </c>
      <c r="B73" s="52">
        <v>10</v>
      </c>
      <c r="C73" s="57" t="s">
        <v>14</v>
      </c>
      <c r="D73" s="57" t="s">
        <v>48</v>
      </c>
      <c r="E73" s="52">
        <v>5.0000000000000001E-4</v>
      </c>
      <c r="F73" s="60">
        <f t="shared" si="12"/>
        <v>9.7071000000000005E-2</v>
      </c>
      <c r="G73" s="60">
        <f t="shared" si="13"/>
        <v>9.7071000000000005E-2</v>
      </c>
      <c r="H73" s="57">
        <v>4.7999999999999996E-3</v>
      </c>
      <c r="I73" s="60">
        <f t="shared" si="14"/>
        <v>9.5712006000000002E-2</v>
      </c>
      <c r="J73" s="60">
        <f t="shared" si="15"/>
        <v>9.4935437999999997E-2</v>
      </c>
      <c r="K73" s="65">
        <v>78</v>
      </c>
      <c r="L73" t="str">
        <f t="shared" si="17"/>
        <v>No</v>
      </c>
      <c r="M73" t="str">
        <f t="shared" si="16"/>
        <v>No</v>
      </c>
    </row>
    <row r="74" spans="1:13">
      <c r="A74" s="48">
        <v>38266</v>
      </c>
      <c r="B74" s="52">
        <v>10</v>
      </c>
      <c r="C74" s="57" t="s">
        <v>14</v>
      </c>
      <c r="D74" s="57" t="s">
        <v>48</v>
      </c>
      <c r="E74" s="52">
        <v>3.8999999999999998E-3</v>
      </c>
      <c r="F74" s="60">
        <f t="shared" si="12"/>
        <v>9.7071000000000005E-2</v>
      </c>
      <c r="G74" s="60">
        <f t="shared" si="13"/>
        <v>9.7071000000000005E-2</v>
      </c>
      <c r="H74" s="57">
        <v>4.7999999999999996E-3</v>
      </c>
      <c r="I74" s="60">
        <f t="shared" si="14"/>
        <v>9.5712006000000002E-2</v>
      </c>
      <c r="J74" s="60">
        <f t="shared" si="15"/>
        <v>9.4935437999999997E-2</v>
      </c>
      <c r="K74" s="65">
        <v>78</v>
      </c>
      <c r="L74" t="str">
        <f t="shared" si="17"/>
        <v>No</v>
      </c>
      <c r="M74" t="str">
        <f t="shared" si="16"/>
        <v>No</v>
      </c>
    </row>
    <row r="75" spans="1:13">
      <c r="A75" s="49">
        <v>38266</v>
      </c>
      <c r="B75" s="53">
        <v>8</v>
      </c>
      <c r="C75" s="54" t="s">
        <v>12</v>
      </c>
      <c r="D75" s="54" t="s">
        <v>48</v>
      </c>
      <c r="E75" s="53">
        <v>5.0000000000000001E-4</v>
      </c>
      <c r="F75" s="60">
        <f t="shared" si="12"/>
        <v>0.10336100000000001</v>
      </c>
      <c r="G75" s="60">
        <f t="shared" si="13"/>
        <v>0.10336100000000001</v>
      </c>
      <c r="H75" s="54">
        <v>4.0000000000000001E-3</v>
      </c>
      <c r="I75" s="60">
        <f t="shared" si="14"/>
        <v>0.10191394600000001</v>
      </c>
      <c r="J75" s="60">
        <f t="shared" si="15"/>
        <v>0.10108705800000001</v>
      </c>
      <c r="K75" s="66">
        <v>84</v>
      </c>
      <c r="L75" t="str">
        <f t="shared" si="17"/>
        <v>No</v>
      </c>
      <c r="M75" t="str">
        <f t="shared" si="16"/>
        <v>No</v>
      </c>
    </row>
    <row r="76" spans="1:13">
      <c r="A76" s="49">
        <v>38266</v>
      </c>
      <c r="B76" s="53">
        <v>8</v>
      </c>
      <c r="C76" s="54" t="s">
        <v>12</v>
      </c>
      <c r="D76" s="54" t="s">
        <v>48</v>
      </c>
      <c r="E76" s="54">
        <v>9.7999999999999997E-3</v>
      </c>
      <c r="F76" s="60">
        <f t="shared" si="12"/>
        <v>0.10336100000000001</v>
      </c>
      <c r="G76" s="60">
        <f t="shared" si="13"/>
        <v>0.10336100000000001</v>
      </c>
      <c r="H76" s="54">
        <v>4.0000000000000001E-3</v>
      </c>
      <c r="I76" s="60">
        <f t="shared" si="14"/>
        <v>0.10191394600000001</v>
      </c>
      <c r="J76" s="60">
        <f t="shared" si="15"/>
        <v>0.10108705800000001</v>
      </c>
      <c r="K76" s="66">
        <v>84</v>
      </c>
      <c r="L76" t="str">
        <f t="shared" si="17"/>
        <v>No</v>
      </c>
      <c r="M76" t="str">
        <f t="shared" si="16"/>
        <v>No</v>
      </c>
    </row>
    <row r="77" spans="1:13">
      <c r="A77" s="31">
        <v>38868</v>
      </c>
      <c r="B77" s="3">
        <v>9</v>
      </c>
      <c r="C77" s="4" t="s">
        <v>13</v>
      </c>
      <c r="D77" s="57" t="s">
        <v>48</v>
      </c>
      <c r="E77" s="3">
        <v>5.5999999999999999E-3</v>
      </c>
      <c r="F77" s="5">
        <f t="shared" si="12"/>
        <v>4.4417000000000005E-2</v>
      </c>
      <c r="G77" s="5">
        <f t="shared" si="13"/>
        <v>4.4417000000000005E-2</v>
      </c>
      <c r="H77" s="4">
        <v>3.8999999999999998E-3</v>
      </c>
      <c r="I77" s="5">
        <f t="shared" si="14"/>
        <v>4.3795161999999999E-2</v>
      </c>
      <c r="J77" s="5">
        <f t="shared" si="15"/>
        <v>4.3439826000000008E-2</v>
      </c>
      <c r="K77" s="33">
        <v>31</v>
      </c>
      <c r="L77" t="str">
        <f t="shared" si="17"/>
        <v>No</v>
      </c>
      <c r="M77" t="str">
        <f t="shared" si="16"/>
        <v>No</v>
      </c>
    </row>
    <row r="78" spans="1:13">
      <c r="A78" s="31">
        <v>38953</v>
      </c>
      <c r="B78" s="3">
        <v>9</v>
      </c>
      <c r="C78" s="4" t="s">
        <v>13</v>
      </c>
      <c r="D78" s="57" t="s">
        <v>48</v>
      </c>
      <c r="E78" s="3">
        <v>5.0000000000000001E-3</v>
      </c>
      <c r="F78" s="5">
        <f t="shared" si="12"/>
        <v>9.8124000000000003E-2</v>
      </c>
      <c r="G78" s="5">
        <f t="shared" si="13"/>
        <v>9.8124000000000003E-2</v>
      </c>
      <c r="H78" s="4">
        <v>4.3E-3</v>
      </c>
      <c r="I78" s="5">
        <f t="shared" si="14"/>
        <v>9.6750263999999989E-2</v>
      </c>
      <c r="J78" s="5">
        <f t="shared" si="15"/>
        <v>9.5965272000000004E-2</v>
      </c>
      <c r="K78" s="33">
        <v>79</v>
      </c>
      <c r="L78" t="str">
        <f t="shared" si="17"/>
        <v>No</v>
      </c>
      <c r="M78" t="str">
        <f t="shared" si="16"/>
        <v>No</v>
      </c>
    </row>
    <row r="79" spans="1:13">
      <c r="A79" s="31">
        <v>39014</v>
      </c>
      <c r="B79" s="3">
        <v>9</v>
      </c>
      <c r="C79" s="4" t="s">
        <v>13</v>
      </c>
      <c r="D79" s="57" t="s">
        <v>48</v>
      </c>
      <c r="E79" s="3">
        <v>3.2000000000000002E-3</v>
      </c>
      <c r="F79" s="5">
        <f t="shared" si="12"/>
        <v>0.101272</v>
      </c>
      <c r="G79" s="5">
        <f t="shared" si="13"/>
        <v>0.101272</v>
      </c>
      <c r="H79" s="4">
        <v>2.8999999999999998E-3</v>
      </c>
      <c r="I79" s="5">
        <f t="shared" si="14"/>
        <v>9.9854191999999994E-2</v>
      </c>
      <c r="J79" s="5">
        <f t="shared" si="15"/>
        <v>9.9044015999999999E-2</v>
      </c>
      <c r="K79" s="33">
        <v>82</v>
      </c>
      <c r="L79" t="str">
        <f t="shared" si="17"/>
        <v>No</v>
      </c>
      <c r="M79" t="str">
        <f t="shared" si="16"/>
        <v>No</v>
      </c>
    </row>
    <row r="80" spans="1:13">
      <c r="A80" s="49">
        <v>39014</v>
      </c>
      <c r="B80" s="53">
        <v>8</v>
      </c>
      <c r="C80" s="54" t="s">
        <v>12</v>
      </c>
      <c r="D80" s="54" t="s">
        <v>48</v>
      </c>
      <c r="E80" s="53">
        <v>3.5999999999999999E-3</v>
      </c>
      <c r="F80" s="60">
        <f t="shared" si="12"/>
        <v>0.101272</v>
      </c>
      <c r="G80" s="60">
        <f t="shared" si="13"/>
        <v>0.101272</v>
      </c>
      <c r="H80" s="54">
        <v>2.8999999999999998E-3</v>
      </c>
      <c r="I80" s="60">
        <f t="shared" si="14"/>
        <v>9.9854191999999994E-2</v>
      </c>
      <c r="J80" s="60">
        <f t="shared" si="15"/>
        <v>9.9044015999999999E-2</v>
      </c>
      <c r="K80" s="66">
        <v>82</v>
      </c>
      <c r="L80" t="str">
        <f t="shared" si="17"/>
        <v>No</v>
      </c>
      <c r="M80" t="str">
        <f t="shared" si="16"/>
        <v>No</v>
      </c>
    </row>
    <row r="81" spans="1:13">
      <c r="A81" s="49">
        <v>39015</v>
      </c>
      <c r="B81" s="54">
        <v>24</v>
      </c>
      <c r="C81" s="54" t="s">
        <v>33</v>
      </c>
      <c r="D81" s="57" t="s">
        <v>48</v>
      </c>
      <c r="E81" s="54"/>
      <c r="F81" s="60">
        <f t="shared" si="12"/>
        <v>0.10440300000000001</v>
      </c>
      <c r="G81" s="60">
        <f t="shared" si="13"/>
        <v>0.10440300000000001</v>
      </c>
      <c r="H81" s="54">
        <v>1E-3</v>
      </c>
      <c r="I81" s="60">
        <f t="shared" si="14"/>
        <v>0.10294135800000001</v>
      </c>
      <c r="J81" s="60">
        <f t="shared" si="15"/>
        <v>0.102106134</v>
      </c>
      <c r="K81" s="66">
        <v>85</v>
      </c>
      <c r="L81" t="str">
        <f t="shared" si="17"/>
        <v>No</v>
      </c>
      <c r="M81" t="str">
        <f t="shared" si="16"/>
        <v>No</v>
      </c>
    </row>
    <row r="82" spans="1:13">
      <c r="A82" s="31">
        <v>39244</v>
      </c>
      <c r="B82" s="3">
        <v>9</v>
      </c>
      <c r="C82" s="4" t="s">
        <v>13</v>
      </c>
      <c r="D82" s="57" t="s">
        <v>48</v>
      </c>
      <c r="E82" s="3">
        <v>2.5000000000000001E-3</v>
      </c>
      <c r="F82" s="5">
        <f t="shared" si="12"/>
        <v>7.2197999999999998E-2</v>
      </c>
      <c r="G82" s="5">
        <f t="shared" si="13"/>
        <v>7.2197999999999998E-2</v>
      </c>
      <c r="H82" s="4">
        <v>2.5000000000000001E-3</v>
      </c>
      <c r="I82" s="5">
        <f t="shared" si="14"/>
        <v>7.1187227999999991E-2</v>
      </c>
      <c r="J82" s="5">
        <f t="shared" si="15"/>
        <v>7.0609643999999985E-2</v>
      </c>
      <c r="K82" s="33">
        <v>55</v>
      </c>
      <c r="L82" t="str">
        <f t="shared" si="17"/>
        <v>No</v>
      </c>
      <c r="M82" t="str">
        <f t="shared" ref="M82:M113" si="18">IF(H82&gt;I82,"Yes","No")</f>
        <v>No</v>
      </c>
    </row>
    <row r="83" spans="1:13">
      <c r="A83" s="49">
        <v>39244</v>
      </c>
      <c r="B83" s="53">
        <v>8</v>
      </c>
      <c r="C83" s="54" t="s">
        <v>12</v>
      </c>
      <c r="D83" s="54" t="s">
        <v>48</v>
      </c>
      <c r="E83" s="53">
        <v>3.8E-3</v>
      </c>
      <c r="F83" s="60">
        <f t="shared" si="12"/>
        <v>6.9967000000000001E-2</v>
      </c>
      <c r="G83" s="60">
        <f t="shared" si="13"/>
        <v>6.9967000000000001E-2</v>
      </c>
      <c r="H83" s="54">
        <v>1E-3</v>
      </c>
      <c r="I83" s="60">
        <f t="shared" si="14"/>
        <v>6.8987461999999999E-2</v>
      </c>
      <c r="J83" s="60">
        <f t="shared" si="15"/>
        <v>6.8427725999999994E-2</v>
      </c>
      <c r="K83" s="66">
        <v>53</v>
      </c>
      <c r="L83" t="str">
        <f t="shared" si="17"/>
        <v>No</v>
      </c>
      <c r="M83" t="str">
        <f t="shared" si="18"/>
        <v>No</v>
      </c>
    </row>
    <row r="84" spans="1:13">
      <c r="A84" s="31">
        <v>39623</v>
      </c>
      <c r="B84" s="3">
        <v>9</v>
      </c>
      <c r="C84" s="4" t="s">
        <v>13</v>
      </c>
      <c r="D84" s="57" t="s">
        <v>48</v>
      </c>
      <c r="E84" s="3">
        <v>2.8999999999999998E-3</v>
      </c>
      <c r="F84" s="5">
        <f t="shared" si="12"/>
        <v>7.3308999999999999E-2</v>
      </c>
      <c r="G84" s="5">
        <f t="shared" si="13"/>
        <v>7.3308999999999999E-2</v>
      </c>
      <c r="H84" s="4">
        <v>2.5000000000000001E-3</v>
      </c>
      <c r="I84" s="5">
        <f t="shared" si="14"/>
        <v>7.2282674000000005E-2</v>
      </c>
      <c r="J84" s="5">
        <f t="shared" si="15"/>
        <v>7.1696202000000001E-2</v>
      </c>
      <c r="K84" s="33">
        <v>56</v>
      </c>
      <c r="L84" t="str">
        <f t="shared" si="17"/>
        <v>No</v>
      </c>
      <c r="M84" t="str">
        <f t="shared" si="18"/>
        <v>No</v>
      </c>
    </row>
    <row r="85" spans="1:13">
      <c r="A85" s="49">
        <v>39623</v>
      </c>
      <c r="B85" s="53">
        <v>8</v>
      </c>
      <c r="C85" s="54" t="s">
        <v>12</v>
      </c>
      <c r="D85" s="54" t="s">
        <v>48</v>
      </c>
      <c r="E85" s="53">
        <v>3.8999999999999998E-3</v>
      </c>
      <c r="F85" s="60">
        <f t="shared" si="12"/>
        <v>8.3176E-2</v>
      </c>
      <c r="G85" s="60">
        <f t="shared" si="13"/>
        <v>8.3176E-2</v>
      </c>
      <c r="H85" s="54">
        <v>2.5000000000000001E-3</v>
      </c>
      <c r="I85" s="60">
        <f t="shared" si="14"/>
        <v>8.201153600000001E-2</v>
      </c>
      <c r="J85" s="60">
        <f t="shared" si="15"/>
        <v>8.1346128000000004E-2</v>
      </c>
      <c r="K85" s="66">
        <v>65</v>
      </c>
      <c r="L85" t="str">
        <f t="shared" si="17"/>
        <v>No</v>
      </c>
      <c r="M85" t="str">
        <f t="shared" si="18"/>
        <v>No</v>
      </c>
    </row>
    <row r="86" spans="1:13">
      <c r="A86" s="47">
        <v>39759</v>
      </c>
      <c r="B86" s="51">
        <v>9</v>
      </c>
      <c r="C86" s="56" t="s">
        <v>13</v>
      </c>
      <c r="D86" s="18" t="s">
        <v>48</v>
      </c>
      <c r="E86" s="51">
        <v>2.7000000000000001E-3</v>
      </c>
      <c r="F86" s="59">
        <f t="shared" si="12"/>
        <v>8.1001999999999991E-2</v>
      </c>
      <c r="G86" s="59">
        <f t="shared" si="13"/>
        <v>8.1001999999999991E-2</v>
      </c>
      <c r="H86" s="56">
        <v>3.5999999999999999E-3</v>
      </c>
      <c r="I86" s="59">
        <f t="shared" si="14"/>
        <v>7.9867971999999995E-2</v>
      </c>
      <c r="J86" s="59">
        <f t="shared" si="15"/>
        <v>7.9219955999999994E-2</v>
      </c>
      <c r="K86" s="64">
        <v>63</v>
      </c>
      <c r="L86" t="str">
        <f t="shared" si="17"/>
        <v>No</v>
      </c>
      <c r="M86" t="str">
        <f t="shared" si="18"/>
        <v>No</v>
      </c>
    </row>
    <row r="87" spans="1:13">
      <c r="A87" s="27">
        <v>39759</v>
      </c>
      <c r="B87" s="17">
        <v>10</v>
      </c>
      <c r="C87" s="18" t="s">
        <v>14</v>
      </c>
      <c r="D87" s="18" t="s">
        <v>48</v>
      </c>
      <c r="E87" s="17"/>
      <c r="F87" s="15"/>
      <c r="G87" s="15"/>
      <c r="H87" s="18"/>
      <c r="I87" s="15"/>
      <c r="J87" s="15"/>
      <c r="K87" s="28"/>
      <c r="L87" t="str">
        <f t="shared" si="17"/>
        <v>No</v>
      </c>
      <c r="M87" t="str">
        <f t="shared" si="18"/>
        <v>No</v>
      </c>
    </row>
    <row r="88" spans="1:13">
      <c r="A88" s="39">
        <v>39759</v>
      </c>
      <c r="B88" s="13">
        <v>8</v>
      </c>
      <c r="C88" s="14" t="s">
        <v>12</v>
      </c>
      <c r="D88" s="14" t="s">
        <v>48</v>
      </c>
      <c r="E88" s="13">
        <v>3.2000000000000002E-3</v>
      </c>
      <c r="F88" s="15">
        <f>ROUND((EXP(0.8473*LN(K88)+0.884)),3)*0.001</f>
        <v>7.9912000000000011E-2</v>
      </c>
      <c r="G88" s="15">
        <f>ROUND((EXP(0.8473*LN(K88)+0.884)),3)*0.001</f>
        <v>7.9912000000000011E-2</v>
      </c>
      <c r="H88" s="14">
        <v>2.8999999999999998E-3</v>
      </c>
      <c r="I88" s="15">
        <f>ROUND((EXP(0.8473*LN(K88)+0.884)),3)*(0.986)*0.001</f>
        <v>7.8793232000000005E-2</v>
      </c>
      <c r="J88" s="15">
        <f>ROUND((EXP(0.8473*LN(K88)+0.884)),3)*(0.978)*0.001</f>
        <v>7.8153936000000007E-2</v>
      </c>
      <c r="K88" s="41">
        <v>62</v>
      </c>
      <c r="L88" t="str">
        <f t="shared" si="17"/>
        <v>No</v>
      </c>
      <c r="M88" t="str">
        <f t="shared" si="18"/>
        <v>No</v>
      </c>
    </row>
    <row r="89" spans="1:13">
      <c r="A89" s="39">
        <v>39759</v>
      </c>
      <c r="B89" s="13">
        <v>20</v>
      </c>
      <c r="C89" s="14" t="s">
        <v>16</v>
      </c>
      <c r="D89" s="18" t="s">
        <v>48</v>
      </c>
      <c r="E89" s="13"/>
      <c r="F89" s="15"/>
      <c r="G89" s="15"/>
      <c r="H89" s="14"/>
      <c r="I89" s="15"/>
      <c r="J89" s="15"/>
      <c r="K89" s="40"/>
      <c r="L89" t="str">
        <f t="shared" si="17"/>
        <v>No</v>
      </c>
      <c r="M89" t="str">
        <f t="shared" si="18"/>
        <v>No</v>
      </c>
    </row>
    <row r="90" spans="1:13">
      <c r="A90" s="47">
        <v>39982</v>
      </c>
      <c r="B90" s="51">
        <v>9</v>
      </c>
      <c r="C90" s="56" t="s">
        <v>13</v>
      </c>
      <c r="D90" s="18" t="s">
        <v>48</v>
      </c>
      <c r="E90" s="51">
        <v>5.0000000000000001E-4</v>
      </c>
      <c r="F90" s="59">
        <f>ROUND((EXP(0.8473*LN(K90)+0.884)),3)*0.001</f>
        <v>5.2780000000000001E-2</v>
      </c>
      <c r="G90" s="59">
        <f>ROUND((EXP(0.8473*LN(K90)+0.884)),3)*0.001</f>
        <v>5.2780000000000001E-2</v>
      </c>
      <c r="H90" s="56">
        <v>1E-3</v>
      </c>
      <c r="I90" s="59">
        <f>ROUND((EXP(0.8473*LN(K90)+0.884)),3)*(0.986)*0.001</f>
        <v>5.2041080000000003E-2</v>
      </c>
      <c r="J90" s="59">
        <f>ROUND((EXP(0.8473*LN(K90)+0.884)),3)*(0.978)*0.001</f>
        <v>5.1618839999999999E-2</v>
      </c>
      <c r="K90" s="64">
        <v>38</v>
      </c>
      <c r="L90" t="str">
        <f t="shared" si="17"/>
        <v>No</v>
      </c>
      <c r="M90" t="str">
        <f t="shared" si="18"/>
        <v>No</v>
      </c>
    </row>
    <row r="91" spans="1:13">
      <c r="A91" s="27">
        <v>39982</v>
      </c>
      <c r="B91" s="17">
        <v>10</v>
      </c>
      <c r="C91" s="18" t="s">
        <v>14</v>
      </c>
      <c r="D91" s="18" t="s">
        <v>48</v>
      </c>
      <c r="E91" s="17"/>
      <c r="F91" s="15"/>
      <c r="G91" s="15"/>
      <c r="H91" s="18"/>
      <c r="I91" s="15"/>
      <c r="J91" s="15"/>
      <c r="K91" s="28"/>
      <c r="L91" t="str">
        <f t="shared" si="17"/>
        <v>No</v>
      </c>
      <c r="M91" t="str">
        <f t="shared" si="18"/>
        <v>No</v>
      </c>
    </row>
    <row r="92" spans="1:13">
      <c r="A92" s="39">
        <v>39982</v>
      </c>
      <c r="B92" s="13">
        <v>8</v>
      </c>
      <c r="C92" s="14" t="s">
        <v>12</v>
      </c>
      <c r="D92" s="14" t="s">
        <v>48</v>
      </c>
      <c r="E92" s="13">
        <v>2.8E-3</v>
      </c>
      <c r="F92" s="15">
        <f>ROUND((EXP(0.8473*LN(K92)+0.884)),3)*0.001</f>
        <v>5.0415999999999996E-2</v>
      </c>
      <c r="G92" s="15">
        <f>ROUND((EXP(0.8473*LN(K92)+0.884)),3)*0.001</f>
        <v>5.0415999999999996E-2</v>
      </c>
      <c r="H92" s="14">
        <v>1E-3</v>
      </c>
      <c r="I92" s="15">
        <f>ROUND((EXP(0.8473*LN(K92)+0.884)),3)*(0.986)*0.001</f>
        <v>4.9710175999999995E-2</v>
      </c>
      <c r="J92" s="15">
        <f>ROUND((EXP(0.8473*LN(K92)+0.884)),3)*(0.978)*0.001</f>
        <v>4.9306847999999993E-2</v>
      </c>
      <c r="K92" s="41">
        <v>36</v>
      </c>
      <c r="L92" t="str">
        <f t="shared" si="17"/>
        <v>No</v>
      </c>
      <c r="M92" t="str">
        <f t="shared" si="18"/>
        <v>No</v>
      </c>
    </row>
    <row r="93" spans="1:13">
      <c r="A93" s="39">
        <v>39982</v>
      </c>
      <c r="B93" s="13">
        <v>20</v>
      </c>
      <c r="C93" s="14" t="s">
        <v>16</v>
      </c>
      <c r="D93" s="18" t="s">
        <v>48</v>
      </c>
      <c r="E93" s="13"/>
      <c r="F93" s="15"/>
      <c r="G93" s="15"/>
      <c r="H93" s="14"/>
      <c r="I93" s="15"/>
      <c r="J93" s="15"/>
      <c r="K93" s="40"/>
      <c r="L93" t="str">
        <f t="shared" si="17"/>
        <v>No</v>
      </c>
      <c r="M93" t="str">
        <f t="shared" si="18"/>
        <v>No</v>
      </c>
    </row>
    <row r="94" spans="1:13">
      <c r="A94" s="47">
        <v>40107</v>
      </c>
      <c r="B94" s="51">
        <v>9</v>
      </c>
      <c r="C94" s="56" t="s">
        <v>13</v>
      </c>
      <c r="D94" s="18" t="s">
        <v>48</v>
      </c>
      <c r="E94" s="51">
        <v>5.0000000000000001E-4</v>
      </c>
      <c r="F94" s="59">
        <f t="shared" ref="F94:F136" si="19">ROUND((EXP(0.8473*LN(K94)+0.884)),3)*0.001</f>
        <v>9.9176E-2</v>
      </c>
      <c r="G94" s="59">
        <f t="shared" ref="G94:G136" si="20">ROUND((EXP(0.8473*LN(K94)+0.884)),3)*0.001</f>
        <v>9.9176E-2</v>
      </c>
      <c r="H94" s="56">
        <v>1E-3</v>
      </c>
      <c r="I94" s="59">
        <f t="shared" ref="I94:I136" si="21">ROUND((EXP(0.8473*LN(K94)+0.884)),3)*(0.986)*0.001</f>
        <v>9.7787536000000008E-2</v>
      </c>
      <c r="J94" s="59">
        <f t="shared" ref="J94:J136" si="22">ROUND((EXP(0.8473*LN(K94)+0.884)),3)*(0.978)*0.001</f>
        <v>9.6994127999999999E-2</v>
      </c>
      <c r="K94" s="64">
        <v>80</v>
      </c>
      <c r="L94" t="str">
        <f t="shared" si="17"/>
        <v>No</v>
      </c>
      <c r="M94" t="str">
        <f t="shared" si="18"/>
        <v>No</v>
      </c>
    </row>
    <row r="95" spans="1:13" s="45" customFormat="1">
      <c r="A95" s="27">
        <v>40107</v>
      </c>
      <c r="B95" s="17">
        <v>10</v>
      </c>
      <c r="C95" s="18" t="s">
        <v>14</v>
      </c>
      <c r="D95" s="18" t="s">
        <v>48</v>
      </c>
      <c r="E95" s="17">
        <v>5.0000000000000001E-4</v>
      </c>
      <c r="F95" s="15">
        <f t="shared" si="19"/>
        <v>9.7071000000000005E-2</v>
      </c>
      <c r="G95" s="15">
        <f t="shared" si="20"/>
        <v>9.7071000000000005E-2</v>
      </c>
      <c r="H95" s="18">
        <v>1E-3</v>
      </c>
      <c r="I95" s="15">
        <f t="shared" si="21"/>
        <v>9.5712006000000002E-2</v>
      </c>
      <c r="J95" s="15">
        <f t="shared" si="22"/>
        <v>9.4935437999999997E-2</v>
      </c>
      <c r="K95" s="28">
        <v>78</v>
      </c>
      <c r="L95" t="str">
        <f t="shared" si="17"/>
        <v>No</v>
      </c>
      <c r="M95" t="str">
        <f t="shared" si="18"/>
        <v>No</v>
      </c>
    </row>
    <row r="96" spans="1:13" s="45" customFormat="1">
      <c r="A96" s="39">
        <v>40107</v>
      </c>
      <c r="B96" s="13">
        <v>20</v>
      </c>
      <c r="C96" s="14" t="s">
        <v>16</v>
      </c>
      <c r="D96" s="18" t="s">
        <v>48</v>
      </c>
      <c r="E96" s="13">
        <v>5.0000000000000001E-4</v>
      </c>
      <c r="F96" s="15">
        <f t="shared" si="19"/>
        <v>9.8124000000000003E-2</v>
      </c>
      <c r="G96" s="15">
        <f t="shared" si="20"/>
        <v>9.8124000000000003E-2</v>
      </c>
      <c r="H96" s="14">
        <v>1E-3</v>
      </c>
      <c r="I96" s="15">
        <f t="shared" si="21"/>
        <v>9.6750263999999989E-2</v>
      </c>
      <c r="J96" s="15">
        <f t="shared" si="22"/>
        <v>9.5965272000000004E-2</v>
      </c>
      <c r="K96" s="42" t="s">
        <v>18</v>
      </c>
      <c r="L96" t="str">
        <f t="shared" si="17"/>
        <v>No</v>
      </c>
      <c r="M96" t="str">
        <f t="shared" si="18"/>
        <v>No</v>
      </c>
    </row>
    <row r="97" spans="1:13" s="45" customFormat="1">
      <c r="A97" s="47">
        <v>40338</v>
      </c>
      <c r="B97" s="51">
        <v>9</v>
      </c>
      <c r="C97" s="56" t="s">
        <v>13</v>
      </c>
      <c r="D97" s="18" t="s">
        <v>48</v>
      </c>
      <c r="E97" s="51">
        <v>6.1999999999999998E-3</v>
      </c>
      <c r="F97" s="59">
        <f t="shared" si="19"/>
        <v>3.1932000000000002E-2</v>
      </c>
      <c r="G97" s="59">
        <f t="shared" si="20"/>
        <v>3.1932000000000002E-2</v>
      </c>
      <c r="H97" s="56">
        <v>5.0000000000000001E-3</v>
      </c>
      <c r="I97" s="59">
        <f t="shared" si="21"/>
        <v>3.1484952000000004E-2</v>
      </c>
      <c r="J97" s="59">
        <f t="shared" si="22"/>
        <v>3.1229495999999999E-2</v>
      </c>
      <c r="K97" s="64">
        <v>21</v>
      </c>
      <c r="L97" t="str">
        <f t="shared" si="17"/>
        <v>No</v>
      </c>
      <c r="M97" t="str">
        <f t="shared" si="18"/>
        <v>No</v>
      </c>
    </row>
    <row r="98" spans="1:13" s="45" customFormat="1">
      <c r="A98" s="27">
        <v>40338</v>
      </c>
      <c r="B98" s="17">
        <v>10</v>
      </c>
      <c r="C98" s="18" t="s">
        <v>14</v>
      </c>
      <c r="D98" s="18" t="s">
        <v>48</v>
      </c>
      <c r="E98" s="17">
        <v>7.9000000000000008E-3</v>
      </c>
      <c r="F98" s="20">
        <f t="shared" si="19"/>
        <v>3.3216000000000002E-2</v>
      </c>
      <c r="G98" s="20">
        <f t="shared" si="20"/>
        <v>3.3216000000000002E-2</v>
      </c>
      <c r="H98" s="18">
        <v>5.4999999999999997E-3</v>
      </c>
      <c r="I98" s="20">
        <f t="shared" si="21"/>
        <v>3.2750976000000001E-2</v>
      </c>
      <c r="J98" s="20">
        <f t="shared" si="22"/>
        <v>3.2485248000000001E-2</v>
      </c>
      <c r="K98" s="28">
        <v>22</v>
      </c>
      <c r="L98" t="str">
        <f t="shared" ref="L98:L129" si="23">IF(E98&gt;F98,"Yes","No")</f>
        <v>No</v>
      </c>
      <c r="M98" t="str">
        <f t="shared" si="18"/>
        <v>No</v>
      </c>
    </row>
    <row r="99" spans="1:13" s="45" customFormat="1">
      <c r="A99" s="47">
        <v>40498</v>
      </c>
      <c r="B99" s="51">
        <v>9</v>
      </c>
      <c r="C99" s="56" t="s">
        <v>13</v>
      </c>
      <c r="D99" s="18" t="s">
        <v>48</v>
      </c>
      <c r="E99" s="51">
        <v>6.4999999999999997E-3</v>
      </c>
      <c r="F99" s="59">
        <f t="shared" si="19"/>
        <v>8.8566000000000006E-2</v>
      </c>
      <c r="G99" s="59">
        <f t="shared" si="20"/>
        <v>8.8566000000000006E-2</v>
      </c>
      <c r="H99" s="56">
        <v>5.7000000000000002E-3</v>
      </c>
      <c r="I99" s="59">
        <f t="shared" si="21"/>
        <v>8.7326076000000002E-2</v>
      </c>
      <c r="J99" s="59">
        <f t="shared" si="22"/>
        <v>8.6617548000000003E-2</v>
      </c>
      <c r="K99" s="64">
        <v>70</v>
      </c>
      <c r="L99" t="str">
        <f t="shared" si="23"/>
        <v>No</v>
      </c>
      <c r="M99" t="str">
        <f t="shared" si="18"/>
        <v>No</v>
      </c>
    </row>
    <row r="100" spans="1:13">
      <c r="A100" s="90">
        <v>40498</v>
      </c>
      <c r="B100" s="91">
        <v>10</v>
      </c>
      <c r="C100" s="92" t="s">
        <v>14</v>
      </c>
      <c r="D100" s="14" t="s">
        <v>48</v>
      </c>
      <c r="E100" s="91">
        <v>9.1000000000000004E-3</v>
      </c>
      <c r="F100" s="95">
        <f t="shared" si="19"/>
        <v>9.0706000000000009E-2</v>
      </c>
      <c r="G100" s="95">
        <f t="shared" si="20"/>
        <v>9.0706000000000009E-2</v>
      </c>
      <c r="H100" s="92">
        <v>5.0000000000000001E-4</v>
      </c>
      <c r="I100" s="95">
        <f t="shared" si="21"/>
        <v>8.9436115999999996E-2</v>
      </c>
      <c r="J100" s="95">
        <f t="shared" si="22"/>
        <v>8.8710468000000015E-2</v>
      </c>
      <c r="K100" s="97">
        <v>72</v>
      </c>
      <c r="L100" t="str">
        <f t="shared" si="23"/>
        <v>No</v>
      </c>
      <c r="M100" t="str">
        <f t="shared" si="18"/>
        <v>No</v>
      </c>
    </row>
    <row r="101" spans="1:13">
      <c r="A101" s="48">
        <v>40498</v>
      </c>
      <c r="B101" s="52">
        <v>20</v>
      </c>
      <c r="C101" s="57" t="s">
        <v>16</v>
      </c>
      <c r="D101" s="14" t="s">
        <v>48</v>
      </c>
      <c r="E101" s="52">
        <v>6.1000000000000004E-3</v>
      </c>
      <c r="F101" s="61">
        <f t="shared" si="19"/>
        <v>8.209000000000001E-2</v>
      </c>
      <c r="G101" s="61">
        <f t="shared" si="20"/>
        <v>8.209000000000001E-2</v>
      </c>
      <c r="H101" s="57">
        <v>5.0000000000000001E-4</v>
      </c>
      <c r="I101" s="61">
        <f t="shared" si="21"/>
        <v>8.0940740000000011E-2</v>
      </c>
      <c r="J101" s="61">
        <f t="shared" si="22"/>
        <v>8.0284019999999998E-2</v>
      </c>
      <c r="K101" s="71" t="s">
        <v>42</v>
      </c>
      <c r="L101" t="str">
        <f t="shared" si="23"/>
        <v>No</v>
      </c>
      <c r="M101" t="str">
        <f t="shared" si="18"/>
        <v>No</v>
      </c>
    </row>
    <row r="102" spans="1:13">
      <c r="A102" s="31">
        <v>40695</v>
      </c>
      <c r="B102" s="3">
        <v>9</v>
      </c>
      <c r="C102" s="4" t="s">
        <v>13</v>
      </c>
      <c r="D102" s="14" t="s">
        <v>48</v>
      </c>
      <c r="E102" s="3">
        <v>5.0000000000000001E-4</v>
      </c>
      <c r="F102" s="5">
        <f t="shared" si="19"/>
        <v>3.3216000000000002E-2</v>
      </c>
      <c r="G102" s="5">
        <f t="shared" si="20"/>
        <v>3.3216000000000002E-2</v>
      </c>
      <c r="H102" s="4">
        <v>5.0000000000000001E-4</v>
      </c>
      <c r="I102" s="5">
        <f t="shared" si="21"/>
        <v>3.2750976000000001E-2</v>
      </c>
      <c r="J102" s="5">
        <f t="shared" si="22"/>
        <v>3.2485248000000001E-2</v>
      </c>
      <c r="K102" s="33">
        <v>22</v>
      </c>
      <c r="L102" t="str">
        <f t="shared" si="23"/>
        <v>No</v>
      </c>
      <c r="M102" t="str">
        <f t="shared" si="18"/>
        <v>No</v>
      </c>
    </row>
    <row r="103" spans="1:13">
      <c r="A103" s="48">
        <v>40696</v>
      </c>
      <c r="B103" s="52">
        <v>20</v>
      </c>
      <c r="C103" s="57" t="s">
        <v>16</v>
      </c>
      <c r="D103" s="14" t="s">
        <v>48</v>
      </c>
      <c r="E103" s="52">
        <v>5.0000000000000001E-4</v>
      </c>
      <c r="F103" s="61">
        <f t="shared" si="19"/>
        <v>3.8267000000000002E-2</v>
      </c>
      <c r="G103" s="61">
        <f t="shared" si="20"/>
        <v>3.8267000000000002E-2</v>
      </c>
      <c r="H103" s="57">
        <v>5.0000000000000001E-4</v>
      </c>
      <c r="I103" s="61">
        <f t="shared" si="21"/>
        <v>3.7731262000000002E-2</v>
      </c>
      <c r="J103" s="61">
        <f t="shared" si="22"/>
        <v>3.7425126000000003E-2</v>
      </c>
      <c r="K103" s="71" t="s">
        <v>39</v>
      </c>
      <c r="L103" t="str">
        <f t="shared" si="23"/>
        <v>No</v>
      </c>
      <c r="M103" t="str">
        <f t="shared" si="18"/>
        <v>No</v>
      </c>
    </row>
    <row r="104" spans="1:13">
      <c r="A104" s="31">
        <v>40849</v>
      </c>
      <c r="B104" s="3">
        <v>9</v>
      </c>
      <c r="C104" s="4" t="s">
        <v>13</v>
      </c>
      <c r="D104" s="14" t="s">
        <v>48</v>
      </c>
      <c r="E104" s="3">
        <v>5.0000000000000001E-4</v>
      </c>
      <c r="F104" s="5">
        <f t="shared" si="19"/>
        <v>8.6417000000000008E-2</v>
      </c>
      <c r="G104" s="5">
        <f t="shared" si="20"/>
        <v>8.6417000000000008E-2</v>
      </c>
      <c r="H104" s="4">
        <v>5.0000000000000001E-4</v>
      </c>
      <c r="I104" s="5">
        <f t="shared" si="21"/>
        <v>8.5207162000000003E-2</v>
      </c>
      <c r="J104" s="5">
        <f t="shared" si="22"/>
        <v>8.4515826000000002E-2</v>
      </c>
      <c r="K104" s="33">
        <v>68</v>
      </c>
      <c r="L104" t="str">
        <f t="shared" si="23"/>
        <v>No</v>
      </c>
      <c r="M104" t="str">
        <f t="shared" si="18"/>
        <v>No</v>
      </c>
    </row>
    <row r="105" spans="1:13">
      <c r="A105" s="48">
        <v>40849</v>
      </c>
      <c r="B105" s="52">
        <v>20</v>
      </c>
      <c r="C105" s="57" t="s">
        <v>16</v>
      </c>
      <c r="D105" s="14" t="s">
        <v>48</v>
      </c>
      <c r="E105" s="52">
        <v>5.0000000000000001E-4</v>
      </c>
      <c r="F105" s="61">
        <f t="shared" si="19"/>
        <v>8.4259000000000001E-2</v>
      </c>
      <c r="G105" s="61">
        <f t="shared" si="20"/>
        <v>8.4259000000000001E-2</v>
      </c>
      <c r="H105" s="57">
        <v>5.0000000000000001E-4</v>
      </c>
      <c r="I105" s="61">
        <f t="shared" si="21"/>
        <v>8.3079373999999998E-2</v>
      </c>
      <c r="J105" s="61">
        <f t="shared" si="22"/>
        <v>8.2405302E-2</v>
      </c>
      <c r="K105" s="71" t="s">
        <v>40</v>
      </c>
      <c r="L105" t="str">
        <f t="shared" si="23"/>
        <v>No</v>
      </c>
      <c r="M105" t="str">
        <f t="shared" si="18"/>
        <v>No</v>
      </c>
    </row>
    <row r="106" spans="1:13">
      <c r="A106" s="31">
        <v>41073</v>
      </c>
      <c r="B106" s="3">
        <v>9</v>
      </c>
      <c r="C106" s="4" t="s">
        <v>13</v>
      </c>
      <c r="D106" s="14" t="s">
        <v>48</v>
      </c>
      <c r="E106" s="3">
        <v>5.0000000000000001E-4</v>
      </c>
      <c r="F106" s="5">
        <f t="shared" si="19"/>
        <v>6.2054000000000005E-2</v>
      </c>
      <c r="G106" s="5">
        <f t="shared" si="20"/>
        <v>6.2054000000000005E-2</v>
      </c>
      <c r="H106" s="4">
        <v>5.0000000000000001E-4</v>
      </c>
      <c r="I106" s="5">
        <f t="shared" si="21"/>
        <v>6.1185244000000007E-2</v>
      </c>
      <c r="J106" s="5">
        <f t="shared" si="22"/>
        <v>6.0688812000000002E-2</v>
      </c>
      <c r="K106" s="33">
        <v>46</v>
      </c>
      <c r="L106" t="str">
        <f t="shared" si="23"/>
        <v>No</v>
      </c>
      <c r="M106" t="str">
        <f t="shared" si="18"/>
        <v>No</v>
      </c>
    </row>
    <row r="107" spans="1:13">
      <c r="A107" s="48">
        <v>41073</v>
      </c>
      <c r="B107" s="52">
        <v>20</v>
      </c>
      <c r="C107" s="57" t="s">
        <v>16</v>
      </c>
      <c r="D107" s="14" t="s">
        <v>48</v>
      </c>
      <c r="E107" s="52">
        <v>5.0000000000000001E-4</v>
      </c>
      <c r="F107" s="61">
        <f t="shared" si="19"/>
        <v>5.9760000000000001E-2</v>
      </c>
      <c r="G107" s="61">
        <f t="shared" si="20"/>
        <v>5.9760000000000001E-2</v>
      </c>
      <c r="H107" s="57">
        <v>5.0000000000000001E-4</v>
      </c>
      <c r="I107" s="61">
        <f t="shared" si="21"/>
        <v>5.8923359999999994E-2</v>
      </c>
      <c r="J107" s="61">
        <f t="shared" si="22"/>
        <v>5.8445279999999995E-2</v>
      </c>
      <c r="K107" s="71" t="s">
        <v>21</v>
      </c>
      <c r="L107" t="str">
        <f t="shared" si="23"/>
        <v>No</v>
      </c>
      <c r="M107" t="str">
        <f t="shared" si="18"/>
        <v>No</v>
      </c>
    </row>
    <row r="108" spans="1:13">
      <c r="A108" s="48">
        <v>30988</v>
      </c>
      <c r="B108" s="52">
        <v>4</v>
      </c>
      <c r="C108" s="57" t="s">
        <v>8</v>
      </c>
      <c r="D108" s="56" t="s">
        <v>47</v>
      </c>
      <c r="E108" s="52">
        <v>3.0000000000000001E-3</v>
      </c>
      <c r="F108" s="60">
        <f t="shared" si="19"/>
        <v>8.6417000000000008E-2</v>
      </c>
      <c r="G108" s="60">
        <f t="shared" si="20"/>
        <v>8.6417000000000008E-2</v>
      </c>
      <c r="H108" s="57"/>
      <c r="I108" s="60">
        <f t="shared" si="21"/>
        <v>8.5207162000000003E-2</v>
      </c>
      <c r="J108" s="60">
        <f t="shared" si="22"/>
        <v>8.4515826000000002E-2</v>
      </c>
      <c r="K108" s="73">
        <v>68</v>
      </c>
      <c r="L108" t="str">
        <f t="shared" si="23"/>
        <v>No</v>
      </c>
      <c r="M108" t="str">
        <f t="shared" si="18"/>
        <v>No</v>
      </c>
    </row>
    <row r="109" spans="1:13">
      <c r="A109" s="31">
        <v>30988</v>
      </c>
      <c r="B109" s="3">
        <v>3</v>
      </c>
      <c r="C109" s="4" t="s">
        <v>7</v>
      </c>
      <c r="D109" s="56" t="s">
        <v>47</v>
      </c>
      <c r="E109" s="3">
        <v>5.0000000000000001E-3</v>
      </c>
      <c r="F109" s="5">
        <f t="shared" si="19"/>
        <v>8.8566000000000006E-2</v>
      </c>
      <c r="G109" s="5">
        <f t="shared" si="20"/>
        <v>8.8566000000000006E-2</v>
      </c>
      <c r="H109" s="4"/>
      <c r="I109" s="5">
        <f t="shared" si="21"/>
        <v>8.7326076000000002E-2</v>
      </c>
      <c r="J109" s="5">
        <f t="shared" si="22"/>
        <v>8.6617548000000003E-2</v>
      </c>
      <c r="K109" s="32">
        <v>70</v>
      </c>
      <c r="L109" t="str">
        <f t="shared" si="23"/>
        <v>No</v>
      </c>
      <c r="M109" t="str">
        <f t="shared" si="18"/>
        <v>No</v>
      </c>
    </row>
    <row r="110" spans="1:13">
      <c r="A110" s="31">
        <v>30988</v>
      </c>
      <c r="B110" s="3">
        <v>3</v>
      </c>
      <c r="C110" s="4" t="s">
        <v>7</v>
      </c>
      <c r="D110" s="56" t="s">
        <v>47</v>
      </c>
      <c r="E110" s="3">
        <v>4.3999999999999997E-2</v>
      </c>
      <c r="F110" s="5">
        <f t="shared" si="19"/>
        <v>8.8566000000000006E-2</v>
      </c>
      <c r="G110" s="5">
        <f t="shared" si="20"/>
        <v>8.8566000000000006E-2</v>
      </c>
      <c r="H110" s="4"/>
      <c r="I110" s="5">
        <f t="shared" si="21"/>
        <v>8.7326076000000002E-2</v>
      </c>
      <c r="J110" s="5">
        <f t="shared" si="22"/>
        <v>8.6617548000000003E-2</v>
      </c>
      <c r="K110" s="32">
        <v>70</v>
      </c>
      <c r="L110" t="str">
        <f t="shared" si="23"/>
        <v>No</v>
      </c>
      <c r="M110" t="str">
        <f t="shared" si="18"/>
        <v>No</v>
      </c>
    </row>
    <row r="111" spans="1:13">
      <c r="A111" s="31">
        <v>31275</v>
      </c>
      <c r="B111" s="3">
        <v>3</v>
      </c>
      <c r="C111" s="4" t="s">
        <v>7</v>
      </c>
      <c r="D111" s="56" t="s">
        <v>47</v>
      </c>
      <c r="E111" s="3">
        <v>5.0000000000000001E-4</v>
      </c>
      <c r="F111" s="5">
        <f t="shared" si="19"/>
        <v>8.6417000000000008E-2</v>
      </c>
      <c r="G111" s="5">
        <f t="shared" si="20"/>
        <v>8.6417000000000008E-2</v>
      </c>
      <c r="H111" s="4"/>
      <c r="I111" s="5">
        <f t="shared" si="21"/>
        <v>8.5207162000000003E-2</v>
      </c>
      <c r="J111" s="5">
        <f t="shared" si="22"/>
        <v>8.4515826000000002E-2</v>
      </c>
      <c r="K111" s="32">
        <v>68</v>
      </c>
      <c r="L111" t="str">
        <f t="shared" si="23"/>
        <v>No</v>
      </c>
      <c r="M111" t="str">
        <f t="shared" si="18"/>
        <v>No</v>
      </c>
    </row>
    <row r="112" spans="1:13">
      <c r="A112" s="48">
        <v>31364</v>
      </c>
      <c r="B112" s="52">
        <v>4</v>
      </c>
      <c r="C112" s="57" t="s">
        <v>8</v>
      </c>
      <c r="D112" s="56" t="s">
        <v>47</v>
      </c>
      <c r="E112" s="52">
        <v>6.0000000000000001E-3</v>
      </c>
      <c r="F112" s="60">
        <f t="shared" si="19"/>
        <v>8.209000000000001E-2</v>
      </c>
      <c r="G112" s="60">
        <f t="shared" si="20"/>
        <v>8.209000000000001E-2</v>
      </c>
      <c r="H112" s="57"/>
      <c r="I112" s="60">
        <f t="shared" si="21"/>
        <v>8.0940740000000011E-2</v>
      </c>
      <c r="J112" s="60">
        <f t="shared" si="22"/>
        <v>8.0284019999999998E-2</v>
      </c>
      <c r="K112" s="73">
        <v>64</v>
      </c>
      <c r="L112" t="str">
        <f t="shared" si="23"/>
        <v>No</v>
      </c>
      <c r="M112" t="str">
        <f t="shared" si="18"/>
        <v>No</v>
      </c>
    </row>
    <row r="113" spans="1:13">
      <c r="A113" s="31">
        <v>31364</v>
      </c>
      <c r="B113" s="3">
        <v>3</v>
      </c>
      <c r="C113" s="4" t="s">
        <v>7</v>
      </c>
      <c r="D113" s="56" t="s">
        <v>47</v>
      </c>
      <c r="E113" s="3">
        <v>5.0000000000000001E-4</v>
      </c>
      <c r="F113" s="5">
        <f t="shared" si="19"/>
        <v>7.7721999999999999E-2</v>
      </c>
      <c r="G113" s="5">
        <f t="shared" si="20"/>
        <v>7.7721999999999999E-2</v>
      </c>
      <c r="H113" s="4"/>
      <c r="I113" s="5">
        <f t="shared" si="21"/>
        <v>7.6633891999999995E-2</v>
      </c>
      <c r="J113" s="5">
        <f t="shared" si="22"/>
        <v>7.6012115999999991E-2</v>
      </c>
      <c r="K113" s="32">
        <v>60</v>
      </c>
      <c r="L113" t="str">
        <f t="shared" si="23"/>
        <v>No</v>
      </c>
      <c r="M113" t="str">
        <f t="shared" si="18"/>
        <v>No</v>
      </c>
    </row>
    <row r="114" spans="1:13">
      <c r="A114" s="48">
        <v>31365</v>
      </c>
      <c r="B114" s="52">
        <v>6</v>
      </c>
      <c r="C114" s="57" t="s">
        <v>10</v>
      </c>
      <c r="D114" s="56" t="s">
        <v>47</v>
      </c>
      <c r="E114" s="52">
        <v>2.1999999999999999E-2</v>
      </c>
      <c r="F114" s="61">
        <f t="shared" si="19"/>
        <v>8.209000000000001E-2</v>
      </c>
      <c r="G114" s="61">
        <f t="shared" si="20"/>
        <v>8.209000000000001E-2</v>
      </c>
      <c r="H114" s="57"/>
      <c r="I114" s="61">
        <f t="shared" si="21"/>
        <v>8.0940740000000011E-2</v>
      </c>
      <c r="J114" s="61">
        <f t="shared" si="22"/>
        <v>8.0284019999999998E-2</v>
      </c>
      <c r="K114" s="73">
        <v>64</v>
      </c>
      <c r="L114" t="str">
        <f t="shared" si="23"/>
        <v>No</v>
      </c>
      <c r="M114" t="str">
        <f t="shared" ref="M114:M144" si="24">IF(H114&gt;I114,"Yes","No")</f>
        <v>No</v>
      </c>
    </row>
    <row r="115" spans="1:13">
      <c r="A115" s="31">
        <v>31541</v>
      </c>
      <c r="B115" s="3">
        <v>3</v>
      </c>
      <c r="C115" s="4" t="s">
        <v>7</v>
      </c>
      <c r="D115" s="56" t="s">
        <v>47</v>
      </c>
      <c r="E115" s="3">
        <v>5.0000000000000001E-4</v>
      </c>
      <c r="F115" s="5">
        <f t="shared" si="19"/>
        <v>7.8817999999999999E-2</v>
      </c>
      <c r="G115" s="5">
        <f t="shared" si="20"/>
        <v>7.8817999999999999E-2</v>
      </c>
      <c r="H115" s="4"/>
      <c r="I115" s="5">
        <f t="shared" si="21"/>
        <v>7.7714547999999994E-2</v>
      </c>
      <c r="J115" s="5">
        <f t="shared" si="22"/>
        <v>7.7084003999999998E-2</v>
      </c>
      <c r="K115" s="32">
        <v>61</v>
      </c>
      <c r="L115" t="str">
        <f t="shared" si="23"/>
        <v>No</v>
      </c>
      <c r="M115" t="str">
        <f t="shared" si="24"/>
        <v>No</v>
      </c>
    </row>
    <row r="116" spans="1:13">
      <c r="A116" s="31">
        <v>31541</v>
      </c>
      <c r="B116" s="3">
        <v>3</v>
      </c>
      <c r="C116" s="4" t="s">
        <v>7</v>
      </c>
      <c r="D116" s="56" t="s">
        <v>47</v>
      </c>
      <c r="E116" s="3">
        <v>0.01</v>
      </c>
      <c r="F116" s="5">
        <f t="shared" si="19"/>
        <v>7.1975999999999998E-2</v>
      </c>
      <c r="G116" s="5">
        <f t="shared" si="20"/>
        <v>7.1975999999999998E-2</v>
      </c>
      <c r="H116" s="4"/>
      <c r="I116" s="5">
        <f t="shared" si="21"/>
        <v>7.0968335999999993E-2</v>
      </c>
      <c r="J116" s="5">
        <f t="shared" si="22"/>
        <v>7.0392527999999996E-2</v>
      </c>
      <c r="K116" s="38">
        <v>54.8</v>
      </c>
      <c r="L116" t="str">
        <f t="shared" si="23"/>
        <v>No</v>
      </c>
      <c r="M116" t="str">
        <f t="shared" si="24"/>
        <v>No</v>
      </c>
    </row>
    <row r="117" spans="1:13">
      <c r="A117" s="31">
        <v>32304</v>
      </c>
      <c r="B117" s="3">
        <v>3</v>
      </c>
      <c r="C117" s="4" t="s">
        <v>7</v>
      </c>
      <c r="D117" s="56" t="s">
        <v>47</v>
      </c>
      <c r="E117" s="3">
        <v>5.0000000000000001E-4</v>
      </c>
      <c r="F117" s="5">
        <f t="shared" si="19"/>
        <v>7.6623000000000011E-2</v>
      </c>
      <c r="G117" s="5">
        <f t="shared" si="20"/>
        <v>7.6623000000000011E-2</v>
      </c>
      <c r="H117" s="4"/>
      <c r="I117" s="5">
        <f t="shared" si="21"/>
        <v>7.5550278000000012E-2</v>
      </c>
      <c r="J117" s="5">
        <f t="shared" si="22"/>
        <v>7.4937294000000015E-2</v>
      </c>
      <c r="K117" s="32">
        <v>59</v>
      </c>
      <c r="L117" t="str">
        <f t="shared" si="23"/>
        <v>No</v>
      </c>
      <c r="M117" t="str">
        <f t="shared" si="24"/>
        <v>No</v>
      </c>
    </row>
    <row r="118" spans="1:13">
      <c r="A118" s="31">
        <v>33766</v>
      </c>
      <c r="B118" s="3">
        <v>3</v>
      </c>
      <c r="C118" s="4" t="s">
        <v>7</v>
      </c>
      <c r="D118" s="56" t="s">
        <v>47</v>
      </c>
      <c r="E118" s="3">
        <v>1.0999999999999999E-2</v>
      </c>
      <c r="F118" s="5">
        <f t="shared" si="19"/>
        <v>5.629E-2</v>
      </c>
      <c r="G118" s="5">
        <f t="shared" si="20"/>
        <v>5.629E-2</v>
      </c>
      <c r="H118" s="4">
        <v>2.5000000000000001E-3</v>
      </c>
      <c r="I118" s="5">
        <f t="shared" si="21"/>
        <v>5.550194E-2</v>
      </c>
      <c r="J118" s="5">
        <f t="shared" si="22"/>
        <v>5.5051620000000002E-2</v>
      </c>
      <c r="K118" s="32">
        <v>41</v>
      </c>
      <c r="L118" t="str">
        <f t="shared" si="23"/>
        <v>No</v>
      </c>
      <c r="M118" t="str">
        <f t="shared" si="24"/>
        <v>No</v>
      </c>
    </row>
    <row r="119" spans="1:13">
      <c r="A119" s="49">
        <v>33766</v>
      </c>
      <c r="B119" s="53">
        <v>6</v>
      </c>
      <c r="C119" s="54" t="s">
        <v>10</v>
      </c>
      <c r="D119" s="56" t="s">
        <v>47</v>
      </c>
      <c r="E119" s="53">
        <v>3.2000000000000001E-2</v>
      </c>
      <c r="F119" s="60">
        <f t="shared" si="19"/>
        <v>5.9760000000000001E-2</v>
      </c>
      <c r="G119" s="60">
        <f t="shared" si="20"/>
        <v>5.9760000000000001E-2</v>
      </c>
      <c r="H119" s="54">
        <v>2.5000000000000001E-3</v>
      </c>
      <c r="I119" s="60">
        <f t="shared" si="21"/>
        <v>5.8923359999999994E-2</v>
      </c>
      <c r="J119" s="60">
        <f t="shared" si="22"/>
        <v>5.8445279999999995E-2</v>
      </c>
      <c r="K119" s="66">
        <v>44</v>
      </c>
      <c r="L119" t="str">
        <f t="shared" si="23"/>
        <v>No</v>
      </c>
      <c r="M119" t="str">
        <f t="shared" si="24"/>
        <v>No</v>
      </c>
    </row>
    <row r="120" spans="1:13">
      <c r="A120" s="31">
        <v>33884</v>
      </c>
      <c r="B120" s="3">
        <v>3</v>
      </c>
      <c r="C120" s="4" t="s">
        <v>7</v>
      </c>
      <c r="D120" s="56" t="s">
        <v>47</v>
      </c>
      <c r="E120" s="3"/>
      <c r="F120" s="5">
        <f t="shared" si="19"/>
        <v>9.4958000000000001E-2</v>
      </c>
      <c r="G120" s="5">
        <f t="shared" si="20"/>
        <v>9.4958000000000001E-2</v>
      </c>
      <c r="H120" s="4">
        <v>0.01</v>
      </c>
      <c r="I120" s="5">
        <f t="shared" si="21"/>
        <v>9.3628587999999999E-2</v>
      </c>
      <c r="J120" s="5">
        <f t="shared" si="22"/>
        <v>9.2868923999999992E-2</v>
      </c>
      <c r="K120" s="32">
        <v>76</v>
      </c>
      <c r="L120" t="str">
        <f t="shared" si="23"/>
        <v>No</v>
      </c>
      <c r="M120" t="str">
        <f t="shared" si="24"/>
        <v>No</v>
      </c>
    </row>
    <row r="121" spans="1:13">
      <c r="A121" s="49">
        <v>33884</v>
      </c>
      <c r="B121" s="53">
        <v>6</v>
      </c>
      <c r="C121" s="54" t="s">
        <v>10</v>
      </c>
      <c r="D121" s="56" t="s">
        <v>47</v>
      </c>
      <c r="E121" s="53"/>
      <c r="F121" s="60">
        <f t="shared" si="19"/>
        <v>9.2836000000000002E-2</v>
      </c>
      <c r="G121" s="60">
        <f t="shared" si="20"/>
        <v>9.2836000000000002E-2</v>
      </c>
      <c r="H121" s="54">
        <v>0.01</v>
      </c>
      <c r="I121" s="60">
        <f t="shared" si="21"/>
        <v>9.1536295999999989E-2</v>
      </c>
      <c r="J121" s="60">
        <f t="shared" si="22"/>
        <v>9.0793607999999998E-2</v>
      </c>
      <c r="K121" s="66">
        <v>74</v>
      </c>
      <c r="L121" t="str">
        <f t="shared" si="23"/>
        <v>No</v>
      </c>
      <c r="M121" t="str">
        <f t="shared" si="24"/>
        <v>No</v>
      </c>
    </row>
    <row r="122" spans="1:13">
      <c r="A122" s="31">
        <v>34184</v>
      </c>
      <c r="B122" s="3">
        <v>3</v>
      </c>
      <c r="C122" s="4" t="s">
        <v>7</v>
      </c>
      <c r="D122" s="56" t="s">
        <v>47</v>
      </c>
      <c r="E122" s="3">
        <v>5.0000000000000001E-4</v>
      </c>
      <c r="F122" s="5">
        <f t="shared" si="19"/>
        <v>8.9637000000000008E-2</v>
      </c>
      <c r="G122" s="5">
        <f t="shared" si="20"/>
        <v>8.9637000000000008E-2</v>
      </c>
      <c r="H122" s="4">
        <v>2.1000000000000001E-2</v>
      </c>
      <c r="I122" s="5">
        <f t="shared" si="21"/>
        <v>8.8382082000000001E-2</v>
      </c>
      <c r="J122" s="5">
        <f t="shared" si="22"/>
        <v>8.7664986E-2</v>
      </c>
      <c r="K122" s="32">
        <v>71</v>
      </c>
      <c r="L122" t="str">
        <f t="shared" si="23"/>
        <v>No</v>
      </c>
      <c r="M122" t="str">
        <f t="shared" si="24"/>
        <v>No</v>
      </c>
    </row>
    <row r="123" spans="1:13">
      <c r="A123" s="49">
        <v>34184</v>
      </c>
      <c r="B123" s="53">
        <v>6</v>
      </c>
      <c r="C123" s="54" t="s">
        <v>10</v>
      </c>
      <c r="D123" s="56" t="s">
        <v>47</v>
      </c>
      <c r="E123" s="53">
        <v>0.02</v>
      </c>
      <c r="F123" s="60">
        <f t="shared" si="19"/>
        <v>8.9637000000000008E-2</v>
      </c>
      <c r="G123" s="60">
        <f t="shared" si="20"/>
        <v>8.9637000000000008E-2</v>
      </c>
      <c r="H123" s="54">
        <v>0.01</v>
      </c>
      <c r="I123" s="60">
        <f t="shared" si="21"/>
        <v>8.8382082000000001E-2</v>
      </c>
      <c r="J123" s="60">
        <f t="shared" si="22"/>
        <v>8.7664986E-2</v>
      </c>
      <c r="K123" s="66">
        <v>71</v>
      </c>
      <c r="L123" t="str">
        <f t="shared" si="23"/>
        <v>No</v>
      </c>
      <c r="M123" t="str">
        <f t="shared" si="24"/>
        <v>No</v>
      </c>
    </row>
    <row r="124" spans="1:13">
      <c r="A124" s="27">
        <v>34528</v>
      </c>
      <c r="B124" s="17">
        <v>4</v>
      </c>
      <c r="C124" s="18" t="s">
        <v>8</v>
      </c>
      <c r="D124" s="56" t="s">
        <v>47</v>
      </c>
      <c r="E124" s="17">
        <v>0.02</v>
      </c>
      <c r="F124" s="15">
        <f t="shared" si="19"/>
        <v>7.5521000000000005E-2</v>
      </c>
      <c r="G124" s="15">
        <f t="shared" si="20"/>
        <v>7.5521000000000005E-2</v>
      </c>
      <c r="H124" s="19">
        <v>0.01</v>
      </c>
      <c r="I124" s="15">
        <f t="shared" si="21"/>
        <v>7.4463706000000005E-2</v>
      </c>
      <c r="J124" s="15">
        <f t="shared" si="22"/>
        <v>7.3859538000000002E-2</v>
      </c>
      <c r="K124" s="36">
        <v>58</v>
      </c>
      <c r="L124" t="str">
        <f t="shared" si="23"/>
        <v>No</v>
      </c>
      <c r="M124" t="str">
        <f t="shared" si="24"/>
        <v>No</v>
      </c>
    </row>
    <row r="125" spans="1:13">
      <c r="A125" s="47">
        <v>34528</v>
      </c>
      <c r="B125" s="51">
        <v>3</v>
      </c>
      <c r="C125" s="56" t="s">
        <v>7</v>
      </c>
      <c r="D125" s="56" t="s">
        <v>47</v>
      </c>
      <c r="E125" s="51">
        <v>5.0000000000000001E-4</v>
      </c>
      <c r="F125" s="59">
        <f t="shared" si="19"/>
        <v>7.5521000000000005E-2</v>
      </c>
      <c r="G125" s="59">
        <f t="shared" si="20"/>
        <v>7.5521000000000005E-2</v>
      </c>
      <c r="H125" s="56">
        <v>5.0000000000000001E-3</v>
      </c>
      <c r="I125" s="59">
        <f t="shared" si="21"/>
        <v>7.4463706000000005E-2</v>
      </c>
      <c r="J125" s="59">
        <f t="shared" si="22"/>
        <v>7.3859538000000002E-2</v>
      </c>
      <c r="K125" s="68">
        <v>58</v>
      </c>
      <c r="L125" t="str">
        <f t="shared" si="23"/>
        <v>No</v>
      </c>
      <c r="M125" t="str">
        <f t="shared" si="24"/>
        <v>No</v>
      </c>
    </row>
    <row r="126" spans="1:13">
      <c r="A126" s="39">
        <v>34528</v>
      </c>
      <c r="B126" s="13">
        <v>6</v>
      </c>
      <c r="C126" s="14" t="s">
        <v>10</v>
      </c>
      <c r="D126" s="56" t="s">
        <v>47</v>
      </c>
      <c r="E126" s="13">
        <v>2.5000000000000001E-2</v>
      </c>
      <c r="F126" s="15">
        <f t="shared" si="19"/>
        <v>8.3176E-2</v>
      </c>
      <c r="G126" s="15">
        <f t="shared" si="20"/>
        <v>8.3176E-2</v>
      </c>
      <c r="H126" s="14">
        <v>1.2999999999999999E-2</v>
      </c>
      <c r="I126" s="15">
        <f t="shared" si="21"/>
        <v>8.201153600000001E-2</v>
      </c>
      <c r="J126" s="15">
        <f t="shared" si="22"/>
        <v>8.1346128000000004E-2</v>
      </c>
      <c r="K126" s="41">
        <v>65</v>
      </c>
      <c r="L126" t="str">
        <f t="shared" si="23"/>
        <v>No</v>
      </c>
      <c r="M126" t="str">
        <f t="shared" si="24"/>
        <v>No</v>
      </c>
    </row>
    <row r="127" spans="1:13">
      <c r="A127" s="27">
        <v>34640</v>
      </c>
      <c r="B127" s="17">
        <v>4</v>
      </c>
      <c r="C127" s="18" t="s">
        <v>8</v>
      </c>
      <c r="D127" s="56" t="s">
        <v>47</v>
      </c>
      <c r="E127" s="17">
        <v>0.03</v>
      </c>
      <c r="F127" s="15">
        <f t="shared" si="19"/>
        <v>7.4415999999999996E-2</v>
      </c>
      <c r="G127" s="15">
        <f t="shared" si="20"/>
        <v>7.4415999999999996E-2</v>
      </c>
      <c r="H127" s="18">
        <v>1.7000000000000001E-2</v>
      </c>
      <c r="I127" s="15">
        <f t="shared" si="21"/>
        <v>7.3374175999999999E-2</v>
      </c>
      <c r="J127" s="15">
        <f t="shared" si="22"/>
        <v>7.2778847999999993E-2</v>
      </c>
      <c r="K127" s="36">
        <v>57</v>
      </c>
      <c r="L127" t="str">
        <f t="shared" si="23"/>
        <v>No</v>
      </c>
      <c r="M127" t="str">
        <f t="shared" si="24"/>
        <v>No</v>
      </c>
    </row>
    <row r="128" spans="1:13">
      <c r="A128" s="47">
        <v>34640</v>
      </c>
      <c r="B128" s="51">
        <v>3</v>
      </c>
      <c r="C128" s="56" t="s">
        <v>7</v>
      </c>
      <c r="D128" s="56" t="s">
        <v>47</v>
      </c>
      <c r="E128" s="51">
        <v>3.5999999999999997E-2</v>
      </c>
      <c r="F128" s="59">
        <f t="shared" si="19"/>
        <v>7.8817999999999999E-2</v>
      </c>
      <c r="G128" s="59">
        <f t="shared" si="20"/>
        <v>7.8817999999999999E-2</v>
      </c>
      <c r="H128" s="56">
        <v>1.7999999999999999E-2</v>
      </c>
      <c r="I128" s="59">
        <f t="shared" si="21"/>
        <v>7.7714547999999994E-2</v>
      </c>
      <c r="J128" s="59">
        <f t="shared" si="22"/>
        <v>7.7084003999999998E-2</v>
      </c>
      <c r="K128" s="68">
        <v>61</v>
      </c>
      <c r="L128" t="str">
        <f t="shared" si="23"/>
        <v>No</v>
      </c>
      <c r="M128" t="str">
        <f t="shared" si="24"/>
        <v>No</v>
      </c>
    </row>
    <row r="129" spans="1:13">
      <c r="A129" s="39">
        <v>34640</v>
      </c>
      <c r="B129" s="13">
        <v>6</v>
      </c>
      <c r="C129" s="14" t="s">
        <v>10</v>
      </c>
      <c r="D129" s="56" t="s">
        <v>47</v>
      </c>
      <c r="E129" s="13">
        <v>1.6E-2</v>
      </c>
      <c r="F129" s="15">
        <f t="shared" si="19"/>
        <v>7.7721999999999999E-2</v>
      </c>
      <c r="G129" s="15">
        <f t="shared" si="20"/>
        <v>7.7721999999999999E-2</v>
      </c>
      <c r="H129" s="14">
        <v>2.5999999999999999E-2</v>
      </c>
      <c r="I129" s="15">
        <f t="shared" si="21"/>
        <v>7.6633891999999995E-2</v>
      </c>
      <c r="J129" s="15">
        <f t="shared" si="22"/>
        <v>7.6012115999999991E-2</v>
      </c>
      <c r="K129" s="41">
        <v>60</v>
      </c>
      <c r="L129" t="str">
        <f t="shared" si="23"/>
        <v>No</v>
      </c>
      <c r="M129" t="str">
        <f t="shared" si="24"/>
        <v>No</v>
      </c>
    </row>
    <row r="130" spans="1:13">
      <c r="A130" s="47">
        <v>34816</v>
      </c>
      <c r="B130" s="51">
        <v>3</v>
      </c>
      <c r="C130" s="56" t="s">
        <v>7</v>
      </c>
      <c r="D130" s="56" t="s">
        <v>47</v>
      </c>
      <c r="E130" s="51"/>
      <c r="F130" s="59">
        <f t="shared" si="19"/>
        <v>5.5124000000000006E-2</v>
      </c>
      <c r="G130" s="59">
        <f t="shared" si="20"/>
        <v>5.5124000000000006E-2</v>
      </c>
      <c r="H130" s="56">
        <v>2.5000000000000001E-2</v>
      </c>
      <c r="I130" s="59">
        <f t="shared" si="21"/>
        <v>5.4352263999999997E-2</v>
      </c>
      <c r="J130" s="59">
        <f t="shared" si="22"/>
        <v>5.3911272000000003E-2</v>
      </c>
      <c r="K130" s="68">
        <v>40</v>
      </c>
      <c r="L130" t="str">
        <f t="shared" ref="L130:L136" si="25">IF(E130&gt;F130,"Yes","No")</f>
        <v>No</v>
      </c>
      <c r="M130" t="str">
        <f t="shared" si="24"/>
        <v>No</v>
      </c>
    </row>
    <row r="131" spans="1:13">
      <c r="A131" s="27">
        <v>34865</v>
      </c>
      <c r="B131" s="17">
        <v>4</v>
      </c>
      <c r="C131" s="18" t="s">
        <v>8</v>
      </c>
      <c r="D131" s="56" t="s">
        <v>47</v>
      </c>
      <c r="E131" s="17">
        <v>3.0000000000000001E-3</v>
      </c>
      <c r="F131" s="15">
        <f t="shared" si="19"/>
        <v>6.3195000000000001E-2</v>
      </c>
      <c r="G131" s="15">
        <f t="shared" si="20"/>
        <v>6.3195000000000001E-2</v>
      </c>
      <c r="H131" s="18">
        <v>1E-3</v>
      </c>
      <c r="I131" s="15">
        <f t="shared" si="21"/>
        <v>6.2310270000000001E-2</v>
      </c>
      <c r="J131" s="15">
        <f t="shared" si="22"/>
        <v>6.1804709999999999E-2</v>
      </c>
      <c r="K131" s="36">
        <v>47</v>
      </c>
      <c r="L131" t="str">
        <f t="shared" si="25"/>
        <v>No</v>
      </c>
      <c r="M131" t="str">
        <f t="shared" si="24"/>
        <v>No</v>
      </c>
    </row>
    <row r="132" spans="1:13">
      <c r="A132" s="47">
        <v>34865</v>
      </c>
      <c r="B132" s="51">
        <v>3</v>
      </c>
      <c r="C132" s="56" t="s">
        <v>7</v>
      </c>
      <c r="D132" s="56" t="s">
        <v>47</v>
      </c>
      <c r="E132" s="51">
        <v>3.0000000000000001E-3</v>
      </c>
      <c r="F132" s="59">
        <f t="shared" si="19"/>
        <v>6.3195000000000001E-2</v>
      </c>
      <c r="G132" s="59">
        <f t="shared" si="20"/>
        <v>6.3195000000000001E-2</v>
      </c>
      <c r="H132" s="56">
        <v>1E-3</v>
      </c>
      <c r="I132" s="59">
        <f t="shared" si="21"/>
        <v>6.2310270000000001E-2</v>
      </c>
      <c r="J132" s="59">
        <f t="shared" si="22"/>
        <v>6.1804709999999999E-2</v>
      </c>
      <c r="K132" s="68">
        <v>47</v>
      </c>
      <c r="L132" t="str">
        <f t="shared" si="25"/>
        <v>No</v>
      </c>
      <c r="M132" t="str">
        <f t="shared" si="24"/>
        <v>No</v>
      </c>
    </row>
    <row r="133" spans="1:13">
      <c r="A133" s="39">
        <v>34865</v>
      </c>
      <c r="B133" s="13">
        <v>6</v>
      </c>
      <c r="C133" s="14" t="s">
        <v>10</v>
      </c>
      <c r="D133" s="56" t="s">
        <v>47</v>
      </c>
      <c r="E133" s="13">
        <v>1.7000000000000001E-2</v>
      </c>
      <c r="F133" s="15">
        <f t="shared" si="19"/>
        <v>6.8846999999999992E-2</v>
      </c>
      <c r="G133" s="15">
        <f t="shared" si="20"/>
        <v>6.8846999999999992E-2</v>
      </c>
      <c r="H133" s="13">
        <v>6.0000000000000001E-3</v>
      </c>
      <c r="I133" s="15">
        <f t="shared" si="21"/>
        <v>6.7883141999999994E-2</v>
      </c>
      <c r="J133" s="15">
        <f t="shared" si="22"/>
        <v>6.7332365999999991E-2</v>
      </c>
      <c r="K133" s="41">
        <v>52</v>
      </c>
      <c r="L133" t="str">
        <f t="shared" si="25"/>
        <v>No</v>
      </c>
      <c r="M133" t="str">
        <f t="shared" si="24"/>
        <v>No</v>
      </c>
    </row>
    <row r="134" spans="1:13">
      <c r="A134" s="27">
        <v>35004</v>
      </c>
      <c r="B134" s="17">
        <v>4</v>
      </c>
      <c r="C134" s="18" t="s">
        <v>8</v>
      </c>
      <c r="D134" s="56" t="s">
        <v>47</v>
      </c>
      <c r="E134" s="17">
        <v>1.6E-2</v>
      </c>
      <c r="F134" s="15">
        <f t="shared" si="19"/>
        <v>8.3176E-2</v>
      </c>
      <c r="G134" s="15">
        <f t="shared" si="20"/>
        <v>8.3176E-2</v>
      </c>
      <c r="H134" s="18">
        <v>1E-3</v>
      </c>
      <c r="I134" s="15">
        <f t="shared" si="21"/>
        <v>8.201153600000001E-2</v>
      </c>
      <c r="J134" s="15">
        <f t="shared" si="22"/>
        <v>8.1346128000000004E-2</v>
      </c>
      <c r="K134" s="36">
        <v>65</v>
      </c>
      <c r="L134" t="str">
        <f t="shared" si="25"/>
        <v>No</v>
      </c>
      <c r="M134" t="str">
        <f t="shared" si="24"/>
        <v>No</v>
      </c>
    </row>
    <row r="135" spans="1:13">
      <c r="A135" s="47">
        <v>35004</v>
      </c>
      <c r="B135" s="51">
        <v>3</v>
      </c>
      <c r="C135" s="56" t="s">
        <v>7</v>
      </c>
      <c r="D135" s="56" t="s">
        <v>47</v>
      </c>
      <c r="E135" s="51">
        <v>1.4999999999999999E-2</v>
      </c>
      <c r="F135" s="59">
        <f t="shared" si="19"/>
        <v>8.5338999999999998E-2</v>
      </c>
      <c r="G135" s="59">
        <f t="shared" si="20"/>
        <v>8.5338999999999998E-2</v>
      </c>
      <c r="H135" s="76">
        <v>1E-3</v>
      </c>
      <c r="I135" s="59">
        <f t="shared" si="21"/>
        <v>8.4144254000000002E-2</v>
      </c>
      <c r="J135" s="59">
        <f t="shared" si="22"/>
        <v>8.3461542E-2</v>
      </c>
      <c r="K135" s="68">
        <v>67</v>
      </c>
      <c r="L135" t="str">
        <f t="shared" si="25"/>
        <v>No</v>
      </c>
      <c r="M135" t="str">
        <f t="shared" si="24"/>
        <v>No</v>
      </c>
    </row>
    <row r="136" spans="1:13">
      <c r="A136" s="39">
        <v>35004</v>
      </c>
      <c r="B136" s="13">
        <v>6</v>
      </c>
      <c r="C136" s="14" t="s">
        <v>10</v>
      </c>
      <c r="D136" s="56" t="s">
        <v>47</v>
      </c>
      <c r="E136" s="13">
        <v>1.9E-2</v>
      </c>
      <c r="F136" s="15">
        <f t="shared" si="19"/>
        <v>8.8566000000000006E-2</v>
      </c>
      <c r="G136" s="15">
        <f t="shared" si="20"/>
        <v>8.8566000000000006E-2</v>
      </c>
      <c r="H136" s="14">
        <v>5.1000000000000004E-3</v>
      </c>
      <c r="I136" s="15">
        <f t="shared" si="21"/>
        <v>8.7326076000000002E-2</v>
      </c>
      <c r="J136" s="15">
        <f t="shared" si="22"/>
        <v>8.6617548000000003E-2</v>
      </c>
      <c r="K136" s="41">
        <v>70</v>
      </c>
      <c r="L136" t="str">
        <f t="shared" si="25"/>
        <v>No</v>
      </c>
      <c r="M136" t="str">
        <f t="shared" si="24"/>
        <v>No</v>
      </c>
    </row>
    <row r="137" spans="1:13">
      <c r="A137" s="27">
        <v>35010</v>
      </c>
      <c r="B137" s="17">
        <v>4</v>
      </c>
      <c r="C137" s="18" t="s">
        <v>8</v>
      </c>
      <c r="D137" s="56" t="s">
        <v>47</v>
      </c>
      <c r="E137" s="17">
        <v>5.0000000000000001E-4</v>
      </c>
      <c r="F137" s="15"/>
      <c r="G137" s="15"/>
      <c r="H137" s="18"/>
      <c r="I137" s="15"/>
      <c r="J137" s="15"/>
      <c r="K137" s="36"/>
      <c r="L137" t="s">
        <v>44</v>
      </c>
      <c r="M137" t="str">
        <f t="shared" si="24"/>
        <v>No</v>
      </c>
    </row>
    <row r="138" spans="1:13">
      <c r="A138" s="47">
        <v>35010</v>
      </c>
      <c r="B138" s="51">
        <v>3</v>
      </c>
      <c r="C138" s="56" t="s">
        <v>7</v>
      </c>
      <c r="D138" s="56" t="s">
        <v>47</v>
      </c>
      <c r="E138" s="51">
        <v>5.0000000000000001E-4</v>
      </c>
      <c r="F138" s="59"/>
      <c r="G138" s="59"/>
      <c r="H138" s="76"/>
      <c r="I138" s="59"/>
      <c r="J138" s="59"/>
      <c r="K138" s="68"/>
      <c r="L138" t="s">
        <v>44</v>
      </c>
      <c r="M138" t="str">
        <f t="shared" si="24"/>
        <v>No</v>
      </c>
    </row>
    <row r="139" spans="1:13">
      <c r="A139" s="39">
        <v>35010</v>
      </c>
      <c r="B139" s="13">
        <v>6</v>
      </c>
      <c r="C139" s="14" t="s">
        <v>10</v>
      </c>
      <c r="D139" s="56" t="s">
        <v>47</v>
      </c>
      <c r="E139" s="13">
        <v>5.0000000000000001E-4</v>
      </c>
      <c r="F139" s="15"/>
      <c r="G139" s="15"/>
      <c r="H139" s="14"/>
      <c r="I139" s="15"/>
      <c r="J139" s="15"/>
      <c r="K139" s="41"/>
      <c r="L139" t="s">
        <v>44</v>
      </c>
      <c r="M139" t="str">
        <f t="shared" si="24"/>
        <v>No</v>
      </c>
    </row>
    <row r="140" spans="1:13">
      <c r="A140" s="47">
        <v>35228</v>
      </c>
      <c r="B140" s="51">
        <v>3</v>
      </c>
      <c r="C140" s="56" t="s">
        <v>7</v>
      </c>
      <c r="D140" s="56" t="s">
        <v>47</v>
      </c>
      <c r="E140" s="51">
        <v>1.0999999999999999E-2</v>
      </c>
      <c r="F140" s="59">
        <f>ROUND((EXP(0.8473*LN(K140)+0.884)),3)*0.001</f>
        <v>5.629E-2</v>
      </c>
      <c r="G140" s="59">
        <f>ROUND((EXP(0.8473*LN(K140)+0.884)),3)*0.001</f>
        <v>5.629E-2</v>
      </c>
      <c r="H140" s="76">
        <v>5.0000000000000001E-4</v>
      </c>
      <c r="I140" s="59">
        <f>ROUND((EXP(0.8473*LN(K140)+0.884)),3)*(0.986)*0.001</f>
        <v>5.550194E-2</v>
      </c>
      <c r="J140" s="59">
        <f>ROUND((EXP(0.8473*LN(K140)+0.884)),3)*(0.978)*0.001</f>
        <v>5.5051620000000002E-2</v>
      </c>
      <c r="K140" s="68">
        <v>41</v>
      </c>
      <c r="L140" t="str">
        <f>IF(E140&gt;F140,"Yes","No")</f>
        <v>No</v>
      </c>
      <c r="M140" t="str">
        <f t="shared" si="24"/>
        <v>No</v>
      </c>
    </row>
    <row r="141" spans="1:13">
      <c r="A141" s="39">
        <v>35228</v>
      </c>
      <c r="B141" s="13">
        <v>6</v>
      </c>
      <c r="C141" s="14" t="s">
        <v>10</v>
      </c>
      <c r="D141" s="56" t="s">
        <v>47</v>
      </c>
      <c r="E141" s="13">
        <v>3.2000000000000001E-2</v>
      </c>
      <c r="F141" s="15">
        <f>ROUND((EXP(0.8473*LN(K141)+0.884)),3)*0.001</f>
        <v>5.9760000000000001E-2</v>
      </c>
      <c r="G141" s="15">
        <f>ROUND((EXP(0.8473*LN(K141)+0.884)),3)*0.001</f>
        <v>5.9760000000000001E-2</v>
      </c>
      <c r="H141" s="14">
        <v>5.0000000000000001E-4</v>
      </c>
      <c r="I141" s="15">
        <f>ROUND((EXP(0.8473*LN(K141)+0.884)),3)*(0.986)*0.001</f>
        <v>5.8923359999999994E-2</v>
      </c>
      <c r="J141" s="15">
        <f>ROUND((EXP(0.8473*LN(K141)+0.884)),3)*(0.978)*0.001</f>
        <v>5.8445279999999995E-2</v>
      </c>
      <c r="K141" s="41">
        <v>44</v>
      </c>
      <c r="L141" t="str">
        <f>IF(E141&gt;F141,"Yes","No")</f>
        <v>No</v>
      </c>
      <c r="M141" t="str">
        <f t="shared" si="24"/>
        <v>No</v>
      </c>
    </row>
    <row r="142" spans="1:13">
      <c r="A142" s="27">
        <v>35235</v>
      </c>
      <c r="B142" s="17">
        <v>4</v>
      </c>
      <c r="C142" s="18" t="s">
        <v>8</v>
      </c>
      <c r="D142" s="56" t="s">
        <v>47</v>
      </c>
      <c r="E142" s="17">
        <v>4.7999999999999996E-3</v>
      </c>
      <c r="F142" s="15">
        <f>ROUND((EXP(0.8473*LN(K142)+0.884)),3)*0.001</f>
        <v>7.1084000000000008E-2</v>
      </c>
      <c r="G142" s="15">
        <f>ROUND((EXP(0.8473*LN(K142)+0.884)),3)*0.001</f>
        <v>7.1084000000000008E-2</v>
      </c>
      <c r="H142" s="18">
        <v>3.2000000000000002E-3</v>
      </c>
      <c r="I142" s="15">
        <f>ROUND((EXP(0.8473*LN(K142)+0.884)),3)*(0.986)*0.001</f>
        <v>7.0088824000000008E-2</v>
      </c>
      <c r="J142" s="15">
        <f>ROUND((EXP(0.8473*LN(K142)+0.884)),3)*(0.978)*0.001</f>
        <v>6.9520152000000002E-2</v>
      </c>
      <c r="K142" s="28">
        <v>54</v>
      </c>
      <c r="L142" t="str">
        <f>IF(E142&gt;F142,"Yes","No")</f>
        <v>No</v>
      </c>
      <c r="M142" t="str">
        <f t="shared" si="24"/>
        <v>No</v>
      </c>
    </row>
    <row r="143" spans="1:13">
      <c r="A143" s="47">
        <v>35235</v>
      </c>
      <c r="B143" s="51">
        <v>3</v>
      </c>
      <c r="C143" s="56" t="s">
        <v>7</v>
      </c>
      <c r="D143" s="56" t="s">
        <v>47</v>
      </c>
      <c r="E143" s="51">
        <v>1.0999999999999999E-2</v>
      </c>
      <c r="F143" s="59">
        <f>ROUND((EXP(0.8473*LN(K143)+0.884)),3)*0.001</f>
        <v>7.1084000000000008E-2</v>
      </c>
      <c r="G143" s="59">
        <f>ROUND((EXP(0.8473*LN(K143)+0.884)),3)*0.001</f>
        <v>7.1084000000000008E-2</v>
      </c>
      <c r="H143" s="56">
        <v>5.7999999999999996E-3</v>
      </c>
      <c r="I143" s="59">
        <f>ROUND((EXP(0.8473*LN(K143)+0.884)),3)*(0.986)*0.001</f>
        <v>7.0088824000000008E-2</v>
      </c>
      <c r="J143" s="59">
        <f>ROUND((EXP(0.8473*LN(K143)+0.884)),3)*(0.978)*0.001</f>
        <v>6.9520152000000002E-2</v>
      </c>
      <c r="K143" s="64">
        <v>54</v>
      </c>
      <c r="L143" t="str">
        <f>IF(E143&gt;F143,"Yes","No")</f>
        <v>No</v>
      </c>
      <c r="M143" t="str">
        <f t="shared" si="24"/>
        <v>No</v>
      </c>
    </row>
    <row r="144" spans="1:13">
      <c r="A144" s="39">
        <v>35235</v>
      </c>
      <c r="B144" s="13">
        <v>6</v>
      </c>
      <c r="C144" s="14" t="s">
        <v>10</v>
      </c>
      <c r="D144" s="56" t="s">
        <v>47</v>
      </c>
      <c r="E144" s="13">
        <v>1.2E-2</v>
      </c>
      <c r="F144" s="15">
        <f>ROUND((EXP(0.8473*LN(K144)+0.884)),3)*0.001</f>
        <v>7.2197999999999998E-2</v>
      </c>
      <c r="G144" s="15">
        <f>ROUND((EXP(0.8473*LN(K144)+0.884)),3)*0.001</f>
        <v>7.2197999999999998E-2</v>
      </c>
      <c r="H144" s="14">
        <v>1.2E-2</v>
      </c>
      <c r="I144" s="15">
        <f>ROUND((EXP(0.8473*LN(K144)+0.884)),3)*(0.986)*0.001</f>
        <v>7.1187227999999991E-2</v>
      </c>
      <c r="J144" s="15">
        <f>ROUND((EXP(0.8473*LN(K144)+0.884)),3)*(0.978)*0.001</f>
        <v>7.0609643999999985E-2</v>
      </c>
      <c r="K144" s="41">
        <v>55</v>
      </c>
      <c r="L144" t="str">
        <f>IF(E144&gt;F144,"Yes","No")</f>
        <v>No</v>
      </c>
      <c r="M144" t="str">
        <f t="shared" si="24"/>
        <v>No</v>
      </c>
    </row>
    <row r="145" spans="1:13">
      <c r="A145" s="27">
        <v>35346</v>
      </c>
      <c r="B145" s="17">
        <v>4</v>
      </c>
      <c r="C145" s="18" t="s">
        <v>8</v>
      </c>
      <c r="D145" s="56" t="s">
        <v>47</v>
      </c>
      <c r="E145" s="17">
        <v>5.0000000000000001E-4</v>
      </c>
      <c r="F145" s="15"/>
      <c r="G145" s="15"/>
      <c r="H145" s="18">
        <v>5.0000000000000001E-4</v>
      </c>
      <c r="I145" s="15"/>
      <c r="J145" s="15"/>
      <c r="K145" s="28"/>
      <c r="L145" t="s">
        <v>44</v>
      </c>
      <c r="M145" t="s">
        <v>44</v>
      </c>
    </row>
    <row r="146" spans="1:13">
      <c r="A146" s="47">
        <v>35346</v>
      </c>
      <c r="B146" s="51">
        <v>3</v>
      </c>
      <c r="C146" s="56" t="s">
        <v>7</v>
      </c>
      <c r="D146" s="56" t="s">
        <v>47</v>
      </c>
      <c r="E146" s="51">
        <v>5.0000000000000001E-4</v>
      </c>
      <c r="F146" s="59"/>
      <c r="G146" s="59"/>
      <c r="H146" s="56">
        <v>5.0000000000000001E-4</v>
      </c>
      <c r="I146" s="59"/>
      <c r="J146" s="59"/>
      <c r="K146" s="64"/>
      <c r="L146" t="s">
        <v>44</v>
      </c>
      <c r="M146" t="s">
        <v>44</v>
      </c>
    </row>
    <row r="147" spans="1:13" s="45" customFormat="1">
      <c r="A147" s="39">
        <v>35346</v>
      </c>
      <c r="B147" s="13">
        <v>6</v>
      </c>
      <c r="C147" s="14" t="s">
        <v>10</v>
      </c>
      <c r="D147" s="56" t="s">
        <v>47</v>
      </c>
      <c r="E147" s="13">
        <v>5.0000000000000001E-4</v>
      </c>
      <c r="F147" s="15"/>
      <c r="G147" s="15"/>
      <c r="H147" s="14">
        <v>5.0000000000000001E-4</v>
      </c>
      <c r="I147" s="15"/>
      <c r="J147" s="15"/>
      <c r="K147" s="41"/>
      <c r="L147" t="s">
        <v>44</v>
      </c>
      <c r="M147" t="s">
        <v>44</v>
      </c>
    </row>
    <row r="148" spans="1:13" s="45" customFormat="1">
      <c r="A148" s="47">
        <v>35368</v>
      </c>
      <c r="B148" s="51">
        <v>3</v>
      </c>
      <c r="C148" s="56" t="s">
        <v>7</v>
      </c>
      <c r="D148" s="56" t="s">
        <v>47</v>
      </c>
      <c r="E148" s="51">
        <v>5.0000000000000001E-4</v>
      </c>
      <c r="F148" s="59">
        <f>ROUND((EXP(0.8473*LN(K148)+0.884)),3)*0.001</f>
        <v>8.6417000000000008E-2</v>
      </c>
      <c r="G148" s="59">
        <f>ROUND((EXP(0.8473*LN(K148)+0.884)),3)*0.001</f>
        <v>8.6417000000000008E-2</v>
      </c>
      <c r="H148" s="56">
        <v>0.01</v>
      </c>
      <c r="I148" s="59">
        <f>ROUND((EXP(0.8473*LN(K148)+0.884)),3)*(0.986)*0.001</f>
        <v>8.5207162000000003E-2</v>
      </c>
      <c r="J148" s="59">
        <f>ROUND((EXP(0.8473*LN(K148)+0.884)),3)*(0.978)*0.001</f>
        <v>8.4515826000000002E-2</v>
      </c>
      <c r="K148" s="64">
        <v>68</v>
      </c>
      <c r="L148" t="str">
        <f>IF(E148&gt;F148,"Yes","No")</f>
        <v>No</v>
      </c>
      <c r="M148" t="str">
        <f>IF(H148&gt;I148,"Yes","No")</f>
        <v>No</v>
      </c>
    </row>
    <row r="149" spans="1:13" s="45" customFormat="1">
      <c r="A149" s="27">
        <v>35550</v>
      </c>
      <c r="B149" s="17">
        <v>4</v>
      </c>
      <c r="C149" s="18" t="s">
        <v>8</v>
      </c>
      <c r="D149" s="56" t="s">
        <v>47</v>
      </c>
      <c r="E149" s="17">
        <v>7.7999999999999996E-3</v>
      </c>
      <c r="F149" s="15"/>
      <c r="G149" s="15"/>
      <c r="H149" s="18">
        <v>6.3E-3</v>
      </c>
      <c r="I149" s="15"/>
      <c r="J149" s="15"/>
      <c r="K149" s="28"/>
      <c r="L149" t="s">
        <v>44</v>
      </c>
      <c r="M149" t="s">
        <v>44</v>
      </c>
    </row>
    <row r="150" spans="1:13" s="45" customFormat="1">
      <c r="A150" s="47">
        <v>35550</v>
      </c>
      <c r="B150" s="51">
        <v>3</v>
      </c>
      <c r="C150" s="56" t="s">
        <v>7</v>
      </c>
      <c r="D150" s="56" t="s">
        <v>47</v>
      </c>
      <c r="E150" s="51">
        <v>1.4E-2</v>
      </c>
      <c r="F150" s="59"/>
      <c r="G150" s="59"/>
      <c r="H150" s="56">
        <v>1.4E-2</v>
      </c>
      <c r="I150" s="59"/>
      <c r="J150" s="59"/>
      <c r="K150" s="64"/>
      <c r="L150" t="s">
        <v>44</v>
      </c>
      <c r="M150" t="s">
        <v>44</v>
      </c>
    </row>
    <row r="151" spans="1:13" s="45" customFormat="1">
      <c r="A151" s="27">
        <v>35646</v>
      </c>
      <c r="B151" s="17">
        <v>4</v>
      </c>
      <c r="C151" s="18" t="s">
        <v>8</v>
      </c>
      <c r="D151" s="56" t="s">
        <v>47</v>
      </c>
      <c r="E151" s="17">
        <v>5.0000000000000001E-4</v>
      </c>
      <c r="F151" s="15">
        <f t="shared" ref="F151:F162" si="26">ROUND((EXP(0.8473*LN(K151)+0.884)),3)*0.001</f>
        <v>7.1084000000000008E-2</v>
      </c>
      <c r="G151" s="15">
        <f t="shared" ref="G151:G162" si="27">ROUND((EXP(0.8473*LN(K151)+0.884)),3)*0.001</f>
        <v>7.1084000000000008E-2</v>
      </c>
      <c r="H151" s="18">
        <v>2.1000000000000001E-2</v>
      </c>
      <c r="I151" s="15">
        <f t="shared" ref="I151:I162" si="28">ROUND((EXP(0.8473*LN(K151)+0.884)),3)*(0.986)*0.001</f>
        <v>7.0088824000000008E-2</v>
      </c>
      <c r="J151" s="15">
        <f t="shared" ref="J151:J162" si="29">ROUND((EXP(0.8473*LN(K151)+0.884)),3)*(0.978)*0.001</f>
        <v>6.9520152000000002E-2</v>
      </c>
      <c r="K151" s="28">
        <v>54</v>
      </c>
      <c r="L151" t="str">
        <f t="shared" ref="L151:L182" si="30">IF(E151&gt;F151,"Yes","No")</f>
        <v>No</v>
      </c>
      <c r="M151" t="str">
        <f t="shared" ref="M151:M162" si="31">IF(H151&gt;I151,"Yes","No")</f>
        <v>No</v>
      </c>
    </row>
    <row r="152" spans="1:13">
      <c r="A152" s="29">
        <v>35646</v>
      </c>
      <c r="B152" s="7">
        <v>3</v>
      </c>
      <c r="C152" s="8" t="s">
        <v>7</v>
      </c>
      <c r="D152" s="8" t="s">
        <v>47</v>
      </c>
      <c r="E152" s="7">
        <v>5.0000000000000001E-4</v>
      </c>
      <c r="F152" s="9">
        <f t="shared" si="26"/>
        <v>8.9637000000000008E-2</v>
      </c>
      <c r="G152" s="9">
        <f t="shared" si="27"/>
        <v>8.9637000000000008E-2</v>
      </c>
      <c r="H152" s="8">
        <v>2.1000000000000001E-2</v>
      </c>
      <c r="I152" s="9">
        <f t="shared" si="28"/>
        <v>8.8382082000000001E-2</v>
      </c>
      <c r="J152" s="9">
        <f t="shared" si="29"/>
        <v>8.7664986E-2</v>
      </c>
      <c r="K152" s="70">
        <v>71</v>
      </c>
      <c r="L152" t="str">
        <f t="shared" si="30"/>
        <v>No</v>
      </c>
      <c r="M152" t="str">
        <f t="shared" si="31"/>
        <v>No</v>
      </c>
    </row>
    <row r="153" spans="1:13">
      <c r="A153" s="49">
        <v>35646</v>
      </c>
      <c r="B153" s="53">
        <v>6</v>
      </c>
      <c r="C153" s="54" t="s">
        <v>10</v>
      </c>
      <c r="D153" s="4" t="s">
        <v>47</v>
      </c>
      <c r="E153" s="53">
        <v>5.0000000000000001E-4</v>
      </c>
      <c r="F153" s="60">
        <f t="shared" si="26"/>
        <v>8.9637000000000008E-2</v>
      </c>
      <c r="G153" s="60">
        <f t="shared" si="27"/>
        <v>8.9637000000000008E-2</v>
      </c>
      <c r="H153" s="54">
        <v>5.0000000000000001E-4</v>
      </c>
      <c r="I153" s="60">
        <f t="shared" si="28"/>
        <v>8.8382082000000001E-2</v>
      </c>
      <c r="J153" s="60">
        <f t="shared" si="29"/>
        <v>8.7664986E-2</v>
      </c>
      <c r="K153" s="66">
        <v>71</v>
      </c>
      <c r="L153" t="str">
        <f t="shared" si="30"/>
        <v>No</v>
      </c>
      <c r="M153" t="str">
        <f t="shared" si="31"/>
        <v>No</v>
      </c>
    </row>
    <row r="154" spans="1:13">
      <c r="A154" s="48">
        <v>36102</v>
      </c>
      <c r="B154" s="52">
        <v>4</v>
      </c>
      <c r="C154" s="57" t="s">
        <v>8</v>
      </c>
      <c r="D154" s="4" t="s">
        <v>47</v>
      </c>
      <c r="E154" s="52">
        <v>0.03</v>
      </c>
      <c r="F154" s="60">
        <f t="shared" si="26"/>
        <v>7.4415999999999996E-2</v>
      </c>
      <c r="G154" s="60">
        <f t="shared" si="27"/>
        <v>7.4415999999999996E-2</v>
      </c>
      <c r="H154" s="57">
        <v>1.7000000000000001E-2</v>
      </c>
      <c r="I154" s="60">
        <f t="shared" si="28"/>
        <v>7.3374175999999999E-2</v>
      </c>
      <c r="J154" s="60">
        <f t="shared" si="29"/>
        <v>7.2778847999999993E-2</v>
      </c>
      <c r="K154" s="65">
        <v>57</v>
      </c>
      <c r="L154" t="str">
        <f t="shared" si="30"/>
        <v>No</v>
      </c>
      <c r="M154" t="str">
        <f t="shared" si="31"/>
        <v>No</v>
      </c>
    </row>
    <row r="155" spans="1:13">
      <c r="A155" s="31">
        <v>36102</v>
      </c>
      <c r="B155" s="3">
        <v>3</v>
      </c>
      <c r="C155" s="4" t="s">
        <v>7</v>
      </c>
      <c r="D155" s="4" t="s">
        <v>47</v>
      </c>
      <c r="E155" s="3">
        <v>3.5999999999999997E-2</v>
      </c>
      <c r="F155" s="5">
        <f t="shared" si="26"/>
        <v>7.8817999999999999E-2</v>
      </c>
      <c r="G155" s="5">
        <f t="shared" si="27"/>
        <v>7.8817999999999999E-2</v>
      </c>
      <c r="H155" s="4">
        <v>1.7999999999999999E-2</v>
      </c>
      <c r="I155" s="5">
        <f t="shared" si="28"/>
        <v>7.7714547999999994E-2</v>
      </c>
      <c r="J155" s="5">
        <f t="shared" si="29"/>
        <v>7.7084003999999998E-2</v>
      </c>
      <c r="K155" s="33">
        <v>61</v>
      </c>
      <c r="L155" t="str">
        <f t="shared" si="30"/>
        <v>No</v>
      </c>
      <c r="M155" t="str">
        <f t="shared" si="31"/>
        <v>No</v>
      </c>
    </row>
    <row r="156" spans="1:13">
      <c r="A156" s="49">
        <v>36102</v>
      </c>
      <c r="B156" s="53">
        <v>6</v>
      </c>
      <c r="C156" s="54" t="s">
        <v>10</v>
      </c>
      <c r="D156" s="4" t="s">
        <v>47</v>
      </c>
      <c r="E156" s="53">
        <v>1.6E-2</v>
      </c>
      <c r="F156" s="60">
        <f t="shared" si="26"/>
        <v>7.7721999999999999E-2</v>
      </c>
      <c r="G156" s="60">
        <f t="shared" si="27"/>
        <v>7.7721999999999999E-2</v>
      </c>
      <c r="H156" s="54">
        <v>2.5999999999999999E-2</v>
      </c>
      <c r="I156" s="60">
        <f t="shared" si="28"/>
        <v>7.6633891999999995E-2</v>
      </c>
      <c r="J156" s="60">
        <f t="shared" si="29"/>
        <v>7.6012115999999991E-2</v>
      </c>
      <c r="K156" s="66">
        <v>60</v>
      </c>
      <c r="L156" t="str">
        <f t="shared" si="30"/>
        <v>No</v>
      </c>
      <c r="M156" t="str">
        <f t="shared" si="31"/>
        <v>No</v>
      </c>
    </row>
    <row r="157" spans="1:13">
      <c r="A157" s="48">
        <v>36327</v>
      </c>
      <c r="B157" s="52">
        <v>4</v>
      </c>
      <c r="C157" s="57" t="s">
        <v>8</v>
      </c>
      <c r="D157" s="4" t="s">
        <v>47</v>
      </c>
      <c r="E157" s="52">
        <v>3.0000000000000001E-3</v>
      </c>
      <c r="F157" s="60">
        <f t="shared" si="26"/>
        <v>6.3195000000000001E-2</v>
      </c>
      <c r="G157" s="60">
        <f t="shared" si="27"/>
        <v>6.3195000000000001E-2</v>
      </c>
      <c r="H157" s="57">
        <v>5.0000000000000001E-4</v>
      </c>
      <c r="I157" s="60">
        <f t="shared" si="28"/>
        <v>6.2310270000000001E-2</v>
      </c>
      <c r="J157" s="60">
        <f t="shared" si="29"/>
        <v>6.1804709999999999E-2</v>
      </c>
      <c r="K157" s="65">
        <v>47</v>
      </c>
      <c r="L157" t="str">
        <f t="shared" si="30"/>
        <v>No</v>
      </c>
      <c r="M157" t="str">
        <f t="shared" si="31"/>
        <v>No</v>
      </c>
    </row>
    <row r="158" spans="1:13">
      <c r="A158" s="31">
        <v>36327</v>
      </c>
      <c r="B158" s="3">
        <v>3</v>
      </c>
      <c r="C158" s="4" t="s">
        <v>7</v>
      </c>
      <c r="D158" s="4" t="s">
        <v>47</v>
      </c>
      <c r="E158" s="3">
        <v>3.0000000000000001E-3</v>
      </c>
      <c r="F158" s="5">
        <f t="shared" si="26"/>
        <v>6.3195000000000001E-2</v>
      </c>
      <c r="G158" s="5">
        <f t="shared" si="27"/>
        <v>6.3195000000000001E-2</v>
      </c>
      <c r="H158" s="4">
        <v>5.0000000000000001E-4</v>
      </c>
      <c r="I158" s="5">
        <f t="shared" si="28"/>
        <v>6.2310270000000001E-2</v>
      </c>
      <c r="J158" s="5">
        <f t="shared" si="29"/>
        <v>6.1804709999999999E-2</v>
      </c>
      <c r="K158" s="33">
        <v>47</v>
      </c>
      <c r="L158" t="str">
        <f t="shared" si="30"/>
        <v>No</v>
      </c>
      <c r="M158" t="str">
        <f t="shared" si="31"/>
        <v>No</v>
      </c>
    </row>
    <row r="159" spans="1:13">
      <c r="A159" s="49">
        <v>36327</v>
      </c>
      <c r="B159" s="53">
        <v>6</v>
      </c>
      <c r="C159" s="54" t="s">
        <v>10</v>
      </c>
      <c r="D159" s="4" t="s">
        <v>47</v>
      </c>
      <c r="E159" s="53">
        <v>1.7000000000000001E-2</v>
      </c>
      <c r="F159" s="60">
        <f t="shared" si="26"/>
        <v>6.8846999999999992E-2</v>
      </c>
      <c r="G159" s="60">
        <f t="shared" si="27"/>
        <v>6.8846999999999992E-2</v>
      </c>
      <c r="H159" s="54">
        <v>6.0000000000000001E-3</v>
      </c>
      <c r="I159" s="60">
        <f t="shared" si="28"/>
        <v>6.7883141999999994E-2</v>
      </c>
      <c r="J159" s="60">
        <f t="shared" si="29"/>
        <v>6.7332365999999991E-2</v>
      </c>
      <c r="K159" s="66">
        <v>52</v>
      </c>
      <c r="L159" t="str">
        <f t="shared" si="30"/>
        <v>No</v>
      </c>
      <c r="M159" t="str">
        <f t="shared" si="31"/>
        <v>No</v>
      </c>
    </row>
    <row r="160" spans="1:13">
      <c r="A160" s="48">
        <v>36466</v>
      </c>
      <c r="B160" s="52">
        <v>4</v>
      </c>
      <c r="C160" s="57" t="s">
        <v>8</v>
      </c>
      <c r="D160" s="4" t="s">
        <v>47</v>
      </c>
      <c r="E160" s="52">
        <v>1.6E-2</v>
      </c>
      <c r="F160" s="60">
        <f t="shared" si="26"/>
        <v>8.3176E-2</v>
      </c>
      <c r="G160" s="60">
        <f t="shared" si="27"/>
        <v>8.3176E-2</v>
      </c>
      <c r="H160" s="57">
        <v>5.0000000000000001E-4</v>
      </c>
      <c r="I160" s="60">
        <f t="shared" si="28"/>
        <v>8.201153600000001E-2</v>
      </c>
      <c r="J160" s="60">
        <f t="shared" si="29"/>
        <v>8.1346128000000004E-2</v>
      </c>
      <c r="K160" s="65">
        <v>65</v>
      </c>
      <c r="L160" t="str">
        <f t="shared" si="30"/>
        <v>No</v>
      </c>
      <c r="M160" t="str">
        <f t="shared" si="31"/>
        <v>No</v>
      </c>
    </row>
    <row r="161" spans="1:13">
      <c r="A161" s="31">
        <v>36466</v>
      </c>
      <c r="B161" s="3">
        <v>3</v>
      </c>
      <c r="C161" s="4" t="s">
        <v>7</v>
      </c>
      <c r="D161" s="4" t="s">
        <v>47</v>
      </c>
      <c r="E161" s="3">
        <v>1.4999999999999999E-2</v>
      </c>
      <c r="F161" s="5">
        <f t="shared" si="26"/>
        <v>8.5338999999999998E-2</v>
      </c>
      <c r="G161" s="5">
        <f t="shared" si="27"/>
        <v>8.5338999999999998E-2</v>
      </c>
      <c r="H161" s="4">
        <v>5.0000000000000001E-4</v>
      </c>
      <c r="I161" s="5">
        <f t="shared" si="28"/>
        <v>8.4144254000000002E-2</v>
      </c>
      <c r="J161" s="5">
        <f t="shared" si="29"/>
        <v>8.3461542E-2</v>
      </c>
      <c r="K161" s="33">
        <v>67</v>
      </c>
      <c r="L161" t="str">
        <f t="shared" si="30"/>
        <v>No</v>
      </c>
      <c r="M161" t="str">
        <f t="shared" si="31"/>
        <v>No</v>
      </c>
    </row>
    <row r="162" spans="1:13">
      <c r="A162" s="49">
        <v>36466</v>
      </c>
      <c r="B162" s="53">
        <v>6</v>
      </c>
      <c r="C162" s="54" t="s">
        <v>10</v>
      </c>
      <c r="D162" s="4" t="s">
        <v>47</v>
      </c>
      <c r="E162" s="53">
        <v>1.9E-2</v>
      </c>
      <c r="F162" s="60">
        <f t="shared" si="26"/>
        <v>8.8566000000000006E-2</v>
      </c>
      <c r="G162" s="60">
        <f t="shared" si="27"/>
        <v>8.8566000000000006E-2</v>
      </c>
      <c r="H162" s="54">
        <v>5.1000000000000004E-3</v>
      </c>
      <c r="I162" s="60">
        <f t="shared" si="28"/>
        <v>8.7326076000000002E-2</v>
      </c>
      <c r="J162" s="60">
        <f t="shared" si="29"/>
        <v>8.6617548000000003E-2</v>
      </c>
      <c r="K162" s="66">
        <v>70</v>
      </c>
      <c r="L162" t="str">
        <f t="shared" si="30"/>
        <v>No</v>
      </c>
      <c r="M162" t="str">
        <f t="shared" si="31"/>
        <v>No</v>
      </c>
    </row>
    <row r="163" spans="1:13">
      <c r="A163" s="48">
        <v>36697</v>
      </c>
      <c r="B163" s="52">
        <v>4</v>
      </c>
      <c r="C163" s="57" t="s">
        <v>8</v>
      </c>
      <c r="D163" s="4" t="s">
        <v>47</v>
      </c>
      <c r="E163" s="52"/>
      <c r="F163" s="60"/>
      <c r="G163" s="60"/>
      <c r="H163" s="57">
        <v>3.2000000000000002E-3</v>
      </c>
      <c r="I163" s="60"/>
      <c r="J163" s="60"/>
      <c r="K163" s="65"/>
      <c r="L163" t="str">
        <f t="shared" si="30"/>
        <v>No</v>
      </c>
      <c r="M163" t="s">
        <v>44</v>
      </c>
    </row>
    <row r="164" spans="1:13">
      <c r="A164" s="48">
        <v>36697</v>
      </c>
      <c r="B164" s="52">
        <v>4</v>
      </c>
      <c r="C164" s="57" t="s">
        <v>8</v>
      </c>
      <c r="D164" s="4" t="s">
        <v>47</v>
      </c>
      <c r="E164" s="52">
        <v>4.7999999999999996E-3</v>
      </c>
      <c r="F164" s="60">
        <f>ROUND((EXP(0.8473*LN(K164)+0.884)),3)*0.001</f>
        <v>7.1084000000000008E-2</v>
      </c>
      <c r="G164" s="60">
        <f>ROUND((EXP(0.8473*LN(K164)+0.884)),3)*0.001</f>
        <v>7.1084000000000008E-2</v>
      </c>
      <c r="H164" s="57"/>
      <c r="I164" s="60">
        <f>ROUND((EXP(0.8473*LN(K164)+0.884)),3)*(0.986)*0.001</f>
        <v>7.0088824000000008E-2</v>
      </c>
      <c r="J164" s="60">
        <f>ROUND((EXP(0.8473*LN(K164)+0.884)),3)*(0.978)*0.001</f>
        <v>6.9520152000000002E-2</v>
      </c>
      <c r="K164" s="65">
        <v>54</v>
      </c>
      <c r="L164" t="str">
        <f t="shared" si="30"/>
        <v>No</v>
      </c>
      <c r="M164" t="str">
        <f>IF(H164&gt;I164,"Yes","No")</f>
        <v>No</v>
      </c>
    </row>
    <row r="165" spans="1:13">
      <c r="A165" s="31">
        <v>36697</v>
      </c>
      <c r="B165" s="3">
        <v>3</v>
      </c>
      <c r="C165" s="4" t="s">
        <v>7</v>
      </c>
      <c r="D165" s="4" t="s">
        <v>47</v>
      </c>
      <c r="E165" s="3">
        <v>1.0999999999999999E-2</v>
      </c>
      <c r="F165" s="5">
        <f>ROUND((EXP(0.8473*LN(K165)+0.884)),3)*0.001</f>
        <v>7.1084000000000008E-2</v>
      </c>
      <c r="G165" s="5">
        <f>ROUND((EXP(0.8473*LN(K165)+0.884)),3)*0.001</f>
        <v>7.1084000000000008E-2</v>
      </c>
      <c r="H165" s="4">
        <v>5.7999999999999996E-3</v>
      </c>
      <c r="I165" s="5">
        <f>ROUND((EXP(0.8473*LN(K165)+0.884)),3)*(0.986)*0.001</f>
        <v>7.0088824000000008E-2</v>
      </c>
      <c r="J165" s="5">
        <f>ROUND((EXP(0.8473*LN(K165)+0.884)),3)*(0.978)*0.001</f>
        <v>6.9520152000000002E-2</v>
      </c>
      <c r="K165" s="33">
        <v>54</v>
      </c>
      <c r="L165" t="str">
        <f t="shared" si="30"/>
        <v>No</v>
      </c>
      <c r="M165" t="str">
        <f>IF(H165&gt;I165,"Yes","No")</f>
        <v>No</v>
      </c>
    </row>
    <row r="166" spans="1:13">
      <c r="A166" s="49">
        <v>36697</v>
      </c>
      <c r="B166" s="53">
        <v>6</v>
      </c>
      <c r="C166" s="54" t="s">
        <v>10</v>
      </c>
      <c r="D166" s="4" t="s">
        <v>47</v>
      </c>
      <c r="E166" s="53"/>
      <c r="F166" s="60"/>
      <c r="G166" s="60"/>
      <c r="H166" s="54">
        <v>1.2E-2</v>
      </c>
      <c r="I166" s="60"/>
      <c r="J166" s="60"/>
      <c r="K166" s="66"/>
      <c r="L166" t="str">
        <f t="shared" si="30"/>
        <v>No</v>
      </c>
      <c r="M166" t="s">
        <v>44</v>
      </c>
    </row>
    <row r="167" spans="1:13">
      <c r="A167" s="49">
        <v>36697</v>
      </c>
      <c r="B167" s="53">
        <v>6</v>
      </c>
      <c r="C167" s="54" t="s">
        <v>10</v>
      </c>
      <c r="D167" s="4" t="s">
        <v>47</v>
      </c>
      <c r="E167" s="53">
        <v>1.2E-2</v>
      </c>
      <c r="F167" s="60">
        <f t="shared" ref="F167:F198" si="32">ROUND((EXP(0.8473*LN(K167)+0.884)),3)*0.001</f>
        <v>7.2197999999999998E-2</v>
      </c>
      <c r="G167" s="60">
        <f t="shared" ref="G167:G198" si="33">ROUND((EXP(0.8473*LN(K167)+0.884)),3)*0.001</f>
        <v>7.2197999999999998E-2</v>
      </c>
      <c r="H167" s="54"/>
      <c r="I167" s="60">
        <f t="shared" ref="I167:I198" si="34">ROUND((EXP(0.8473*LN(K167)+0.884)),3)*(0.986)*0.001</f>
        <v>7.1187227999999991E-2</v>
      </c>
      <c r="J167" s="60">
        <f t="shared" ref="J167:J198" si="35">ROUND((EXP(0.8473*LN(K167)+0.884)),3)*(0.978)*0.001</f>
        <v>7.0609643999999985E-2</v>
      </c>
      <c r="K167" s="66">
        <v>55</v>
      </c>
      <c r="L167" t="str">
        <f t="shared" si="30"/>
        <v>No</v>
      </c>
      <c r="M167" t="str">
        <f t="shared" ref="M167:M198" si="36">IF(H167&gt;I167,"Yes","No")</f>
        <v>No</v>
      </c>
    </row>
    <row r="168" spans="1:13">
      <c r="A168" s="31">
        <v>36830</v>
      </c>
      <c r="B168" s="3">
        <v>3</v>
      </c>
      <c r="C168" s="4" t="s">
        <v>7</v>
      </c>
      <c r="D168" s="4" t="s">
        <v>47</v>
      </c>
      <c r="E168" s="3">
        <v>5.0000000000000001E-4</v>
      </c>
      <c r="F168" s="5">
        <f t="shared" si="32"/>
        <v>8.6417000000000008E-2</v>
      </c>
      <c r="G168" s="5">
        <f t="shared" si="33"/>
        <v>8.6417000000000008E-2</v>
      </c>
      <c r="H168" s="4">
        <v>5.0000000000000001E-4</v>
      </c>
      <c r="I168" s="5">
        <f t="shared" si="34"/>
        <v>8.5207162000000003E-2</v>
      </c>
      <c r="J168" s="5">
        <f t="shared" si="35"/>
        <v>8.4515826000000002E-2</v>
      </c>
      <c r="K168" s="33">
        <v>68</v>
      </c>
      <c r="L168" t="str">
        <f t="shared" si="30"/>
        <v>No</v>
      </c>
      <c r="M168" t="str">
        <f t="shared" si="36"/>
        <v>No</v>
      </c>
    </row>
    <row r="169" spans="1:13">
      <c r="A169" s="31">
        <v>37032</v>
      </c>
      <c r="B169" s="3">
        <v>3</v>
      </c>
      <c r="C169" s="4" t="s">
        <v>7</v>
      </c>
      <c r="D169" s="4" t="s">
        <v>47</v>
      </c>
      <c r="E169" s="3">
        <v>5.0000000000000001E-4</v>
      </c>
      <c r="F169" s="5">
        <f t="shared" si="32"/>
        <v>8.6417000000000008E-2</v>
      </c>
      <c r="G169" s="5">
        <f t="shared" si="33"/>
        <v>8.6417000000000008E-2</v>
      </c>
      <c r="H169" s="4">
        <v>1E-3</v>
      </c>
      <c r="I169" s="5">
        <f t="shared" si="34"/>
        <v>8.5207162000000003E-2</v>
      </c>
      <c r="J169" s="5">
        <f t="shared" si="35"/>
        <v>8.4515826000000002E-2</v>
      </c>
      <c r="K169" s="33">
        <v>68</v>
      </c>
      <c r="L169" t="str">
        <f t="shared" si="30"/>
        <v>No</v>
      </c>
      <c r="M169" t="str">
        <f t="shared" si="36"/>
        <v>No</v>
      </c>
    </row>
    <row r="170" spans="1:13">
      <c r="A170" s="49">
        <v>37033</v>
      </c>
      <c r="B170" s="53">
        <v>6</v>
      </c>
      <c r="C170" s="54" t="s">
        <v>10</v>
      </c>
      <c r="D170" s="4" t="s">
        <v>47</v>
      </c>
      <c r="E170" s="53">
        <v>5.0000000000000001E-4</v>
      </c>
      <c r="F170" s="60">
        <f t="shared" si="32"/>
        <v>8.8566000000000006E-2</v>
      </c>
      <c r="G170" s="60">
        <f t="shared" si="33"/>
        <v>8.8566000000000006E-2</v>
      </c>
      <c r="H170" s="54">
        <v>1.7000000000000001E-2</v>
      </c>
      <c r="I170" s="60">
        <f t="shared" si="34"/>
        <v>8.7326076000000002E-2</v>
      </c>
      <c r="J170" s="60">
        <f t="shared" si="35"/>
        <v>8.6617548000000003E-2</v>
      </c>
      <c r="K170" s="66">
        <v>70</v>
      </c>
      <c r="L170" t="str">
        <f t="shared" si="30"/>
        <v>No</v>
      </c>
      <c r="M170" t="str">
        <f t="shared" si="36"/>
        <v>No</v>
      </c>
    </row>
    <row r="171" spans="1:13">
      <c r="A171" s="48">
        <v>37181</v>
      </c>
      <c r="B171" s="52">
        <v>4</v>
      </c>
      <c r="C171" s="57" t="s">
        <v>8</v>
      </c>
      <c r="D171" s="4" t="s">
        <v>47</v>
      </c>
      <c r="E171" s="52">
        <v>2.5000000000000001E-3</v>
      </c>
      <c r="F171" s="60">
        <f t="shared" si="32"/>
        <v>9.0706000000000009E-2</v>
      </c>
      <c r="G171" s="60">
        <f t="shared" si="33"/>
        <v>9.0706000000000009E-2</v>
      </c>
      <c r="H171" s="57">
        <v>5.1999999999999998E-3</v>
      </c>
      <c r="I171" s="60">
        <f t="shared" si="34"/>
        <v>8.9436115999999996E-2</v>
      </c>
      <c r="J171" s="60">
        <f t="shared" si="35"/>
        <v>8.8710468000000015E-2</v>
      </c>
      <c r="K171" s="65">
        <v>72</v>
      </c>
      <c r="L171" t="str">
        <f t="shared" si="30"/>
        <v>No</v>
      </c>
      <c r="M171" t="str">
        <f t="shared" si="36"/>
        <v>No</v>
      </c>
    </row>
    <row r="172" spans="1:13">
      <c r="A172" s="31">
        <v>37181</v>
      </c>
      <c r="B172" s="3">
        <v>3</v>
      </c>
      <c r="C172" s="4" t="s">
        <v>7</v>
      </c>
      <c r="D172" s="4" t="s">
        <v>47</v>
      </c>
      <c r="E172" s="3">
        <v>2.5999999999999999E-3</v>
      </c>
      <c r="F172" s="5">
        <f t="shared" si="32"/>
        <v>9.1772000000000006E-2</v>
      </c>
      <c r="G172" s="5">
        <f t="shared" si="33"/>
        <v>9.1772000000000006E-2</v>
      </c>
      <c r="H172" s="4">
        <v>3.0000000000000001E-3</v>
      </c>
      <c r="I172" s="5">
        <f t="shared" si="34"/>
        <v>9.0487192000000008E-2</v>
      </c>
      <c r="J172" s="5">
        <f t="shared" si="35"/>
        <v>8.9753016000000005E-2</v>
      </c>
      <c r="K172" s="33">
        <v>73</v>
      </c>
      <c r="L172" t="str">
        <f t="shared" si="30"/>
        <v>No</v>
      </c>
      <c r="M172" t="str">
        <f t="shared" si="36"/>
        <v>No</v>
      </c>
    </row>
    <row r="173" spans="1:13">
      <c r="A173" s="49">
        <v>37182</v>
      </c>
      <c r="B173" s="53">
        <v>6</v>
      </c>
      <c r="C173" s="54" t="s">
        <v>10</v>
      </c>
      <c r="D173" s="4" t="s">
        <v>47</v>
      </c>
      <c r="E173" s="53">
        <v>1.0999999999999999E-2</v>
      </c>
      <c r="F173" s="60">
        <f t="shared" si="32"/>
        <v>9.6015000000000003E-2</v>
      </c>
      <c r="G173" s="60">
        <f t="shared" si="33"/>
        <v>9.6015000000000003E-2</v>
      </c>
      <c r="H173" s="54">
        <v>1.0999999999999999E-2</v>
      </c>
      <c r="I173" s="60">
        <f t="shared" si="34"/>
        <v>9.4670790000000005E-2</v>
      </c>
      <c r="J173" s="60">
        <f t="shared" si="35"/>
        <v>9.3902670000000008E-2</v>
      </c>
      <c r="K173" s="66">
        <v>77</v>
      </c>
      <c r="L173" t="str">
        <f t="shared" si="30"/>
        <v>No</v>
      </c>
      <c r="M173" t="str">
        <f t="shared" si="36"/>
        <v>No</v>
      </c>
    </row>
    <row r="174" spans="1:13">
      <c r="A174" s="48">
        <v>37434</v>
      </c>
      <c r="B174" s="52">
        <v>4</v>
      </c>
      <c r="C174" s="57" t="s">
        <v>8</v>
      </c>
      <c r="D174" s="4" t="s">
        <v>47</v>
      </c>
      <c r="E174" s="52">
        <v>5.0000000000000001E-4</v>
      </c>
      <c r="F174" s="61">
        <f t="shared" si="32"/>
        <v>8.5338999999999998E-2</v>
      </c>
      <c r="G174" s="61">
        <f t="shared" si="33"/>
        <v>8.5338999999999998E-2</v>
      </c>
      <c r="H174" s="57">
        <v>5.4999999999999997E-3</v>
      </c>
      <c r="I174" s="61">
        <f t="shared" si="34"/>
        <v>8.4144254000000002E-2</v>
      </c>
      <c r="J174" s="61">
        <f t="shared" si="35"/>
        <v>8.3461542E-2</v>
      </c>
      <c r="K174" s="65">
        <v>67</v>
      </c>
      <c r="L174" t="str">
        <f t="shared" si="30"/>
        <v>No</v>
      </c>
      <c r="M174" t="str">
        <f t="shared" si="36"/>
        <v>No</v>
      </c>
    </row>
    <row r="175" spans="1:13">
      <c r="A175" s="31">
        <v>37434</v>
      </c>
      <c r="B175" s="3">
        <v>3</v>
      </c>
      <c r="C175" s="4" t="s">
        <v>7</v>
      </c>
      <c r="D175" s="4" t="s">
        <v>47</v>
      </c>
      <c r="E175" s="3">
        <v>5.0000000000000001E-4</v>
      </c>
      <c r="F175" s="5">
        <f t="shared" si="32"/>
        <v>8.6417000000000008E-2</v>
      </c>
      <c r="G175" s="5">
        <f t="shared" si="33"/>
        <v>8.6417000000000008E-2</v>
      </c>
      <c r="H175" s="4">
        <v>6.0000000000000001E-3</v>
      </c>
      <c r="I175" s="5">
        <f t="shared" si="34"/>
        <v>8.5207162000000003E-2</v>
      </c>
      <c r="J175" s="5">
        <f t="shared" si="35"/>
        <v>8.4515826000000002E-2</v>
      </c>
      <c r="K175" s="33">
        <v>68</v>
      </c>
      <c r="L175" t="str">
        <f t="shared" si="30"/>
        <v>No</v>
      </c>
      <c r="M175" t="str">
        <f t="shared" si="36"/>
        <v>No</v>
      </c>
    </row>
    <row r="176" spans="1:13">
      <c r="A176" s="49">
        <v>37434</v>
      </c>
      <c r="B176" s="53">
        <v>6</v>
      </c>
      <c r="C176" s="54" t="s">
        <v>10</v>
      </c>
      <c r="D176" s="4" t="s">
        <v>47</v>
      </c>
      <c r="E176" s="53">
        <v>5.0000000000000001E-4</v>
      </c>
      <c r="F176" s="60">
        <f t="shared" si="32"/>
        <v>8.9637000000000008E-2</v>
      </c>
      <c r="G176" s="60">
        <f t="shared" si="33"/>
        <v>8.9637000000000008E-2</v>
      </c>
      <c r="H176" s="54">
        <v>3.9E-2</v>
      </c>
      <c r="I176" s="60">
        <f t="shared" si="34"/>
        <v>8.8382082000000001E-2</v>
      </c>
      <c r="J176" s="60">
        <f t="shared" si="35"/>
        <v>8.7664986E-2</v>
      </c>
      <c r="K176" s="66">
        <v>71</v>
      </c>
      <c r="L176" t="str">
        <f t="shared" si="30"/>
        <v>No</v>
      </c>
      <c r="M176" t="str">
        <f t="shared" si="36"/>
        <v>No</v>
      </c>
    </row>
    <row r="177" spans="1:13">
      <c r="A177" s="48">
        <v>37783</v>
      </c>
      <c r="B177" s="52">
        <v>4</v>
      </c>
      <c r="C177" s="57" t="s">
        <v>8</v>
      </c>
      <c r="D177" s="4" t="s">
        <v>47</v>
      </c>
      <c r="E177" s="52"/>
      <c r="F177" s="61">
        <f t="shared" si="32"/>
        <v>6.8846999999999992E-2</v>
      </c>
      <c r="G177" s="61">
        <f t="shared" si="33"/>
        <v>6.8846999999999992E-2</v>
      </c>
      <c r="H177" s="57"/>
      <c r="I177" s="61">
        <f t="shared" si="34"/>
        <v>6.7883141999999994E-2</v>
      </c>
      <c r="J177" s="61">
        <f t="shared" si="35"/>
        <v>6.7332365999999991E-2</v>
      </c>
      <c r="K177" s="65">
        <v>52</v>
      </c>
      <c r="L177" t="str">
        <f t="shared" si="30"/>
        <v>No</v>
      </c>
      <c r="M177" t="str">
        <f t="shared" si="36"/>
        <v>No</v>
      </c>
    </row>
    <row r="178" spans="1:13" s="45" customFormat="1">
      <c r="A178" s="34">
        <v>37783</v>
      </c>
      <c r="B178" s="10">
        <v>3</v>
      </c>
      <c r="C178" s="4" t="s">
        <v>7</v>
      </c>
      <c r="D178" s="4" t="s">
        <v>47</v>
      </c>
      <c r="E178" s="10"/>
      <c r="F178" s="12">
        <f t="shared" si="32"/>
        <v>6.659699999999999E-2</v>
      </c>
      <c r="G178" s="12">
        <f t="shared" si="33"/>
        <v>6.659699999999999E-2</v>
      </c>
      <c r="H178" s="11"/>
      <c r="I178" s="12">
        <f t="shared" si="34"/>
        <v>6.5664641999999981E-2</v>
      </c>
      <c r="J178" s="12">
        <f t="shared" si="35"/>
        <v>6.5131865999999983E-2</v>
      </c>
      <c r="K178" s="35">
        <v>50</v>
      </c>
      <c r="L178" t="str">
        <f t="shared" si="30"/>
        <v>No</v>
      </c>
      <c r="M178" t="str">
        <f t="shared" si="36"/>
        <v>No</v>
      </c>
    </row>
    <row r="179" spans="1:13" s="45" customFormat="1">
      <c r="A179" s="79">
        <v>37799</v>
      </c>
      <c r="B179" s="82">
        <v>4</v>
      </c>
      <c r="C179" s="57" t="s">
        <v>8</v>
      </c>
      <c r="D179" s="4" t="s">
        <v>47</v>
      </c>
      <c r="E179" s="82">
        <v>8.6E-3</v>
      </c>
      <c r="F179" s="62">
        <f t="shared" si="32"/>
        <v>6.9967000000000001E-2</v>
      </c>
      <c r="G179" s="62">
        <f t="shared" si="33"/>
        <v>6.9967000000000001E-2</v>
      </c>
      <c r="H179" s="85">
        <v>6.0000000000000001E-3</v>
      </c>
      <c r="I179" s="62">
        <f t="shared" si="34"/>
        <v>6.8987461999999999E-2</v>
      </c>
      <c r="J179" s="62">
        <f t="shared" si="35"/>
        <v>6.8427725999999994E-2</v>
      </c>
      <c r="K179" s="89">
        <v>53</v>
      </c>
      <c r="L179" t="str">
        <f t="shared" si="30"/>
        <v>No</v>
      </c>
      <c r="M179" t="str">
        <f t="shared" si="36"/>
        <v>No</v>
      </c>
    </row>
    <row r="180" spans="1:13" s="45" customFormat="1">
      <c r="A180" s="34">
        <v>37799</v>
      </c>
      <c r="B180" s="10">
        <v>3</v>
      </c>
      <c r="C180" s="4" t="s">
        <v>7</v>
      </c>
      <c r="D180" s="4" t="s">
        <v>47</v>
      </c>
      <c r="E180" s="10">
        <v>5.4000000000000003E-3</v>
      </c>
      <c r="F180" s="12">
        <f t="shared" si="32"/>
        <v>7.1084000000000008E-2</v>
      </c>
      <c r="G180" s="12">
        <f t="shared" si="33"/>
        <v>7.1084000000000008E-2</v>
      </c>
      <c r="H180" s="11">
        <v>6.3E-3</v>
      </c>
      <c r="I180" s="12">
        <f t="shared" si="34"/>
        <v>7.0088824000000008E-2</v>
      </c>
      <c r="J180" s="12">
        <f t="shared" si="35"/>
        <v>6.9520152000000002E-2</v>
      </c>
      <c r="K180" s="35">
        <v>54</v>
      </c>
      <c r="L180" t="str">
        <f t="shared" si="30"/>
        <v>No</v>
      </c>
      <c r="M180" t="str">
        <f t="shared" si="36"/>
        <v>No</v>
      </c>
    </row>
    <row r="181" spans="1:13" s="45" customFormat="1">
      <c r="A181" s="50">
        <v>37799</v>
      </c>
      <c r="B181" s="55">
        <v>6</v>
      </c>
      <c r="C181" s="54" t="s">
        <v>10</v>
      </c>
      <c r="D181" s="4" t="s">
        <v>47</v>
      </c>
      <c r="E181" s="55">
        <v>2.7E-2</v>
      </c>
      <c r="F181" s="62">
        <f t="shared" si="32"/>
        <v>7.3308999999999999E-2</v>
      </c>
      <c r="G181" s="62">
        <f t="shared" si="33"/>
        <v>7.3308999999999999E-2</v>
      </c>
      <c r="H181" s="58">
        <v>2.8000000000000001E-2</v>
      </c>
      <c r="I181" s="62">
        <f t="shared" si="34"/>
        <v>7.2282674000000005E-2</v>
      </c>
      <c r="J181" s="62">
        <f t="shared" si="35"/>
        <v>7.1696202000000001E-2</v>
      </c>
      <c r="K181" s="87">
        <v>56</v>
      </c>
      <c r="L181" t="str">
        <f t="shared" si="30"/>
        <v>No</v>
      </c>
      <c r="M181" t="str">
        <f t="shared" si="36"/>
        <v>No</v>
      </c>
    </row>
    <row r="182" spans="1:13" s="45" customFormat="1">
      <c r="A182" s="79">
        <v>37894</v>
      </c>
      <c r="B182" s="82">
        <v>4</v>
      </c>
      <c r="C182" s="57" t="s">
        <v>8</v>
      </c>
      <c r="D182" s="4" t="s">
        <v>47</v>
      </c>
      <c r="E182" s="82">
        <v>4.5999999999999999E-3</v>
      </c>
      <c r="F182" s="62">
        <f t="shared" si="32"/>
        <v>9.6015000000000003E-2</v>
      </c>
      <c r="G182" s="62">
        <f t="shared" si="33"/>
        <v>9.6015000000000003E-2</v>
      </c>
      <c r="H182" s="85">
        <v>1.2E-2</v>
      </c>
      <c r="I182" s="62">
        <f t="shared" si="34"/>
        <v>9.4670790000000005E-2</v>
      </c>
      <c r="J182" s="62">
        <f t="shared" si="35"/>
        <v>9.3902670000000008E-2</v>
      </c>
      <c r="K182" s="89">
        <v>77</v>
      </c>
      <c r="L182" t="str">
        <f t="shared" si="30"/>
        <v>No</v>
      </c>
      <c r="M182" t="str">
        <f t="shared" si="36"/>
        <v>No</v>
      </c>
    </row>
    <row r="183" spans="1:13">
      <c r="A183" s="47">
        <v>37894</v>
      </c>
      <c r="B183" s="51">
        <v>3</v>
      </c>
      <c r="C183" s="56" t="s">
        <v>7</v>
      </c>
      <c r="D183" s="4" t="s">
        <v>47</v>
      </c>
      <c r="E183" s="51">
        <v>1.2999999999999999E-2</v>
      </c>
      <c r="F183" s="59">
        <f t="shared" si="32"/>
        <v>9.3897999999999995E-2</v>
      </c>
      <c r="G183" s="59">
        <f t="shared" si="33"/>
        <v>9.3897999999999995E-2</v>
      </c>
      <c r="H183" s="56">
        <v>1.7000000000000001E-2</v>
      </c>
      <c r="I183" s="59">
        <f t="shared" si="34"/>
        <v>9.2583427999999995E-2</v>
      </c>
      <c r="J183" s="59">
        <f t="shared" si="35"/>
        <v>9.1832243999999993E-2</v>
      </c>
      <c r="K183" s="64">
        <v>75</v>
      </c>
      <c r="L183" t="str">
        <f t="shared" ref="L183:L214" si="37">IF(E183&gt;F183,"Yes","No")</f>
        <v>No</v>
      </c>
      <c r="M183" t="str">
        <f t="shared" si="36"/>
        <v>No</v>
      </c>
    </row>
    <row r="184" spans="1:13">
      <c r="A184" s="39">
        <v>37895</v>
      </c>
      <c r="B184" s="13">
        <v>6</v>
      </c>
      <c r="C184" s="14" t="s">
        <v>10</v>
      </c>
      <c r="D184" s="4" t="s">
        <v>47</v>
      </c>
      <c r="E184" s="13">
        <v>2.3E-2</v>
      </c>
      <c r="F184" s="15">
        <f t="shared" si="32"/>
        <v>0.10022499999999999</v>
      </c>
      <c r="G184" s="15">
        <f t="shared" si="33"/>
        <v>0.10022499999999999</v>
      </c>
      <c r="H184" s="14">
        <v>1.6E-2</v>
      </c>
      <c r="I184" s="15">
        <f t="shared" si="34"/>
        <v>9.8821850000000003E-2</v>
      </c>
      <c r="J184" s="15">
        <f t="shared" si="35"/>
        <v>9.8020049999999997E-2</v>
      </c>
      <c r="K184" s="41">
        <v>81</v>
      </c>
      <c r="L184" t="str">
        <f t="shared" si="37"/>
        <v>No</v>
      </c>
      <c r="M184" t="str">
        <f t="shared" si="36"/>
        <v>No</v>
      </c>
    </row>
    <row r="185" spans="1:13">
      <c r="A185" s="27">
        <v>38141</v>
      </c>
      <c r="B185" s="17">
        <v>4</v>
      </c>
      <c r="C185" s="18" t="s">
        <v>8</v>
      </c>
      <c r="D185" s="4" t="s">
        <v>47</v>
      </c>
      <c r="E185" s="17">
        <v>5.7999999999999996E-3</v>
      </c>
      <c r="F185" s="15">
        <f t="shared" si="32"/>
        <v>7.6623000000000011E-2</v>
      </c>
      <c r="G185" s="15">
        <f t="shared" si="33"/>
        <v>7.6623000000000011E-2</v>
      </c>
      <c r="H185" s="18">
        <v>2E-3</v>
      </c>
      <c r="I185" s="15">
        <f t="shared" si="34"/>
        <v>7.5550278000000012E-2</v>
      </c>
      <c r="J185" s="15">
        <f t="shared" si="35"/>
        <v>7.4937294000000015E-2</v>
      </c>
      <c r="K185" s="28">
        <v>59</v>
      </c>
      <c r="L185" t="str">
        <f t="shared" si="37"/>
        <v>No</v>
      </c>
      <c r="M185" t="str">
        <f t="shared" si="36"/>
        <v>No</v>
      </c>
    </row>
    <row r="186" spans="1:13">
      <c r="A186" s="47">
        <v>38141</v>
      </c>
      <c r="B186" s="51">
        <v>3</v>
      </c>
      <c r="C186" s="56" t="s">
        <v>7</v>
      </c>
      <c r="D186" s="4" t="s">
        <v>47</v>
      </c>
      <c r="E186" s="51">
        <v>8.9999999999999993E-3</v>
      </c>
      <c r="F186" s="59">
        <f t="shared" si="32"/>
        <v>7.7721999999999999E-2</v>
      </c>
      <c r="G186" s="59">
        <f t="shared" si="33"/>
        <v>7.7721999999999999E-2</v>
      </c>
      <c r="H186" s="56">
        <v>3.3999999999999998E-3</v>
      </c>
      <c r="I186" s="59">
        <f t="shared" si="34"/>
        <v>7.6633891999999995E-2</v>
      </c>
      <c r="J186" s="59">
        <f t="shared" si="35"/>
        <v>7.6012115999999991E-2</v>
      </c>
      <c r="K186" s="64">
        <v>60</v>
      </c>
      <c r="L186" t="str">
        <f t="shared" si="37"/>
        <v>No</v>
      </c>
      <c r="M186" t="str">
        <f t="shared" si="36"/>
        <v>No</v>
      </c>
    </row>
    <row r="187" spans="1:13">
      <c r="A187" s="39">
        <v>38141</v>
      </c>
      <c r="B187" s="13">
        <v>6</v>
      </c>
      <c r="C187" s="14" t="s">
        <v>10</v>
      </c>
      <c r="D187" s="4" t="s">
        <v>47</v>
      </c>
      <c r="E187" s="13">
        <v>0.03</v>
      </c>
      <c r="F187" s="15">
        <f t="shared" si="32"/>
        <v>7.7721999999999999E-2</v>
      </c>
      <c r="G187" s="15">
        <f t="shared" si="33"/>
        <v>7.7721999999999999E-2</v>
      </c>
      <c r="H187" s="14">
        <v>1.7000000000000001E-2</v>
      </c>
      <c r="I187" s="15">
        <f t="shared" si="34"/>
        <v>7.6633891999999995E-2</v>
      </c>
      <c r="J187" s="15">
        <f t="shared" si="35"/>
        <v>7.6012115999999991E-2</v>
      </c>
      <c r="K187" s="41">
        <v>60</v>
      </c>
      <c r="L187" t="str">
        <f t="shared" si="37"/>
        <v>No</v>
      </c>
      <c r="M187" t="str">
        <f t="shared" si="36"/>
        <v>No</v>
      </c>
    </row>
    <row r="188" spans="1:13">
      <c r="A188" s="27">
        <v>38266</v>
      </c>
      <c r="B188" s="17">
        <v>4</v>
      </c>
      <c r="C188" s="18" t="s">
        <v>8</v>
      </c>
      <c r="D188" s="4" t="s">
        <v>47</v>
      </c>
      <c r="E188" s="17">
        <v>5.0000000000000001E-4</v>
      </c>
      <c r="F188" s="15">
        <f t="shared" si="32"/>
        <v>9.3897999999999995E-2</v>
      </c>
      <c r="G188" s="15">
        <f t="shared" si="33"/>
        <v>9.3897999999999995E-2</v>
      </c>
      <c r="H188" s="18">
        <v>1E-3</v>
      </c>
      <c r="I188" s="15">
        <f t="shared" si="34"/>
        <v>9.2583427999999995E-2</v>
      </c>
      <c r="J188" s="15">
        <f t="shared" si="35"/>
        <v>9.1832243999999993E-2</v>
      </c>
      <c r="K188" s="28">
        <v>75</v>
      </c>
      <c r="L188" t="str">
        <f t="shared" si="37"/>
        <v>No</v>
      </c>
      <c r="M188" t="str">
        <f t="shared" si="36"/>
        <v>No</v>
      </c>
    </row>
    <row r="189" spans="1:13">
      <c r="A189" s="27">
        <v>38266</v>
      </c>
      <c r="B189" s="17">
        <v>4</v>
      </c>
      <c r="C189" s="18" t="s">
        <v>8</v>
      </c>
      <c r="D189" s="4" t="s">
        <v>47</v>
      </c>
      <c r="E189" s="18">
        <v>5.7000000000000002E-3</v>
      </c>
      <c r="F189" s="15">
        <f t="shared" si="32"/>
        <v>9.3897999999999995E-2</v>
      </c>
      <c r="G189" s="15">
        <f t="shared" si="33"/>
        <v>9.3897999999999995E-2</v>
      </c>
      <c r="H189" s="18">
        <v>1E-3</v>
      </c>
      <c r="I189" s="15">
        <f t="shared" si="34"/>
        <v>9.2583427999999995E-2</v>
      </c>
      <c r="J189" s="15">
        <f t="shared" si="35"/>
        <v>9.1832243999999993E-2</v>
      </c>
      <c r="K189" s="28">
        <v>75</v>
      </c>
      <c r="L189" t="str">
        <f t="shared" si="37"/>
        <v>No</v>
      </c>
      <c r="M189" t="str">
        <f t="shared" si="36"/>
        <v>No</v>
      </c>
    </row>
    <row r="190" spans="1:13">
      <c r="A190" s="47">
        <v>38266</v>
      </c>
      <c r="B190" s="51">
        <v>3</v>
      </c>
      <c r="C190" s="56" t="s">
        <v>7</v>
      </c>
      <c r="D190" s="56" t="s">
        <v>47</v>
      </c>
      <c r="E190" s="51">
        <v>5.0000000000000001E-4</v>
      </c>
      <c r="F190" s="59">
        <f t="shared" si="32"/>
        <v>9.1772000000000006E-2</v>
      </c>
      <c r="G190" s="59">
        <f t="shared" si="33"/>
        <v>9.1772000000000006E-2</v>
      </c>
      <c r="H190" s="56">
        <v>6.1999999999999998E-3</v>
      </c>
      <c r="I190" s="59">
        <f t="shared" si="34"/>
        <v>9.0487192000000008E-2</v>
      </c>
      <c r="J190" s="59">
        <f t="shared" si="35"/>
        <v>8.9753016000000005E-2</v>
      </c>
      <c r="K190" s="64">
        <v>73</v>
      </c>
      <c r="L190" t="str">
        <f t="shared" si="37"/>
        <v>No</v>
      </c>
      <c r="M190" t="str">
        <f t="shared" si="36"/>
        <v>No</v>
      </c>
    </row>
    <row r="191" spans="1:13">
      <c r="A191" s="47">
        <v>38266</v>
      </c>
      <c r="B191" s="51">
        <v>3</v>
      </c>
      <c r="C191" s="56" t="s">
        <v>7</v>
      </c>
      <c r="D191" s="56" t="s">
        <v>47</v>
      </c>
      <c r="E191" s="56">
        <v>4.7999999999999996E-3</v>
      </c>
      <c r="F191" s="59">
        <f t="shared" si="32"/>
        <v>9.1772000000000006E-2</v>
      </c>
      <c r="G191" s="59">
        <f t="shared" si="33"/>
        <v>9.1772000000000006E-2</v>
      </c>
      <c r="H191" s="56">
        <v>6.1999999999999998E-3</v>
      </c>
      <c r="I191" s="59">
        <f t="shared" si="34"/>
        <v>9.0487192000000008E-2</v>
      </c>
      <c r="J191" s="59">
        <f t="shared" si="35"/>
        <v>8.9753016000000005E-2</v>
      </c>
      <c r="K191" s="64">
        <v>73</v>
      </c>
      <c r="L191" t="str">
        <f t="shared" si="37"/>
        <v>No</v>
      </c>
      <c r="M191" t="str">
        <f t="shared" si="36"/>
        <v>No</v>
      </c>
    </row>
    <row r="192" spans="1:13">
      <c r="A192" s="39">
        <v>38266</v>
      </c>
      <c r="B192" s="13">
        <v>6</v>
      </c>
      <c r="C192" s="14" t="s">
        <v>10</v>
      </c>
      <c r="D192" s="56" t="s">
        <v>47</v>
      </c>
      <c r="E192" s="13">
        <v>5.0000000000000001E-4</v>
      </c>
      <c r="F192" s="15">
        <f t="shared" si="32"/>
        <v>9.0706000000000009E-2</v>
      </c>
      <c r="G192" s="15">
        <f t="shared" si="33"/>
        <v>9.0706000000000009E-2</v>
      </c>
      <c r="H192" s="14">
        <v>1.4999999999999999E-2</v>
      </c>
      <c r="I192" s="15">
        <f t="shared" si="34"/>
        <v>8.9436115999999996E-2</v>
      </c>
      <c r="J192" s="15">
        <f t="shared" si="35"/>
        <v>8.8710468000000015E-2</v>
      </c>
      <c r="K192" s="41">
        <v>72</v>
      </c>
      <c r="L192" t="str">
        <f t="shared" si="37"/>
        <v>No</v>
      </c>
      <c r="M192" t="str">
        <f t="shared" si="36"/>
        <v>No</v>
      </c>
    </row>
    <row r="193" spans="1:13">
      <c r="A193" s="39">
        <v>38266</v>
      </c>
      <c r="B193" s="13">
        <v>6</v>
      </c>
      <c r="C193" s="14" t="s">
        <v>10</v>
      </c>
      <c r="D193" s="56" t="s">
        <v>47</v>
      </c>
      <c r="E193" s="14">
        <v>1.2E-2</v>
      </c>
      <c r="F193" s="15">
        <f t="shared" si="32"/>
        <v>9.0706000000000009E-2</v>
      </c>
      <c r="G193" s="15">
        <f t="shared" si="33"/>
        <v>9.0706000000000009E-2</v>
      </c>
      <c r="H193" s="14">
        <v>1.4999999999999999E-2</v>
      </c>
      <c r="I193" s="15">
        <f t="shared" si="34"/>
        <v>8.9436115999999996E-2</v>
      </c>
      <c r="J193" s="15">
        <f t="shared" si="35"/>
        <v>8.8710468000000015E-2</v>
      </c>
      <c r="K193" s="41">
        <v>72</v>
      </c>
      <c r="L193" t="str">
        <f t="shared" si="37"/>
        <v>No</v>
      </c>
      <c r="M193" t="str">
        <f t="shared" si="36"/>
        <v>No</v>
      </c>
    </row>
    <row r="194" spans="1:13">
      <c r="A194" s="47">
        <v>38868</v>
      </c>
      <c r="B194" s="51">
        <v>3</v>
      </c>
      <c r="C194" s="56" t="s">
        <v>7</v>
      </c>
      <c r="D194" s="56" t="s">
        <v>47</v>
      </c>
      <c r="E194" s="51">
        <v>5.4000000000000003E-3</v>
      </c>
      <c r="F194" s="59">
        <f t="shared" si="32"/>
        <v>5.8608E-2</v>
      </c>
      <c r="G194" s="59">
        <f t="shared" si="33"/>
        <v>5.8608E-2</v>
      </c>
      <c r="H194" s="56">
        <v>4.7999999999999996E-3</v>
      </c>
      <c r="I194" s="59">
        <f t="shared" si="34"/>
        <v>5.7787487999999998E-2</v>
      </c>
      <c r="J194" s="59">
        <f t="shared" si="35"/>
        <v>5.7318623999999992E-2</v>
      </c>
      <c r="K194" s="64">
        <v>43</v>
      </c>
      <c r="L194" t="str">
        <f t="shared" si="37"/>
        <v>No</v>
      </c>
      <c r="M194" t="str">
        <f t="shared" si="36"/>
        <v>No</v>
      </c>
    </row>
    <row r="195" spans="1:13">
      <c r="A195" s="47">
        <v>38953</v>
      </c>
      <c r="B195" s="51">
        <v>3</v>
      </c>
      <c r="C195" s="56" t="s">
        <v>7</v>
      </c>
      <c r="D195" s="56" t="s">
        <v>47</v>
      </c>
      <c r="E195" s="51">
        <v>3.7000000000000002E-3</v>
      </c>
      <c r="F195" s="59">
        <f t="shared" si="32"/>
        <v>9.2836000000000002E-2</v>
      </c>
      <c r="G195" s="59">
        <f t="shared" si="33"/>
        <v>9.2836000000000002E-2</v>
      </c>
      <c r="H195" s="56">
        <v>2.8E-3</v>
      </c>
      <c r="I195" s="59">
        <f t="shared" si="34"/>
        <v>9.1536295999999989E-2</v>
      </c>
      <c r="J195" s="59">
        <f t="shared" si="35"/>
        <v>9.0793607999999998E-2</v>
      </c>
      <c r="K195" s="64">
        <v>74</v>
      </c>
      <c r="L195" t="str">
        <f t="shared" si="37"/>
        <v>No</v>
      </c>
      <c r="M195" t="str">
        <f t="shared" si="36"/>
        <v>No</v>
      </c>
    </row>
    <row r="196" spans="1:13">
      <c r="A196" s="39">
        <v>38953</v>
      </c>
      <c r="B196" s="13">
        <v>6</v>
      </c>
      <c r="C196" s="14" t="s">
        <v>10</v>
      </c>
      <c r="D196" s="56" t="s">
        <v>47</v>
      </c>
      <c r="E196" s="13">
        <v>8.3000000000000001E-3</v>
      </c>
      <c r="F196" s="15">
        <f t="shared" si="32"/>
        <v>9.3897999999999995E-2</v>
      </c>
      <c r="G196" s="15">
        <f t="shared" si="33"/>
        <v>9.3897999999999995E-2</v>
      </c>
      <c r="H196" s="14">
        <v>4.3E-3</v>
      </c>
      <c r="I196" s="15">
        <f t="shared" si="34"/>
        <v>9.2583427999999995E-2</v>
      </c>
      <c r="J196" s="15">
        <f t="shared" si="35"/>
        <v>9.1832243999999993E-2</v>
      </c>
      <c r="K196" s="41">
        <v>75</v>
      </c>
      <c r="L196" t="str">
        <f t="shared" si="37"/>
        <v>No</v>
      </c>
      <c r="M196" t="str">
        <f t="shared" si="36"/>
        <v>No</v>
      </c>
    </row>
    <row r="197" spans="1:13">
      <c r="A197" s="27">
        <v>39014</v>
      </c>
      <c r="B197" s="17">
        <v>4</v>
      </c>
      <c r="C197" s="18" t="s">
        <v>8</v>
      </c>
      <c r="D197" s="56" t="s">
        <v>47</v>
      </c>
      <c r="E197" s="17">
        <v>3.0000000000000001E-3</v>
      </c>
      <c r="F197" s="15">
        <f t="shared" si="32"/>
        <v>9.7071000000000005E-2</v>
      </c>
      <c r="G197" s="15">
        <f t="shared" si="33"/>
        <v>9.7071000000000005E-2</v>
      </c>
      <c r="H197" s="18">
        <v>2.0999999999999999E-3</v>
      </c>
      <c r="I197" s="15">
        <f t="shared" si="34"/>
        <v>9.5712006000000002E-2</v>
      </c>
      <c r="J197" s="15">
        <f t="shared" si="35"/>
        <v>9.4935437999999997E-2</v>
      </c>
      <c r="K197" s="28">
        <v>78</v>
      </c>
      <c r="L197" t="str">
        <f t="shared" si="37"/>
        <v>No</v>
      </c>
      <c r="M197" t="str">
        <f t="shared" si="36"/>
        <v>No</v>
      </c>
    </row>
    <row r="198" spans="1:13">
      <c r="A198" s="47">
        <v>39014</v>
      </c>
      <c r="B198" s="51">
        <v>3</v>
      </c>
      <c r="C198" s="56" t="s">
        <v>7</v>
      </c>
      <c r="D198" s="56" t="s">
        <v>47</v>
      </c>
      <c r="E198" s="51">
        <v>3.0000000000000001E-3</v>
      </c>
      <c r="F198" s="59">
        <f t="shared" si="32"/>
        <v>8.7493000000000001E-2</v>
      </c>
      <c r="G198" s="59">
        <f t="shared" si="33"/>
        <v>8.7493000000000001E-2</v>
      </c>
      <c r="H198" s="56">
        <v>2.0999999999999999E-3</v>
      </c>
      <c r="I198" s="59">
        <f t="shared" si="34"/>
        <v>8.6268098000000001E-2</v>
      </c>
      <c r="J198" s="59">
        <f t="shared" si="35"/>
        <v>8.5568153999999993E-2</v>
      </c>
      <c r="K198" s="64">
        <v>69</v>
      </c>
      <c r="L198" t="str">
        <f t="shared" si="37"/>
        <v>No</v>
      </c>
      <c r="M198" t="str">
        <f t="shared" si="36"/>
        <v>No</v>
      </c>
    </row>
    <row r="199" spans="1:13">
      <c r="A199" s="39">
        <v>39014</v>
      </c>
      <c r="B199" s="13">
        <v>6</v>
      </c>
      <c r="C199" s="14" t="s">
        <v>10</v>
      </c>
      <c r="D199" s="56" t="s">
        <v>47</v>
      </c>
      <c r="E199" s="13">
        <v>4.7000000000000002E-3</v>
      </c>
      <c r="F199" s="15">
        <f t="shared" ref="F199:F229" si="38">ROUND((EXP(0.8473*LN(K199)+0.884)),3)*0.001</f>
        <v>9.3897999999999995E-2</v>
      </c>
      <c r="G199" s="15">
        <f t="shared" ref="G199:G229" si="39">ROUND((EXP(0.8473*LN(K199)+0.884)),3)*0.001</f>
        <v>9.3897999999999995E-2</v>
      </c>
      <c r="H199" s="14">
        <v>4.1999999999999997E-3</v>
      </c>
      <c r="I199" s="15">
        <f t="shared" ref="I199:I229" si="40">ROUND((EXP(0.8473*LN(K199)+0.884)),3)*(0.986)*0.001</f>
        <v>9.2583427999999995E-2</v>
      </c>
      <c r="J199" s="15">
        <f t="shared" ref="J199:J230" si="41">ROUND((EXP(0.8473*LN(K199)+0.884)),3)*(0.978)*0.001</f>
        <v>9.1832243999999993E-2</v>
      </c>
      <c r="K199" s="41">
        <v>75</v>
      </c>
      <c r="L199" t="str">
        <f t="shared" si="37"/>
        <v>No</v>
      </c>
      <c r="M199" t="str">
        <f t="shared" ref="M199:M229" si="42">IF(H199&gt;I199,"Yes","No")</f>
        <v>No</v>
      </c>
    </row>
    <row r="200" spans="1:13">
      <c r="A200" s="27">
        <v>39244</v>
      </c>
      <c r="B200" s="17">
        <v>4</v>
      </c>
      <c r="C200" s="18" t="s">
        <v>8</v>
      </c>
      <c r="D200" s="56" t="s">
        <v>47</v>
      </c>
      <c r="E200" s="17">
        <v>3.3E-3</v>
      </c>
      <c r="F200" s="15">
        <f t="shared" si="38"/>
        <v>8.8566000000000006E-2</v>
      </c>
      <c r="G200" s="15">
        <f t="shared" si="39"/>
        <v>8.8566000000000006E-2</v>
      </c>
      <c r="H200" s="18">
        <v>3.3999999999999998E-3</v>
      </c>
      <c r="I200" s="15">
        <f t="shared" si="40"/>
        <v>8.7326076000000002E-2</v>
      </c>
      <c r="J200" s="15">
        <f t="shared" si="41"/>
        <v>8.6617548000000003E-2</v>
      </c>
      <c r="K200" s="28">
        <v>70</v>
      </c>
      <c r="L200" t="str">
        <f t="shared" si="37"/>
        <v>No</v>
      </c>
      <c r="M200" t="str">
        <f t="shared" si="42"/>
        <v>No</v>
      </c>
    </row>
    <row r="201" spans="1:13">
      <c r="A201" s="47">
        <v>39244</v>
      </c>
      <c r="B201" s="51">
        <v>3</v>
      </c>
      <c r="C201" s="56" t="s">
        <v>7</v>
      </c>
      <c r="D201" s="56" t="s">
        <v>47</v>
      </c>
      <c r="E201" s="51">
        <v>4.4000000000000003E-3</v>
      </c>
      <c r="F201" s="59">
        <f t="shared" si="38"/>
        <v>8.4259000000000001E-2</v>
      </c>
      <c r="G201" s="59">
        <f t="shared" si="39"/>
        <v>8.4259000000000001E-2</v>
      </c>
      <c r="H201" s="56">
        <v>3.5000000000000001E-3</v>
      </c>
      <c r="I201" s="59">
        <f t="shared" si="40"/>
        <v>8.3079373999999998E-2</v>
      </c>
      <c r="J201" s="59">
        <f t="shared" si="41"/>
        <v>8.2405302E-2</v>
      </c>
      <c r="K201" s="64">
        <v>66</v>
      </c>
      <c r="L201" t="str">
        <f t="shared" si="37"/>
        <v>No</v>
      </c>
      <c r="M201" t="str">
        <f t="shared" si="42"/>
        <v>No</v>
      </c>
    </row>
    <row r="202" spans="1:13">
      <c r="A202" s="39">
        <v>39244</v>
      </c>
      <c r="B202" s="13">
        <v>6</v>
      </c>
      <c r="C202" s="14" t="s">
        <v>10</v>
      </c>
      <c r="D202" s="56" t="s">
        <v>47</v>
      </c>
      <c r="E202" s="13">
        <v>6.1000000000000004E-3</v>
      </c>
      <c r="F202" s="15">
        <f t="shared" si="38"/>
        <v>8.7493000000000001E-2</v>
      </c>
      <c r="G202" s="15">
        <f t="shared" si="39"/>
        <v>8.7493000000000001E-2</v>
      </c>
      <c r="H202" s="14">
        <v>6.3E-3</v>
      </c>
      <c r="I202" s="15">
        <f t="shared" si="40"/>
        <v>8.6268098000000001E-2</v>
      </c>
      <c r="J202" s="15">
        <f t="shared" si="41"/>
        <v>8.5568153999999993E-2</v>
      </c>
      <c r="K202" s="41">
        <v>69</v>
      </c>
      <c r="L202" t="str">
        <f t="shared" si="37"/>
        <v>No</v>
      </c>
      <c r="M202" t="str">
        <f t="shared" si="42"/>
        <v>No</v>
      </c>
    </row>
    <row r="203" spans="1:13">
      <c r="A203" s="27">
        <v>39623</v>
      </c>
      <c r="B203" s="17">
        <v>4</v>
      </c>
      <c r="C203" s="18" t="s">
        <v>8</v>
      </c>
      <c r="D203" s="56" t="s">
        <v>47</v>
      </c>
      <c r="E203" s="17">
        <v>3.0000000000000001E-3</v>
      </c>
      <c r="F203" s="15">
        <f t="shared" si="38"/>
        <v>8.5338999999999998E-2</v>
      </c>
      <c r="G203" s="15">
        <f t="shared" si="39"/>
        <v>8.5338999999999998E-2</v>
      </c>
      <c r="H203" s="18">
        <v>3.0000000000000001E-3</v>
      </c>
      <c r="I203" s="15">
        <f t="shared" si="40"/>
        <v>8.4144254000000002E-2</v>
      </c>
      <c r="J203" s="15">
        <f t="shared" si="41"/>
        <v>8.3461542E-2</v>
      </c>
      <c r="K203" s="28">
        <v>67</v>
      </c>
      <c r="L203" t="str">
        <f t="shared" si="37"/>
        <v>No</v>
      </c>
      <c r="M203" t="str">
        <f t="shared" si="42"/>
        <v>No</v>
      </c>
    </row>
    <row r="204" spans="1:13">
      <c r="A204" s="47">
        <v>39623</v>
      </c>
      <c r="B204" s="51">
        <v>3</v>
      </c>
      <c r="C204" s="56" t="s">
        <v>7</v>
      </c>
      <c r="D204" s="56" t="s">
        <v>47</v>
      </c>
      <c r="E204" s="51">
        <v>3.2000000000000002E-3</v>
      </c>
      <c r="F204" s="59">
        <f t="shared" si="38"/>
        <v>9.2836000000000002E-2</v>
      </c>
      <c r="G204" s="59">
        <f t="shared" si="39"/>
        <v>9.2836000000000002E-2</v>
      </c>
      <c r="H204" s="56">
        <v>3.0999999999999999E-3</v>
      </c>
      <c r="I204" s="59">
        <f t="shared" si="40"/>
        <v>9.1536295999999989E-2</v>
      </c>
      <c r="J204" s="59">
        <f t="shared" si="41"/>
        <v>9.0793607999999998E-2</v>
      </c>
      <c r="K204" s="64">
        <v>74</v>
      </c>
      <c r="L204" t="str">
        <f t="shared" si="37"/>
        <v>No</v>
      </c>
      <c r="M204" t="str">
        <f t="shared" si="42"/>
        <v>No</v>
      </c>
    </row>
    <row r="205" spans="1:13">
      <c r="A205" s="39">
        <v>39623</v>
      </c>
      <c r="B205" s="13">
        <v>6</v>
      </c>
      <c r="C205" s="14" t="s">
        <v>10</v>
      </c>
      <c r="D205" s="56" t="s">
        <v>47</v>
      </c>
      <c r="E205" s="13">
        <v>1.0999999999999999E-2</v>
      </c>
      <c r="F205" s="15">
        <f t="shared" si="38"/>
        <v>9.1772000000000006E-2</v>
      </c>
      <c r="G205" s="15">
        <f t="shared" si="39"/>
        <v>9.1772000000000006E-2</v>
      </c>
      <c r="H205" s="14">
        <v>5.7000000000000002E-3</v>
      </c>
      <c r="I205" s="15">
        <f t="shared" si="40"/>
        <v>9.0487192000000008E-2</v>
      </c>
      <c r="J205" s="15">
        <f t="shared" si="41"/>
        <v>8.9753016000000005E-2</v>
      </c>
      <c r="K205" s="41">
        <v>73</v>
      </c>
      <c r="L205" t="str">
        <f t="shared" si="37"/>
        <v>No</v>
      </c>
      <c r="M205" t="str">
        <f t="shared" si="42"/>
        <v>No</v>
      </c>
    </row>
    <row r="206" spans="1:13">
      <c r="A206" s="27">
        <v>39759</v>
      </c>
      <c r="B206" s="17">
        <v>4</v>
      </c>
      <c r="C206" s="18" t="s">
        <v>8</v>
      </c>
      <c r="D206" s="56" t="s">
        <v>47</v>
      </c>
      <c r="E206" s="17">
        <v>7.1999999999999998E-3</v>
      </c>
      <c r="F206" s="15">
        <f t="shared" si="38"/>
        <v>7.7721999999999999E-2</v>
      </c>
      <c r="G206" s="15">
        <f t="shared" si="39"/>
        <v>7.7721999999999999E-2</v>
      </c>
      <c r="H206" s="18">
        <v>7.1000000000000004E-3</v>
      </c>
      <c r="I206" s="15">
        <f t="shared" si="40"/>
        <v>7.6633891999999995E-2</v>
      </c>
      <c r="J206" s="15">
        <f t="shared" si="41"/>
        <v>7.6012115999999991E-2</v>
      </c>
      <c r="K206" s="28">
        <v>60</v>
      </c>
      <c r="L206" t="str">
        <f t="shared" si="37"/>
        <v>No</v>
      </c>
      <c r="M206" t="str">
        <f t="shared" si="42"/>
        <v>No</v>
      </c>
    </row>
    <row r="207" spans="1:13">
      <c r="A207" s="47">
        <v>39759</v>
      </c>
      <c r="B207" s="51">
        <v>3</v>
      </c>
      <c r="C207" s="56" t="s">
        <v>7</v>
      </c>
      <c r="D207" s="56" t="s">
        <v>47</v>
      </c>
      <c r="E207" s="51">
        <v>9.2999999999999992E-3</v>
      </c>
      <c r="F207" s="59">
        <f t="shared" si="38"/>
        <v>8.1001999999999991E-2</v>
      </c>
      <c r="G207" s="59">
        <f t="shared" si="39"/>
        <v>8.1001999999999991E-2</v>
      </c>
      <c r="H207" s="56">
        <v>8.2000000000000007E-3</v>
      </c>
      <c r="I207" s="59">
        <f t="shared" si="40"/>
        <v>7.9867971999999995E-2</v>
      </c>
      <c r="J207" s="59">
        <f t="shared" si="41"/>
        <v>7.9219955999999994E-2</v>
      </c>
      <c r="K207" s="64">
        <v>63</v>
      </c>
      <c r="L207" t="str">
        <f t="shared" si="37"/>
        <v>No</v>
      </c>
      <c r="M207" t="str">
        <f t="shared" si="42"/>
        <v>No</v>
      </c>
    </row>
    <row r="208" spans="1:13">
      <c r="A208" s="77">
        <v>39759</v>
      </c>
      <c r="B208" s="80">
        <v>6</v>
      </c>
      <c r="C208" s="83" t="s">
        <v>10</v>
      </c>
      <c r="D208" s="56" t="s">
        <v>47</v>
      </c>
      <c r="E208" s="80">
        <v>7.1000000000000004E-3</v>
      </c>
      <c r="F208" s="63">
        <f t="shared" si="38"/>
        <v>8.6417000000000008E-2</v>
      </c>
      <c r="G208" s="63">
        <f t="shared" si="39"/>
        <v>8.6417000000000008E-2</v>
      </c>
      <c r="H208" s="83">
        <v>6.7000000000000002E-3</v>
      </c>
      <c r="I208" s="63">
        <f t="shared" si="40"/>
        <v>8.5207162000000003E-2</v>
      </c>
      <c r="J208" s="63">
        <f t="shared" si="41"/>
        <v>8.4515826000000002E-2</v>
      </c>
      <c r="K208" s="86">
        <v>68</v>
      </c>
      <c r="L208" t="str">
        <f t="shared" si="37"/>
        <v>No</v>
      </c>
      <c r="M208" t="str">
        <f t="shared" si="42"/>
        <v>No</v>
      </c>
    </row>
    <row r="209" spans="1:15">
      <c r="A209" s="48">
        <v>39982</v>
      </c>
      <c r="B209" s="52">
        <v>4</v>
      </c>
      <c r="C209" s="57" t="s">
        <v>8</v>
      </c>
      <c r="D209" s="56" t="s">
        <v>47</v>
      </c>
      <c r="E209" s="52">
        <v>4.0000000000000001E-3</v>
      </c>
      <c r="F209" s="60">
        <f t="shared" si="38"/>
        <v>6.659699999999999E-2</v>
      </c>
      <c r="G209" s="60">
        <f t="shared" si="39"/>
        <v>6.659699999999999E-2</v>
      </c>
      <c r="H209" s="57">
        <v>3.2000000000000002E-3</v>
      </c>
      <c r="I209" s="60">
        <f t="shared" si="40"/>
        <v>6.5664641999999981E-2</v>
      </c>
      <c r="J209" s="60">
        <f t="shared" si="41"/>
        <v>6.5131865999999983E-2</v>
      </c>
      <c r="K209" s="65">
        <v>50</v>
      </c>
      <c r="L209" t="str">
        <f t="shared" si="37"/>
        <v>No</v>
      </c>
      <c r="M209" t="str">
        <f t="shared" si="42"/>
        <v>No</v>
      </c>
    </row>
    <row r="210" spans="1:15">
      <c r="A210" s="31">
        <v>39982</v>
      </c>
      <c r="B210" s="3">
        <v>3</v>
      </c>
      <c r="C210" s="4" t="s">
        <v>7</v>
      </c>
      <c r="D210" s="56" t="s">
        <v>47</v>
      </c>
      <c r="E210" s="3">
        <v>4.8999999999999998E-3</v>
      </c>
      <c r="F210" s="5">
        <f t="shared" si="38"/>
        <v>6.5466999999999997E-2</v>
      </c>
      <c r="G210" s="5">
        <f t="shared" si="39"/>
        <v>6.5466999999999997E-2</v>
      </c>
      <c r="H210" s="4">
        <v>6.1000000000000004E-3</v>
      </c>
      <c r="I210" s="5">
        <f t="shared" si="40"/>
        <v>6.4550462000000003E-2</v>
      </c>
      <c r="J210" s="5">
        <f t="shared" si="41"/>
        <v>6.4026725999999992E-2</v>
      </c>
      <c r="K210" s="33">
        <v>49</v>
      </c>
      <c r="L210" t="str">
        <f t="shared" si="37"/>
        <v>No</v>
      </c>
      <c r="M210" t="str">
        <f t="shared" si="42"/>
        <v>No</v>
      </c>
    </row>
    <row r="211" spans="1:15">
      <c r="A211" s="49">
        <v>39982</v>
      </c>
      <c r="B211" s="53">
        <v>6</v>
      </c>
      <c r="C211" s="54" t="s">
        <v>10</v>
      </c>
      <c r="D211" s="56" t="s">
        <v>47</v>
      </c>
      <c r="E211" s="53">
        <v>1.2999999999999999E-2</v>
      </c>
      <c r="F211" s="60">
        <f t="shared" si="38"/>
        <v>7.3308999999999999E-2</v>
      </c>
      <c r="G211" s="60">
        <f t="shared" si="39"/>
        <v>7.3308999999999999E-2</v>
      </c>
      <c r="H211" s="54">
        <v>9.1999999999999998E-3</v>
      </c>
      <c r="I211" s="60">
        <f t="shared" si="40"/>
        <v>7.2282674000000005E-2</v>
      </c>
      <c r="J211" s="60">
        <f t="shared" si="41"/>
        <v>7.1696202000000001E-2</v>
      </c>
      <c r="K211" s="66">
        <v>56</v>
      </c>
      <c r="L211" t="str">
        <f t="shared" si="37"/>
        <v>No</v>
      </c>
      <c r="M211" t="str">
        <f t="shared" si="42"/>
        <v>No</v>
      </c>
    </row>
    <row r="212" spans="1:15" s="45" customFormat="1">
      <c r="A212" s="48">
        <v>40107</v>
      </c>
      <c r="B212" s="52">
        <v>4</v>
      </c>
      <c r="C212" s="57" t="s">
        <v>8</v>
      </c>
      <c r="D212" s="4" t="s">
        <v>47</v>
      </c>
      <c r="E212" s="52">
        <v>3.0999999999999999E-3</v>
      </c>
      <c r="F212" s="60">
        <f t="shared" si="38"/>
        <v>9.1772000000000006E-2</v>
      </c>
      <c r="G212" s="60">
        <f t="shared" si="39"/>
        <v>9.1772000000000006E-2</v>
      </c>
      <c r="H212" s="57">
        <v>1E-3</v>
      </c>
      <c r="I212" s="60">
        <f t="shared" si="40"/>
        <v>9.0487192000000008E-2</v>
      </c>
      <c r="J212" s="60">
        <f t="shared" si="41"/>
        <v>8.9753016000000005E-2</v>
      </c>
      <c r="K212" s="65">
        <v>73</v>
      </c>
      <c r="L212" t="str">
        <f t="shared" si="37"/>
        <v>No</v>
      </c>
      <c r="M212" t="str">
        <f t="shared" si="42"/>
        <v>No</v>
      </c>
    </row>
    <row r="213" spans="1:15" s="45" customFormat="1">
      <c r="A213" s="31">
        <v>40107</v>
      </c>
      <c r="B213" s="3">
        <v>3</v>
      </c>
      <c r="C213" s="4" t="s">
        <v>7</v>
      </c>
      <c r="D213" s="4" t="s">
        <v>47</v>
      </c>
      <c r="E213" s="3">
        <v>5.0000000000000001E-4</v>
      </c>
      <c r="F213" s="5">
        <f t="shared" si="38"/>
        <v>9.6015000000000003E-2</v>
      </c>
      <c r="G213" s="5">
        <f t="shared" si="39"/>
        <v>9.6015000000000003E-2</v>
      </c>
      <c r="H213" s="4">
        <v>2.2000000000000001E-3</v>
      </c>
      <c r="I213" s="5">
        <f t="shared" si="40"/>
        <v>9.4670790000000005E-2</v>
      </c>
      <c r="J213" s="5">
        <f t="shared" si="41"/>
        <v>9.3902670000000008E-2</v>
      </c>
      <c r="K213" s="33">
        <v>77</v>
      </c>
      <c r="L213" t="str">
        <f t="shared" si="37"/>
        <v>No</v>
      </c>
      <c r="M213" t="str">
        <f t="shared" si="42"/>
        <v>No</v>
      </c>
    </row>
    <row r="214" spans="1:15" s="45" customFormat="1">
      <c r="A214" s="49">
        <v>40107</v>
      </c>
      <c r="B214" s="53">
        <v>6</v>
      </c>
      <c r="C214" s="54" t="s">
        <v>10</v>
      </c>
      <c r="D214" s="4" t="s">
        <v>47</v>
      </c>
      <c r="E214" s="53">
        <v>5.3999999999999999E-2</v>
      </c>
      <c r="F214" s="60">
        <f t="shared" si="38"/>
        <v>0.12989400000000001</v>
      </c>
      <c r="G214" s="60">
        <f t="shared" si="39"/>
        <v>0.12989400000000001</v>
      </c>
      <c r="H214" s="54">
        <v>4.4999999999999998E-2</v>
      </c>
      <c r="I214" s="60">
        <f t="shared" si="40"/>
        <v>0.12807548400000002</v>
      </c>
      <c r="J214" s="60">
        <f t="shared" si="41"/>
        <v>0.127036332</v>
      </c>
      <c r="K214" s="66">
        <v>110</v>
      </c>
      <c r="L214" t="str">
        <f t="shared" si="37"/>
        <v>No</v>
      </c>
      <c r="M214" t="str">
        <f t="shared" si="42"/>
        <v>No</v>
      </c>
    </row>
    <row r="215" spans="1:15" s="45" customFormat="1">
      <c r="A215" s="48">
        <v>40338</v>
      </c>
      <c r="B215" s="52">
        <v>4</v>
      </c>
      <c r="C215" s="57" t="s">
        <v>8</v>
      </c>
      <c r="D215" s="4" t="s">
        <v>47</v>
      </c>
      <c r="E215" s="52">
        <v>0.01</v>
      </c>
      <c r="F215" s="61">
        <f t="shared" si="38"/>
        <v>6.659699999999999E-2</v>
      </c>
      <c r="G215" s="61">
        <f t="shared" si="39"/>
        <v>6.659699999999999E-2</v>
      </c>
      <c r="H215" s="57">
        <v>5.5999999999999999E-3</v>
      </c>
      <c r="I215" s="61">
        <f t="shared" si="40"/>
        <v>6.5664641999999981E-2</v>
      </c>
      <c r="J215" s="61">
        <f t="shared" si="41"/>
        <v>6.5131865999999983E-2</v>
      </c>
      <c r="K215" s="65">
        <v>50</v>
      </c>
      <c r="L215" t="str">
        <f t="shared" ref="L215:L229" si="43">IF(E215&gt;F215,"Yes","No")</f>
        <v>No</v>
      </c>
      <c r="M215" t="str">
        <f t="shared" si="42"/>
        <v>No</v>
      </c>
    </row>
    <row r="216" spans="1:15" s="45" customFormat="1">
      <c r="A216" s="31">
        <v>40338</v>
      </c>
      <c r="B216" s="3">
        <v>3</v>
      </c>
      <c r="C216" s="4" t="s">
        <v>7</v>
      </c>
      <c r="D216" s="4" t="s">
        <v>47</v>
      </c>
      <c r="E216" s="3">
        <v>6.4000000000000003E-3</v>
      </c>
      <c r="F216" s="5">
        <f t="shared" si="38"/>
        <v>7.1084000000000008E-2</v>
      </c>
      <c r="G216" s="5">
        <f t="shared" si="39"/>
        <v>7.1084000000000008E-2</v>
      </c>
      <c r="H216" s="4">
        <v>5.0000000000000001E-3</v>
      </c>
      <c r="I216" s="5">
        <f t="shared" si="40"/>
        <v>7.0088824000000008E-2</v>
      </c>
      <c r="J216" s="5">
        <f t="shared" si="41"/>
        <v>6.9520152000000002E-2</v>
      </c>
      <c r="K216" s="33">
        <v>54</v>
      </c>
      <c r="L216" t="str">
        <f t="shared" si="43"/>
        <v>No</v>
      </c>
      <c r="M216" t="str">
        <f t="shared" si="42"/>
        <v>No</v>
      </c>
    </row>
    <row r="217" spans="1:15">
      <c r="A217" s="27">
        <v>40338</v>
      </c>
      <c r="B217" s="17">
        <v>6</v>
      </c>
      <c r="C217" s="18" t="s">
        <v>10</v>
      </c>
      <c r="D217" s="56" t="s">
        <v>47</v>
      </c>
      <c r="E217" s="17">
        <v>3.5999999999999997E-2</v>
      </c>
      <c r="F217" s="20">
        <f t="shared" si="38"/>
        <v>9.1772000000000006E-2</v>
      </c>
      <c r="G217" s="20">
        <f t="shared" si="39"/>
        <v>9.1772000000000006E-2</v>
      </c>
      <c r="H217" s="18">
        <v>2.9000000000000001E-2</v>
      </c>
      <c r="I217" s="20">
        <f t="shared" si="40"/>
        <v>9.0487192000000008E-2</v>
      </c>
      <c r="J217" s="20">
        <f t="shared" si="41"/>
        <v>8.9753016000000005E-2</v>
      </c>
      <c r="K217" s="28">
        <v>73</v>
      </c>
      <c r="L217" t="str">
        <f t="shared" si="43"/>
        <v>No</v>
      </c>
      <c r="M217" t="str">
        <f t="shared" si="42"/>
        <v>No</v>
      </c>
    </row>
    <row r="218" spans="1:15">
      <c r="A218" s="27">
        <v>40498</v>
      </c>
      <c r="B218" s="17">
        <v>4</v>
      </c>
      <c r="C218" s="18" t="s">
        <v>8</v>
      </c>
      <c r="D218" s="56" t="s">
        <v>47</v>
      </c>
      <c r="E218" s="17">
        <v>9.1000000000000004E-3</v>
      </c>
      <c r="F218" s="20">
        <f t="shared" si="38"/>
        <v>8.5338999999999998E-2</v>
      </c>
      <c r="G218" s="20">
        <f t="shared" si="39"/>
        <v>8.5338999999999998E-2</v>
      </c>
      <c r="H218" s="18">
        <v>6.1999999999999998E-3</v>
      </c>
      <c r="I218" s="20">
        <f t="shared" si="40"/>
        <v>8.4144254000000002E-2</v>
      </c>
      <c r="J218" s="20">
        <f t="shared" si="41"/>
        <v>8.3461542E-2</v>
      </c>
      <c r="K218" s="28">
        <v>67</v>
      </c>
      <c r="L218" t="str">
        <f t="shared" si="43"/>
        <v>No</v>
      </c>
      <c r="M218" t="str">
        <f t="shared" si="42"/>
        <v>No</v>
      </c>
    </row>
    <row r="219" spans="1:15" ht="15">
      <c r="A219" s="47">
        <v>40498</v>
      </c>
      <c r="B219" s="51">
        <v>3</v>
      </c>
      <c r="C219" s="56" t="s">
        <v>7</v>
      </c>
      <c r="D219" s="56" t="s">
        <v>47</v>
      </c>
      <c r="E219" s="51">
        <v>9.9000000000000008E-3</v>
      </c>
      <c r="F219" s="59">
        <f t="shared" si="38"/>
        <v>8.4259000000000001E-2</v>
      </c>
      <c r="G219" s="59">
        <f t="shared" si="39"/>
        <v>8.4259000000000001E-2</v>
      </c>
      <c r="H219" s="56">
        <v>8.0000000000000002E-3</v>
      </c>
      <c r="I219" s="59">
        <f t="shared" si="40"/>
        <v>8.3079373999999998E-2</v>
      </c>
      <c r="J219" s="59">
        <f t="shared" si="41"/>
        <v>8.2405302E-2</v>
      </c>
      <c r="K219" s="64">
        <v>66</v>
      </c>
      <c r="L219" t="str">
        <f t="shared" si="43"/>
        <v>No</v>
      </c>
      <c r="M219" t="str">
        <f t="shared" si="42"/>
        <v>No</v>
      </c>
      <c r="N219" s="1"/>
      <c r="O219" s="1"/>
    </row>
    <row r="220" spans="1:15" ht="15">
      <c r="A220" s="27">
        <v>40498</v>
      </c>
      <c r="B220" s="17">
        <v>6</v>
      </c>
      <c r="C220" s="18" t="s">
        <v>10</v>
      </c>
      <c r="D220" s="56" t="s">
        <v>47</v>
      </c>
      <c r="E220" s="17">
        <v>0.1</v>
      </c>
      <c r="F220" s="20">
        <f t="shared" si="38"/>
        <v>0.117783</v>
      </c>
      <c r="G220" s="20">
        <f t="shared" si="39"/>
        <v>0.117783</v>
      </c>
      <c r="H220" s="18">
        <v>8.4000000000000005E-2</v>
      </c>
      <c r="I220" s="20">
        <f t="shared" si="40"/>
        <v>0.11613403800000001</v>
      </c>
      <c r="J220" s="20">
        <f t="shared" si="41"/>
        <v>0.115191774</v>
      </c>
      <c r="K220" s="28">
        <v>98</v>
      </c>
      <c r="L220" t="str">
        <f t="shared" si="43"/>
        <v>No</v>
      </c>
      <c r="M220" t="str">
        <f t="shared" si="42"/>
        <v>No</v>
      </c>
      <c r="N220" s="1"/>
      <c r="O220" s="1"/>
    </row>
    <row r="221" spans="1:15" ht="15">
      <c r="A221" s="27">
        <v>40695</v>
      </c>
      <c r="B221" s="17">
        <v>4</v>
      </c>
      <c r="C221" s="18" t="s">
        <v>8</v>
      </c>
      <c r="D221" s="56" t="s">
        <v>47</v>
      </c>
      <c r="E221" s="17">
        <v>5.0000000000000001E-4</v>
      </c>
      <c r="F221" s="20">
        <f t="shared" si="38"/>
        <v>5.5124000000000006E-2</v>
      </c>
      <c r="G221" s="20">
        <f t="shared" si="39"/>
        <v>5.5124000000000006E-2</v>
      </c>
      <c r="H221" s="18">
        <v>1.26E-2</v>
      </c>
      <c r="I221" s="20">
        <f t="shared" si="40"/>
        <v>5.4352263999999997E-2</v>
      </c>
      <c r="J221" s="20">
        <f t="shared" si="41"/>
        <v>5.3911272000000003E-2</v>
      </c>
      <c r="K221" s="28">
        <v>40</v>
      </c>
      <c r="L221" t="str">
        <f t="shared" si="43"/>
        <v>No</v>
      </c>
      <c r="M221" t="str">
        <f t="shared" si="42"/>
        <v>No</v>
      </c>
      <c r="N221" s="1"/>
      <c r="O221" s="1"/>
    </row>
    <row r="222" spans="1:15" ht="15">
      <c r="A222" s="47">
        <v>40695</v>
      </c>
      <c r="B222" s="51">
        <v>3</v>
      </c>
      <c r="C222" s="56" t="s">
        <v>7</v>
      </c>
      <c r="D222" s="56" t="s">
        <v>47</v>
      </c>
      <c r="E222" s="51">
        <v>5.0000000000000001E-4</v>
      </c>
      <c r="F222" s="59">
        <f t="shared" si="38"/>
        <v>5.9760000000000001E-2</v>
      </c>
      <c r="G222" s="59">
        <f t="shared" si="39"/>
        <v>5.9760000000000001E-2</v>
      </c>
      <c r="H222" s="56">
        <v>5.0000000000000001E-4</v>
      </c>
      <c r="I222" s="59">
        <f t="shared" si="40"/>
        <v>5.8923359999999994E-2</v>
      </c>
      <c r="J222" s="59">
        <f t="shared" si="41"/>
        <v>5.8445279999999995E-2</v>
      </c>
      <c r="K222" s="64">
        <v>44</v>
      </c>
      <c r="L222" t="str">
        <f t="shared" si="43"/>
        <v>No</v>
      </c>
      <c r="M222" t="str">
        <f t="shared" si="42"/>
        <v>No</v>
      </c>
      <c r="N222" s="1"/>
      <c r="O222" s="1"/>
    </row>
    <row r="223" spans="1:15" ht="15">
      <c r="A223" s="27">
        <v>40696</v>
      </c>
      <c r="B223" s="17">
        <v>6</v>
      </c>
      <c r="C223" s="18" t="s">
        <v>10</v>
      </c>
      <c r="D223" s="56" t="s">
        <v>47</v>
      </c>
      <c r="E223" s="17">
        <v>0.19600000000000001</v>
      </c>
      <c r="F223" s="20">
        <f t="shared" si="38"/>
        <v>0.133885</v>
      </c>
      <c r="G223" s="20">
        <f t="shared" si="39"/>
        <v>0.133885</v>
      </c>
      <c r="H223" s="18">
        <v>0.14399999999999999</v>
      </c>
      <c r="I223" s="20">
        <f t="shared" si="40"/>
        <v>0.13201061</v>
      </c>
      <c r="J223" s="20">
        <f t="shared" si="41"/>
        <v>0.13093953</v>
      </c>
      <c r="K223" s="28">
        <v>114</v>
      </c>
      <c r="L223" s="98" t="str">
        <f t="shared" si="43"/>
        <v>Yes</v>
      </c>
      <c r="M223" s="98" t="str">
        <f t="shared" si="42"/>
        <v>Yes</v>
      </c>
      <c r="N223" s="1"/>
      <c r="O223" s="1"/>
    </row>
    <row r="224" spans="1:15" ht="15">
      <c r="A224" s="47">
        <v>40848</v>
      </c>
      <c r="B224" s="51">
        <v>3</v>
      </c>
      <c r="C224" s="56" t="s">
        <v>7</v>
      </c>
      <c r="D224" s="56" t="s">
        <v>47</v>
      </c>
      <c r="E224" s="51">
        <v>5.0000000000000001E-4</v>
      </c>
      <c r="F224" s="59">
        <f t="shared" si="38"/>
        <v>8.4259000000000001E-2</v>
      </c>
      <c r="G224" s="59">
        <f t="shared" si="39"/>
        <v>8.4259000000000001E-2</v>
      </c>
      <c r="H224" s="56">
        <v>5.0000000000000001E-4</v>
      </c>
      <c r="I224" s="59">
        <f t="shared" si="40"/>
        <v>8.3079373999999998E-2</v>
      </c>
      <c r="J224" s="59">
        <f t="shared" si="41"/>
        <v>8.2405302E-2</v>
      </c>
      <c r="K224" s="64">
        <v>66</v>
      </c>
      <c r="L224" t="str">
        <f t="shared" si="43"/>
        <v>No</v>
      </c>
      <c r="M224" t="str">
        <f t="shared" si="42"/>
        <v>No</v>
      </c>
      <c r="N224" s="1"/>
      <c r="O224" s="1"/>
    </row>
    <row r="225" spans="1:15" ht="15">
      <c r="A225" s="27">
        <v>40848</v>
      </c>
      <c r="B225" s="17">
        <v>6</v>
      </c>
      <c r="C225" s="18" t="s">
        <v>10</v>
      </c>
      <c r="D225" s="56" t="s">
        <v>47</v>
      </c>
      <c r="E225" s="17">
        <v>4.0500000000000001E-2</v>
      </c>
      <c r="F225" s="20">
        <f t="shared" si="38"/>
        <v>0.101272</v>
      </c>
      <c r="G225" s="20">
        <f t="shared" si="39"/>
        <v>0.101272</v>
      </c>
      <c r="H225" s="18">
        <v>3.9800000000000002E-2</v>
      </c>
      <c r="I225" s="20">
        <f t="shared" si="40"/>
        <v>9.9854191999999994E-2</v>
      </c>
      <c r="J225" s="20">
        <f t="shared" si="41"/>
        <v>9.9044015999999999E-2</v>
      </c>
      <c r="K225" s="28">
        <v>82</v>
      </c>
      <c r="L225" t="str">
        <f t="shared" si="43"/>
        <v>No</v>
      </c>
      <c r="M225" t="str">
        <f t="shared" si="42"/>
        <v>No</v>
      </c>
      <c r="N225" s="1"/>
      <c r="O225" s="1"/>
    </row>
    <row r="226" spans="1:15">
      <c r="A226" s="27">
        <v>40849</v>
      </c>
      <c r="B226" s="17">
        <v>4</v>
      </c>
      <c r="C226" s="18" t="s">
        <v>8</v>
      </c>
      <c r="D226" s="56" t="s">
        <v>47</v>
      </c>
      <c r="E226" s="17">
        <v>5.0000000000000001E-4</v>
      </c>
      <c r="F226" s="20">
        <f t="shared" si="38"/>
        <v>8.4259000000000001E-2</v>
      </c>
      <c r="G226" s="20">
        <f t="shared" si="39"/>
        <v>8.4259000000000001E-2</v>
      </c>
      <c r="H226" s="18">
        <v>5.0000000000000001E-4</v>
      </c>
      <c r="I226" s="20">
        <f t="shared" si="40"/>
        <v>8.3079373999999998E-2</v>
      </c>
      <c r="J226" s="20">
        <f t="shared" si="41"/>
        <v>8.2405302E-2</v>
      </c>
      <c r="K226" s="28">
        <v>66</v>
      </c>
      <c r="L226" t="str">
        <f t="shared" si="43"/>
        <v>No</v>
      </c>
      <c r="M226" t="str">
        <f t="shared" si="42"/>
        <v>No</v>
      </c>
      <c r="N226" s="2"/>
      <c r="O226" s="2"/>
    </row>
    <row r="227" spans="1:15">
      <c r="A227" s="29">
        <v>41072</v>
      </c>
      <c r="B227" s="7">
        <v>3</v>
      </c>
      <c r="C227" s="8" t="s">
        <v>7</v>
      </c>
      <c r="D227" s="8" t="s">
        <v>47</v>
      </c>
      <c r="E227" s="7">
        <v>5.0000000000000001E-4</v>
      </c>
      <c r="F227" s="9">
        <f t="shared" si="38"/>
        <v>8.209000000000001E-2</v>
      </c>
      <c r="G227" s="9">
        <f t="shared" si="39"/>
        <v>8.209000000000001E-2</v>
      </c>
      <c r="H227" s="8">
        <v>5.0000000000000001E-4</v>
      </c>
      <c r="I227" s="9">
        <f t="shared" si="40"/>
        <v>8.0940740000000011E-2</v>
      </c>
      <c r="J227" s="9">
        <f t="shared" si="41"/>
        <v>8.0284019999999998E-2</v>
      </c>
      <c r="K227" s="70">
        <v>64</v>
      </c>
      <c r="L227" t="str">
        <f t="shared" si="43"/>
        <v>No</v>
      </c>
      <c r="M227" t="str">
        <f t="shared" si="42"/>
        <v>No</v>
      </c>
      <c r="N227" s="2"/>
      <c r="O227" s="2"/>
    </row>
    <row r="228" spans="1:15">
      <c r="A228" s="48">
        <v>41072</v>
      </c>
      <c r="B228" s="52">
        <v>6</v>
      </c>
      <c r="C228" s="57" t="s">
        <v>10</v>
      </c>
      <c r="D228" s="4" t="s">
        <v>47</v>
      </c>
      <c r="E228" s="52">
        <v>1.2800000000000001E-2</v>
      </c>
      <c r="F228" s="61">
        <f t="shared" si="38"/>
        <v>9.0706000000000009E-2</v>
      </c>
      <c r="G228" s="61">
        <f t="shared" si="39"/>
        <v>9.0706000000000009E-2</v>
      </c>
      <c r="H228" s="57">
        <v>1.7500000000000002E-2</v>
      </c>
      <c r="I228" s="61">
        <f t="shared" si="40"/>
        <v>8.9436115999999996E-2</v>
      </c>
      <c r="J228" s="61">
        <f t="shared" si="41"/>
        <v>8.8710468000000015E-2</v>
      </c>
      <c r="K228" s="65">
        <v>72</v>
      </c>
      <c r="L228" t="str">
        <f t="shared" si="43"/>
        <v>No</v>
      </c>
      <c r="M228" t="str">
        <f t="shared" si="42"/>
        <v>No</v>
      </c>
      <c r="N228" s="2"/>
      <c r="O228" s="2"/>
    </row>
    <row r="229" spans="1:15">
      <c r="A229" s="48">
        <v>41073</v>
      </c>
      <c r="B229" s="52">
        <v>4</v>
      </c>
      <c r="C229" s="57" t="s">
        <v>8</v>
      </c>
      <c r="D229" s="4" t="s">
        <v>47</v>
      </c>
      <c r="E229" s="52">
        <v>1.3299999999999999E-2</v>
      </c>
      <c r="F229" s="61">
        <f t="shared" si="38"/>
        <v>8.209000000000001E-2</v>
      </c>
      <c r="G229" s="61">
        <f t="shared" si="39"/>
        <v>8.209000000000001E-2</v>
      </c>
      <c r="H229" s="57">
        <v>5.0000000000000001E-4</v>
      </c>
      <c r="I229" s="61">
        <f t="shared" si="40"/>
        <v>8.0940740000000011E-2</v>
      </c>
      <c r="J229" s="61">
        <f t="shared" si="41"/>
        <v>8.0284019999999998E-2</v>
      </c>
      <c r="K229" s="65">
        <v>64</v>
      </c>
      <c r="L229" t="str">
        <f t="shared" si="43"/>
        <v>No</v>
      </c>
      <c r="M229" t="str">
        <f t="shared" si="42"/>
        <v>No</v>
      </c>
      <c r="N229" s="2"/>
      <c r="O229" s="2"/>
    </row>
  </sheetData>
  <sortState ref="A2:M229">
    <sortCondition descending="1" ref="D2:D229"/>
    <sortCondition ref="A2:A229"/>
    <sortCondition ref="C2:C229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2"/>
  <sheetViews>
    <sheetView workbookViewId="0">
      <pane ySplit="1" topLeftCell="A2" activePane="bottomLeft" state="frozen"/>
      <selection pane="bottomLeft" activeCell="I1" sqref="I1"/>
    </sheetView>
  </sheetViews>
  <sheetFormatPr defaultRowHeight="12.75"/>
  <cols>
    <col min="2" max="2" width="6.5703125" customWidth="1"/>
    <col min="3" max="3" width="12.7109375" customWidth="1"/>
    <col min="4" max="9" width="10.7109375" customWidth="1"/>
    <col min="11" max="11" width="12.140625" customWidth="1"/>
  </cols>
  <sheetData>
    <row r="1" spans="1:11" ht="51">
      <c r="A1" s="22" t="s">
        <v>0</v>
      </c>
      <c r="B1" s="23" t="s">
        <v>1</v>
      </c>
      <c r="C1" s="24" t="s">
        <v>2</v>
      </c>
      <c r="D1" s="23" t="s">
        <v>35</v>
      </c>
      <c r="E1" s="25" t="s">
        <v>36</v>
      </c>
      <c r="F1" s="25" t="s">
        <v>49</v>
      </c>
      <c r="G1" s="24" t="s">
        <v>34</v>
      </c>
      <c r="H1" s="25" t="s">
        <v>37</v>
      </c>
      <c r="I1" s="25" t="s">
        <v>50</v>
      </c>
      <c r="J1" s="26" t="s">
        <v>38</v>
      </c>
      <c r="K1" s="75" t="s">
        <v>43</v>
      </c>
    </row>
    <row r="2" spans="1:11">
      <c r="A2" s="47">
        <v>35010</v>
      </c>
      <c r="B2" s="51">
        <v>9</v>
      </c>
      <c r="C2" s="56" t="s">
        <v>13</v>
      </c>
      <c r="D2" s="51">
        <v>5.0000000000000001E-4</v>
      </c>
      <c r="E2" s="59"/>
      <c r="F2" s="59"/>
      <c r="G2" s="56"/>
      <c r="H2" s="59"/>
      <c r="I2" s="59"/>
      <c r="J2" s="68"/>
      <c r="K2" t="s">
        <v>44</v>
      </c>
    </row>
    <row r="3" spans="1:11">
      <c r="A3" s="47">
        <v>35017</v>
      </c>
      <c r="B3" s="51">
        <v>9</v>
      </c>
      <c r="C3" s="56" t="s">
        <v>13</v>
      </c>
      <c r="D3" s="51">
        <v>5.0000000000000001E-4</v>
      </c>
      <c r="E3" s="59"/>
      <c r="F3" s="59"/>
      <c r="G3" s="56"/>
      <c r="H3" s="59"/>
      <c r="I3" s="59"/>
      <c r="J3" s="68"/>
      <c r="K3" t="s">
        <v>44</v>
      </c>
    </row>
    <row r="4" spans="1:11">
      <c r="A4" s="29">
        <v>35228</v>
      </c>
      <c r="B4" s="7">
        <v>9</v>
      </c>
      <c r="C4" s="8" t="s">
        <v>13</v>
      </c>
      <c r="D4" s="7">
        <v>0.04</v>
      </c>
      <c r="E4" s="9"/>
      <c r="F4" s="9"/>
      <c r="G4" s="8">
        <v>5.0000000000000001E-4</v>
      </c>
      <c r="H4" s="9"/>
      <c r="I4" s="9"/>
      <c r="J4" s="30"/>
      <c r="K4" t="s">
        <v>44</v>
      </c>
    </row>
    <row r="5" spans="1:11">
      <c r="A5" s="31">
        <v>35346</v>
      </c>
      <c r="B5" s="3">
        <v>9</v>
      </c>
      <c r="C5" s="4" t="s">
        <v>13</v>
      </c>
      <c r="D5" s="4">
        <v>5.0000000000000001E-4</v>
      </c>
      <c r="E5" s="5"/>
      <c r="F5" s="5"/>
      <c r="G5" s="4">
        <v>5.0000000000000001E-4</v>
      </c>
      <c r="H5" s="5"/>
      <c r="I5" s="5"/>
      <c r="J5" s="33"/>
      <c r="K5" t="s">
        <v>44</v>
      </c>
    </row>
    <row r="6" spans="1:11">
      <c r="A6" s="31">
        <v>37182</v>
      </c>
      <c r="B6" s="3">
        <v>9</v>
      </c>
      <c r="C6" s="4" t="s">
        <v>13</v>
      </c>
      <c r="D6" s="3">
        <v>5.1999999999999998E-3</v>
      </c>
      <c r="E6" s="5">
        <f t="shared" ref="E6:E41" si="0">ROUND((EXP(0.8473*LN(J6)+0.884)),3)*0.001</f>
        <v>0.11061499999999999</v>
      </c>
      <c r="F6" s="5">
        <f t="shared" ref="F6:F41" si="1">ROUND((EXP(0.8473*LN(J6)+0.884)),3)*0.001</f>
        <v>0.11061499999999999</v>
      </c>
      <c r="G6" s="4">
        <v>5.4999999999999997E-3</v>
      </c>
      <c r="H6" s="5">
        <f t="shared" ref="H6:H41" si="2">ROUND((EXP(0.8473*LN(J6)+0.884)),3)*(0.986)*0.001</f>
        <v>0.10906639</v>
      </c>
      <c r="I6" s="5">
        <f t="shared" ref="I6:I41" si="3">ROUND((EXP(0.8473*LN(J6)+0.884)),3)*(0.978)*0.001</f>
        <v>0.10818146999999999</v>
      </c>
      <c r="J6" s="33">
        <v>91</v>
      </c>
      <c r="K6" t="str">
        <f t="shared" ref="K6:K65" si="4">IF(D6&gt;E6,"Yes","No")</f>
        <v>No</v>
      </c>
    </row>
    <row r="7" spans="1:11">
      <c r="A7" s="31">
        <v>37895</v>
      </c>
      <c r="B7" s="3">
        <v>9</v>
      </c>
      <c r="C7" s="4" t="s">
        <v>13</v>
      </c>
      <c r="D7" s="3">
        <v>1.7999999999999999E-2</v>
      </c>
      <c r="E7" s="5">
        <f t="shared" si="0"/>
        <v>0.107517</v>
      </c>
      <c r="F7" s="5">
        <f t="shared" si="1"/>
        <v>0.107517</v>
      </c>
      <c r="G7" s="4">
        <v>6.1999999999999998E-3</v>
      </c>
      <c r="H7" s="5">
        <f t="shared" si="2"/>
        <v>0.106011762</v>
      </c>
      <c r="I7" s="5">
        <f t="shared" si="3"/>
        <v>0.105151626</v>
      </c>
      <c r="J7" s="33">
        <v>88</v>
      </c>
      <c r="K7" t="str">
        <f t="shared" si="4"/>
        <v>No</v>
      </c>
    </row>
    <row r="8" spans="1:11">
      <c r="A8" s="31">
        <v>33884</v>
      </c>
      <c r="B8" s="3">
        <v>9</v>
      </c>
      <c r="C8" s="4" t="s">
        <v>13</v>
      </c>
      <c r="D8" s="3"/>
      <c r="E8" s="5">
        <f t="shared" si="0"/>
        <v>0.105443</v>
      </c>
      <c r="F8" s="5">
        <f t="shared" si="1"/>
        <v>0.105443</v>
      </c>
      <c r="G8" s="4">
        <v>0.01</v>
      </c>
      <c r="H8" s="5">
        <f t="shared" si="2"/>
        <v>0.103966798</v>
      </c>
      <c r="I8" s="5">
        <f t="shared" si="3"/>
        <v>0.10312325400000001</v>
      </c>
      <c r="J8" s="32">
        <v>86</v>
      </c>
      <c r="K8" t="str">
        <f t="shared" si="4"/>
        <v>No</v>
      </c>
    </row>
    <row r="9" spans="1:11">
      <c r="A9" s="31">
        <v>38266</v>
      </c>
      <c r="B9" s="3">
        <v>9</v>
      </c>
      <c r="C9" s="4" t="s">
        <v>13</v>
      </c>
      <c r="D9" s="3">
        <v>5.0000000000000001E-4</v>
      </c>
      <c r="E9" s="5">
        <f t="shared" si="0"/>
        <v>0.10336100000000001</v>
      </c>
      <c r="F9" s="5">
        <f t="shared" si="1"/>
        <v>0.10336100000000001</v>
      </c>
      <c r="G9" s="4">
        <v>4.1000000000000003E-3</v>
      </c>
      <c r="H9" s="5">
        <f t="shared" si="2"/>
        <v>0.10191394600000001</v>
      </c>
      <c r="I9" s="5">
        <f t="shared" si="3"/>
        <v>0.10108705800000001</v>
      </c>
      <c r="J9" s="33">
        <v>84</v>
      </c>
      <c r="K9" t="str">
        <f t="shared" si="4"/>
        <v>No</v>
      </c>
    </row>
    <row r="10" spans="1:11">
      <c r="A10" s="31">
        <v>38266</v>
      </c>
      <c r="B10" s="3">
        <v>9</v>
      </c>
      <c r="C10" s="4" t="s">
        <v>13</v>
      </c>
      <c r="D10" s="4">
        <v>3.3999999999999998E-3</v>
      </c>
      <c r="E10" s="5">
        <f t="shared" si="0"/>
        <v>0.10336100000000001</v>
      </c>
      <c r="F10" s="5">
        <f t="shared" si="1"/>
        <v>0.10336100000000001</v>
      </c>
      <c r="G10" s="4">
        <v>4.1000000000000003E-3</v>
      </c>
      <c r="H10" s="5">
        <f t="shared" si="2"/>
        <v>0.10191394600000001</v>
      </c>
      <c r="I10" s="5">
        <f t="shared" si="3"/>
        <v>0.10108705800000001</v>
      </c>
      <c r="J10" s="33">
        <v>84</v>
      </c>
      <c r="K10" t="str">
        <f t="shared" si="4"/>
        <v>No</v>
      </c>
    </row>
    <row r="11" spans="1:11">
      <c r="A11" s="31">
        <v>39014</v>
      </c>
      <c r="B11" s="3">
        <v>9</v>
      </c>
      <c r="C11" s="4" t="s">
        <v>13</v>
      </c>
      <c r="D11" s="3">
        <v>3.2000000000000002E-3</v>
      </c>
      <c r="E11" s="5">
        <f t="shared" si="0"/>
        <v>0.101272</v>
      </c>
      <c r="F11" s="5">
        <f t="shared" si="1"/>
        <v>0.101272</v>
      </c>
      <c r="G11" s="4">
        <v>2.8999999999999998E-3</v>
      </c>
      <c r="H11" s="5">
        <f t="shared" si="2"/>
        <v>9.9854191999999994E-2</v>
      </c>
      <c r="I11" s="5">
        <f t="shared" si="3"/>
        <v>9.9044015999999999E-2</v>
      </c>
      <c r="J11" s="33">
        <v>82</v>
      </c>
      <c r="K11" t="str">
        <f t="shared" si="4"/>
        <v>No</v>
      </c>
    </row>
    <row r="12" spans="1:11">
      <c r="A12" s="31">
        <v>40107</v>
      </c>
      <c r="B12" s="3">
        <v>9</v>
      </c>
      <c r="C12" s="4" t="s">
        <v>13</v>
      </c>
      <c r="D12" s="3">
        <v>5.0000000000000001E-4</v>
      </c>
      <c r="E12" s="5">
        <f t="shared" si="0"/>
        <v>9.9176E-2</v>
      </c>
      <c r="F12" s="5">
        <f t="shared" si="1"/>
        <v>9.9176E-2</v>
      </c>
      <c r="G12" s="4">
        <v>1E-3</v>
      </c>
      <c r="H12" s="5">
        <f t="shared" si="2"/>
        <v>9.7787536000000008E-2</v>
      </c>
      <c r="I12" s="5">
        <f t="shared" si="3"/>
        <v>9.6994127999999999E-2</v>
      </c>
      <c r="J12" s="33">
        <v>80</v>
      </c>
      <c r="K12" t="str">
        <f t="shared" si="4"/>
        <v>No</v>
      </c>
    </row>
    <row r="13" spans="1:11">
      <c r="A13" s="31">
        <v>32304</v>
      </c>
      <c r="B13" s="3">
        <v>9</v>
      </c>
      <c r="C13" s="4" t="s">
        <v>13</v>
      </c>
      <c r="D13" s="3">
        <v>5.0000000000000001E-4</v>
      </c>
      <c r="E13" s="5">
        <f t="shared" si="0"/>
        <v>9.8124000000000003E-2</v>
      </c>
      <c r="F13" s="5">
        <f t="shared" si="1"/>
        <v>9.8124000000000003E-2</v>
      </c>
      <c r="G13" s="4"/>
      <c r="H13" s="5">
        <f t="shared" si="2"/>
        <v>9.6750263999999989E-2</v>
      </c>
      <c r="I13" s="5">
        <f t="shared" si="3"/>
        <v>9.5965272000000004E-2</v>
      </c>
      <c r="J13" s="32">
        <v>79</v>
      </c>
      <c r="K13" t="str">
        <f t="shared" si="4"/>
        <v>No</v>
      </c>
    </row>
    <row r="14" spans="1:11">
      <c r="A14" s="31">
        <v>38953</v>
      </c>
      <c r="B14" s="3">
        <v>9</v>
      </c>
      <c r="C14" s="4" t="s">
        <v>13</v>
      </c>
      <c r="D14" s="3">
        <v>5.0000000000000001E-3</v>
      </c>
      <c r="E14" s="5">
        <f t="shared" si="0"/>
        <v>9.8124000000000003E-2</v>
      </c>
      <c r="F14" s="5">
        <f t="shared" si="1"/>
        <v>9.8124000000000003E-2</v>
      </c>
      <c r="G14" s="4">
        <v>4.3E-3</v>
      </c>
      <c r="H14" s="5">
        <f t="shared" si="2"/>
        <v>9.6750263999999989E-2</v>
      </c>
      <c r="I14" s="5">
        <f t="shared" si="3"/>
        <v>9.5965272000000004E-2</v>
      </c>
      <c r="J14" s="33">
        <v>79</v>
      </c>
      <c r="K14" t="str">
        <f t="shared" si="4"/>
        <v>No</v>
      </c>
    </row>
    <row r="15" spans="1:11">
      <c r="A15" s="31">
        <v>34184</v>
      </c>
      <c r="B15" s="3">
        <v>9</v>
      </c>
      <c r="C15" s="4" t="s">
        <v>13</v>
      </c>
      <c r="D15" s="3">
        <v>5.0000000000000001E-4</v>
      </c>
      <c r="E15" s="5">
        <f t="shared" si="0"/>
        <v>9.1772000000000006E-2</v>
      </c>
      <c r="F15" s="5">
        <f t="shared" si="1"/>
        <v>9.1772000000000006E-2</v>
      </c>
      <c r="G15" s="4">
        <v>0.01</v>
      </c>
      <c r="H15" s="5">
        <f t="shared" si="2"/>
        <v>9.0487192000000008E-2</v>
      </c>
      <c r="I15" s="5">
        <f t="shared" si="3"/>
        <v>8.9753016000000005E-2</v>
      </c>
      <c r="J15" s="32">
        <v>73</v>
      </c>
      <c r="K15" t="str">
        <f t="shared" si="4"/>
        <v>No</v>
      </c>
    </row>
    <row r="16" spans="1:11">
      <c r="A16" s="31">
        <v>35646</v>
      </c>
      <c r="B16" s="3">
        <v>9</v>
      </c>
      <c r="C16" s="4" t="s">
        <v>13</v>
      </c>
      <c r="D16" s="4">
        <v>5.0000000000000001E-4</v>
      </c>
      <c r="E16" s="5">
        <f t="shared" si="0"/>
        <v>9.1772000000000006E-2</v>
      </c>
      <c r="F16" s="5">
        <f t="shared" si="1"/>
        <v>9.1772000000000006E-2</v>
      </c>
      <c r="G16" s="4">
        <v>5.0000000000000001E-4</v>
      </c>
      <c r="H16" s="5">
        <f t="shared" si="2"/>
        <v>9.0487192000000008E-2</v>
      </c>
      <c r="I16" s="5">
        <f t="shared" si="3"/>
        <v>8.9753016000000005E-2</v>
      </c>
      <c r="J16" s="33">
        <v>73</v>
      </c>
      <c r="K16" t="str">
        <f t="shared" si="4"/>
        <v>No</v>
      </c>
    </row>
    <row r="17" spans="1:11">
      <c r="A17" s="31">
        <v>40498</v>
      </c>
      <c r="B17" s="3">
        <v>9</v>
      </c>
      <c r="C17" s="4" t="s">
        <v>13</v>
      </c>
      <c r="D17" s="3">
        <v>6.4999999999999997E-3</v>
      </c>
      <c r="E17" s="5">
        <f t="shared" si="0"/>
        <v>8.8566000000000006E-2</v>
      </c>
      <c r="F17" s="5">
        <f t="shared" si="1"/>
        <v>8.8566000000000006E-2</v>
      </c>
      <c r="G17" s="4">
        <v>5.7000000000000002E-3</v>
      </c>
      <c r="H17" s="5">
        <f t="shared" si="2"/>
        <v>8.7326076000000002E-2</v>
      </c>
      <c r="I17" s="5">
        <f t="shared" si="3"/>
        <v>8.6617548000000003E-2</v>
      </c>
      <c r="J17" s="33">
        <v>70</v>
      </c>
      <c r="K17" t="str">
        <f t="shared" si="4"/>
        <v>No</v>
      </c>
    </row>
    <row r="18" spans="1:11">
      <c r="A18" s="31">
        <v>40849</v>
      </c>
      <c r="B18" s="3">
        <v>9</v>
      </c>
      <c r="C18" s="4" t="s">
        <v>13</v>
      </c>
      <c r="D18" s="3">
        <v>5.0000000000000001E-4</v>
      </c>
      <c r="E18" s="5">
        <f t="shared" si="0"/>
        <v>8.6417000000000008E-2</v>
      </c>
      <c r="F18" s="5">
        <f t="shared" si="1"/>
        <v>8.6417000000000008E-2</v>
      </c>
      <c r="G18" s="4">
        <v>5.0000000000000001E-4</v>
      </c>
      <c r="H18" s="5">
        <f t="shared" si="2"/>
        <v>8.5207162000000003E-2</v>
      </c>
      <c r="I18" s="5">
        <f t="shared" si="3"/>
        <v>8.4515826000000002E-2</v>
      </c>
      <c r="J18" s="33">
        <v>68</v>
      </c>
      <c r="K18" t="str">
        <f t="shared" si="4"/>
        <v>No</v>
      </c>
    </row>
    <row r="19" spans="1:11">
      <c r="A19" s="31">
        <v>31365</v>
      </c>
      <c r="B19" s="3">
        <v>9</v>
      </c>
      <c r="C19" s="4" t="s">
        <v>13</v>
      </c>
      <c r="D19" s="3">
        <v>8.0000000000000002E-3</v>
      </c>
      <c r="E19" s="5">
        <f t="shared" si="0"/>
        <v>8.209000000000001E-2</v>
      </c>
      <c r="F19" s="5">
        <f t="shared" si="1"/>
        <v>8.209000000000001E-2</v>
      </c>
      <c r="G19" s="4"/>
      <c r="H19" s="5">
        <f t="shared" si="2"/>
        <v>8.0940740000000011E-2</v>
      </c>
      <c r="I19" s="5">
        <f t="shared" si="3"/>
        <v>8.0284019999999998E-2</v>
      </c>
      <c r="J19" s="32">
        <v>64</v>
      </c>
      <c r="K19" t="str">
        <f t="shared" si="4"/>
        <v>No</v>
      </c>
    </row>
    <row r="20" spans="1:11">
      <c r="A20" s="31">
        <v>35004</v>
      </c>
      <c r="B20" s="3">
        <v>9</v>
      </c>
      <c r="C20" s="4" t="s">
        <v>13</v>
      </c>
      <c r="D20" s="3">
        <v>1.7999999999999999E-2</v>
      </c>
      <c r="E20" s="5">
        <f t="shared" si="0"/>
        <v>8.1001999999999991E-2</v>
      </c>
      <c r="F20" s="5">
        <f t="shared" si="1"/>
        <v>8.1001999999999991E-2</v>
      </c>
      <c r="G20" s="4">
        <v>1E-3</v>
      </c>
      <c r="H20" s="5">
        <f t="shared" si="2"/>
        <v>7.9867971999999995E-2</v>
      </c>
      <c r="I20" s="5">
        <f t="shared" si="3"/>
        <v>7.9219955999999994E-2</v>
      </c>
      <c r="J20" s="32">
        <v>63</v>
      </c>
      <c r="K20" t="str">
        <f t="shared" si="4"/>
        <v>No</v>
      </c>
    </row>
    <row r="21" spans="1:11">
      <c r="A21" s="31">
        <v>36466</v>
      </c>
      <c r="B21" s="3">
        <v>9</v>
      </c>
      <c r="C21" s="4" t="s">
        <v>13</v>
      </c>
      <c r="D21" s="3">
        <v>1.7999999999999999E-2</v>
      </c>
      <c r="E21" s="5">
        <f t="shared" si="0"/>
        <v>8.1001999999999991E-2</v>
      </c>
      <c r="F21" s="5">
        <f t="shared" si="1"/>
        <v>8.1001999999999991E-2</v>
      </c>
      <c r="G21" s="4">
        <v>5.0000000000000001E-4</v>
      </c>
      <c r="H21" s="5">
        <f t="shared" si="2"/>
        <v>7.9867971999999995E-2</v>
      </c>
      <c r="I21" s="5">
        <f t="shared" si="3"/>
        <v>7.9219955999999994E-2</v>
      </c>
      <c r="J21" s="33">
        <v>63</v>
      </c>
      <c r="K21" t="str">
        <f t="shared" si="4"/>
        <v>No</v>
      </c>
    </row>
    <row r="22" spans="1:11">
      <c r="A22" s="31">
        <v>39759</v>
      </c>
      <c r="B22" s="3">
        <v>9</v>
      </c>
      <c r="C22" s="4" t="s">
        <v>13</v>
      </c>
      <c r="D22" s="3">
        <v>2.7000000000000001E-3</v>
      </c>
      <c r="E22" s="5">
        <f t="shared" si="0"/>
        <v>8.1001999999999991E-2</v>
      </c>
      <c r="F22" s="5">
        <f t="shared" si="1"/>
        <v>8.1001999999999991E-2</v>
      </c>
      <c r="G22" s="4">
        <v>3.5999999999999999E-3</v>
      </c>
      <c r="H22" s="5">
        <f t="shared" si="2"/>
        <v>7.9867971999999995E-2</v>
      </c>
      <c r="I22" s="5">
        <f t="shared" si="3"/>
        <v>7.9219955999999994E-2</v>
      </c>
      <c r="J22" s="33">
        <v>63</v>
      </c>
      <c r="K22" t="str">
        <f t="shared" si="4"/>
        <v>No</v>
      </c>
    </row>
    <row r="23" spans="1:11">
      <c r="A23" s="31">
        <v>37434</v>
      </c>
      <c r="B23" s="3">
        <v>9</v>
      </c>
      <c r="C23" s="4" t="s">
        <v>13</v>
      </c>
      <c r="D23" s="3">
        <v>5.0000000000000001E-4</v>
      </c>
      <c r="E23" s="5">
        <f t="shared" si="0"/>
        <v>7.6623000000000011E-2</v>
      </c>
      <c r="F23" s="5">
        <f t="shared" si="1"/>
        <v>7.6623000000000011E-2</v>
      </c>
      <c r="G23" s="4">
        <v>1.0999999999999999E-2</v>
      </c>
      <c r="H23" s="5">
        <f t="shared" si="2"/>
        <v>7.5550278000000012E-2</v>
      </c>
      <c r="I23" s="5">
        <f t="shared" si="3"/>
        <v>7.4937294000000015E-2</v>
      </c>
      <c r="J23" s="33">
        <v>59</v>
      </c>
      <c r="K23" t="str">
        <f t="shared" si="4"/>
        <v>No</v>
      </c>
    </row>
    <row r="24" spans="1:11">
      <c r="A24" s="31">
        <v>39623</v>
      </c>
      <c r="B24" s="3">
        <v>9</v>
      </c>
      <c r="C24" s="4" t="s">
        <v>13</v>
      </c>
      <c r="D24" s="3">
        <v>2.8999999999999998E-3</v>
      </c>
      <c r="E24" s="5">
        <f t="shared" si="0"/>
        <v>7.3308999999999999E-2</v>
      </c>
      <c r="F24" s="5">
        <f t="shared" si="1"/>
        <v>7.3308999999999999E-2</v>
      </c>
      <c r="G24" s="4">
        <v>2.5000000000000001E-3</v>
      </c>
      <c r="H24" s="5">
        <f t="shared" si="2"/>
        <v>7.2282674000000005E-2</v>
      </c>
      <c r="I24" s="5">
        <f t="shared" si="3"/>
        <v>7.1696202000000001E-2</v>
      </c>
      <c r="J24" s="33">
        <v>56</v>
      </c>
      <c r="K24" t="str">
        <f t="shared" si="4"/>
        <v>No</v>
      </c>
    </row>
    <row r="25" spans="1:11">
      <c r="A25" s="31">
        <v>39244</v>
      </c>
      <c r="B25" s="3">
        <v>9</v>
      </c>
      <c r="C25" s="4" t="s">
        <v>13</v>
      </c>
      <c r="D25" s="3">
        <v>2.5000000000000001E-3</v>
      </c>
      <c r="E25" s="5">
        <f t="shared" si="0"/>
        <v>7.2197999999999998E-2</v>
      </c>
      <c r="F25" s="5">
        <f t="shared" si="1"/>
        <v>7.2197999999999998E-2</v>
      </c>
      <c r="G25" s="4">
        <v>2.5000000000000001E-3</v>
      </c>
      <c r="H25" s="5">
        <f t="shared" si="2"/>
        <v>7.1187227999999991E-2</v>
      </c>
      <c r="I25" s="5">
        <f t="shared" si="3"/>
        <v>7.0609643999999985E-2</v>
      </c>
      <c r="J25" s="33">
        <v>55</v>
      </c>
      <c r="K25" t="str">
        <f t="shared" si="4"/>
        <v>No</v>
      </c>
    </row>
    <row r="26" spans="1:11">
      <c r="A26" s="31">
        <v>34640</v>
      </c>
      <c r="B26" s="3">
        <v>9</v>
      </c>
      <c r="C26" s="4" t="s">
        <v>13</v>
      </c>
      <c r="D26" s="3">
        <v>1.4999999999999999E-2</v>
      </c>
      <c r="E26" s="5">
        <f t="shared" si="0"/>
        <v>6.8846999999999992E-2</v>
      </c>
      <c r="F26" s="5">
        <f t="shared" si="1"/>
        <v>6.8846999999999992E-2</v>
      </c>
      <c r="G26" s="4">
        <v>1.7000000000000001E-2</v>
      </c>
      <c r="H26" s="5">
        <f t="shared" si="2"/>
        <v>6.7883141999999994E-2</v>
      </c>
      <c r="I26" s="5">
        <f t="shared" si="3"/>
        <v>6.7332365999999991E-2</v>
      </c>
      <c r="J26" s="32">
        <v>52</v>
      </c>
      <c r="K26" t="str">
        <f t="shared" si="4"/>
        <v>No</v>
      </c>
    </row>
    <row r="27" spans="1:11">
      <c r="A27" s="31">
        <v>36102</v>
      </c>
      <c r="B27" s="3">
        <v>9</v>
      </c>
      <c r="C27" s="4" t="s">
        <v>13</v>
      </c>
      <c r="D27" s="4">
        <v>1.4999999999999999E-2</v>
      </c>
      <c r="E27" s="5">
        <f t="shared" si="0"/>
        <v>6.8846999999999992E-2</v>
      </c>
      <c r="F27" s="5">
        <f t="shared" si="1"/>
        <v>6.8846999999999992E-2</v>
      </c>
      <c r="G27" s="4">
        <v>1.7000000000000001E-2</v>
      </c>
      <c r="H27" s="5">
        <f t="shared" si="2"/>
        <v>6.7883141999999994E-2</v>
      </c>
      <c r="I27" s="5">
        <f t="shared" si="3"/>
        <v>6.7332365999999991E-2</v>
      </c>
      <c r="J27" s="33">
        <v>52</v>
      </c>
      <c r="K27" t="str">
        <f t="shared" si="4"/>
        <v>No</v>
      </c>
    </row>
    <row r="28" spans="1:11">
      <c r="A28" s="31">
        <v>34528</v>
      </c>
      <c r="B28" s="3">
        <v>9</v>
      </c>
      <c r="C28" s="4" t="s">
        <v>13</v>
      </c>
      <c r="D28" s="3">
        <v>2.1000000000000001E-2</v>
      </c>
      <c r="E28" s="5">
        <f t="shared" si="0"/>
        <v>6.659699999999999E-2</v>
      </c>
      <c r="F28" s="5">
        <f t="shared" si="1"/>
        <v>6.659699999999999E-2</v>
      </c>
      <c r="G28" s="4">
        <v>5.0000000000000001E-3</v>
      </c>
      <c r="H28" s="5">
        <f t="shared" si="2"/>
        <v>6.5664641999999981E-2</v>
      </c>
      <c r="I28" s="5">
        <f t="shared" si="3"/>
        <v>6.5131865999999983E-2</v>
      </c>
      <c r="J28" s="32">
        <v>50</v>
      </c>
      <c r="K28" t="str">
        <f t="shared" si="4"/>
        <v>No</v>
      </c>
    </row>
    <row r="29" spans="1:11">
      <c r="A29" s="31">
        <v>31217</v>
      </c>
      <c r="B29" s="3">
        <v>9</v>
      </c>
      <c r="C29" s="4" t="s">
        <v>13</v>
      </c>
      <c r="D29" s="3">
        <v>5.0000000000000001E-4</v>
      </c>
      <c r="E29" s="5">
        <f t="shared" si="0"/>
        <v>6.2054000000000005E-2</v>
      </c>
      <c r="F29" s="5">
        <f t="shared" si="1"/>
        <v>6.2054000000000005E-2</v>
      </c>
      <c r="G29" s="4"/>
      <c r="H29" s="5">
        <f t="shared" si="2"/>
        <v>6.1185244000000007E-2</v>
      </c>
      <c r="I29" s="5">
        <f t="shared" si="3"/>
        <v>6.0688812000000002E-2</v>
      </c>
      <c r="J29" s="32">
        <v>46</v>
      </c>
      <c r="K29" t="str">
        <f t="shared" si="4"/>
        <v>No</v>
      </c>
    </row>
    <row r="30" spans="1:11">
      <c r="A30" s="31">
        <v>41073</v>
      </c>
      <c r="B30" s="3">
        <v>9</v>
      </c>
      <c r="C30" s="4" t="s">
        <v>13</v>
      </c>
      <c r="D30" s="3">
        <v>5.0000000000000001E-4</v>
      </c>
      <c r="E30" s="5">
        <f t="shared" si="0"/>
        <v>6.2054000000000005E-2</v>
      </c>
      <c r="F30" s="5">
        <f t="shared" si="1"/>
        <v>6.2054000000000005E-2</v>
      </c>
      <c r="G30" s="4">
        <v>5.0000000000000001E-4</v>
      </c>
      <c r="H30" s="5">
        <f t="shared" si="2"/>
        <v>6.1185244000000007E-2</v>
      </c>
      <c r="I30" s="5">
        <f t="shared" si="3"/>
        <v>6.0688812000000002E-2</v>
      </c>
      <c r="J30" s="33">
        <v>46</v>
      </c>
      <c r="K30" t="str">
        <f t="shared" si="4"/>
        <v>No</v>
      </c>
    </row>
    <row r="31" spans="1:11">
      <c r="A31" s="31">
        <v>37799</v>
      </c>
      <c r="B31" s="3">
        <v>9</v>
      </c>
      <c r="C31" s="4" t="s">
        <v>13</v>
      </c>
      <c r="D31" s="3">
        <v>6.7000000000000002E-3</v>
      </c>
      <c r="E31" s="5">
        <f t="shared" si="0"/>
        <v>5.8608E-2</v>
      </c>
      <c r="F31" s="5">
        <f t="shared" si="1"/>
        <v>5.8608E-2</v>
      </c>
      <c r="G31" s="4">
        <v>7.4000000000000003E-3</v>
      </c>
      <c r="H31" s="5">
        <f t="shared" si="2"/>
        <v>5.7787487999999998E-2</v>
      </c>
      <c r="I31" s="5">
        <f t="shared" si="3"/>
        <v>5.7318623999999992E-2</v>
      </c>
      <c r="J31" s="33">
        <v>43</v>
      </c>
      <c r="K31" t="str">
        <f t="shared" si="4"/>
        <v>No</v>
      </c>
    </row>
    <row r="32" spans="1:11">
      <c r="A32" s="31">
        <v>37033</v>
      </c>
      <c r="B32" s="3">
        <v>9</v>
      </c>
      <c r="C32" s="4" t="s">
        <v>13</v>
      </c>
      <c r="D32" s="3">
        <v>5.0000000000000001E-4</v>
      </c>
      <c r="E32" s="5">
        <f t="shared" si="0"/>
        <v>5.629E-2</v>
      </c>
      <c r="F32" s="5">
        <f t="shared" si="1"/>
        <v>5.629E-2</v>
      </c>
      <c r="G32" s="4">
        <v>1E-3</v>
      </c>
      <c r="H32" s="5">
        <f t="shared" si="2"/>
        <v>5.550194E-2</v>
      </c>
      <c r="I32" s="5">
        <f t="shared" si="3"/>
        <v>5.5051620000000002E-2</v>
      </c>
      <c r="J32" s="33">
        <v>41</v>
      </c>
      <c r="K32" t="str">
        <f t="shared" si="4"/>
        <v>No</v>
      </c>
    </row>
    <row r="33" spans="1:11">
      <c r="A33" s="31">
        <v>35235</v>
      </c>
      <c r="B33" s="3">
        <v>9</v>
      </c>
      <c r="C33" s="4" t="s">
        <v>13</v>
      </c>
      <c r="D33" s="4">
        <v>5.1999999999999998E-3</v>
      </c>
      <c r="E33" s="5">
        <f t="shared" si="0"/>
        <v>5.3954000000000002E-2</v>
      </c>
      <c r="F33" s="5">
        <f t="shared" si="1"/>
        <v>5.3954000000000002E-2</v>
      </c>
      <c r="G33" s="4">
        <v>3.0000000000000001E-3</v>
      </c>
      <c r="H33" s="5">
        <f t="shared" si="2"/>
        <v>5.3198644000000003E-2</v>
      </c>
      <c r="I33" s="5">
        <f t="shared" si="3"/>
        <v>5.2767012000000002E-2</v>
      </c>
      <c r="J33" s="33">
        <v>39</v>
      </c>
      <c r="K33" t="str">
        <f t="shared" si="4"/>
        <v>No</v>
      </c>
    </row>
    <row r="34" spans="1:11">
      <c r="A34" s="31">
        <v>36697</v>
      </c>
      <c r="B34" s="3">
        <v>9</v>
      </c>
      <c r="C34" s="4" t="s">
        <v>13</v>
      </c>
      <c r="D34" s="3">
        <v>5.1999999999999998E-3</v>
      </c>
      <c r="E34" s="5">
        <f t="shared" si="0"/>
        <v>5.3954000000000002E-2</v>
      </c>
      <c r="F34" s="5">
        <f t="shared" si="1"/>
        <v>5.3954000000000002E-2</v>
      </c>
      <c r="G34" s="4"/>
      <c r="H34" s="5">
        <f t="shared" si="2"/>
        <v>5.3198644000000003E-2</v>
      </c>
      <c r="I34" s="5">
        <f t="shared" si="3"/>
        <v>5.2767012000000002E-2</v>
      </c>
      <c r="J34" s="33">
        <v>39</v>
      </c>
      <c r="K34" t="str">
        <f t="shared" si="4"/>
        <v>No</v>
      </c>
    </row>
    <row r="35" spans="1:11">
      <c r="A35" s="31">
        <v>39982</v>
      </c>
      <c r="B35" s="3">
        <v>9</v>
      </c>
      <c r="C35" s="4" t="s">
        <v>13</v>
      </c>
      <c r="D35" s="3">
        <v>5.0000000000000001E-4</v>
      </c>
      <c r="E35" s="5">
        <f t="shared" si="0"/>
        <v>5.2780000000000001E-2</v>
      </c>
      <c r="F35" s="5">
        <f t="shared" si="1"/>
        <v>5.2780000000000001E-2</v>
      </c>
      <c r="G35" s="4">
        <v>1E-3</v>
      </c>
      <c r="H35" s="5">
        <f t="shared" si="2"/>
        <v>5.2041080000000003E-2</v>
      </c>
      <c r="I35" s="5">
        <f t="shared" si="3"/>
        <v>5.1618839999999999E-2</v>
      </c>
      <c r="J35" s="33">
        <v>38</v>
      </c>
      <c r="K35" t="str">
        <f t="shared" si="4"/>
        <v>No</v>
      </c>
    </row>
    <row r="36" spans="1:11">
      <c r="A36" s="31">
        <v>38141</v>
      </c>
      <c r="B36" s="3">
        <v>9</v>
      </c>
      <c r="C36" s="4" t="s">
        <v>13</v>
      </c>
      <c r="D36" s="3">
        <v>3.8E-3</v>
      </c>
      <c r="E36" s="5">
        <f t="shared" si="0"/>
        <v>4.8032999999999999E-2</v>
      </c>
      <c r="F36" s="5">
        <f t="shared" si="1"/>
        <v>4.8032999999999999E-2</v>
      </c>
      <c r="G36" s="4">
        <v>1E-3</v>
      </c>
      <c r="H36" s="5">
        <f t="shared" si="2"/>
        <v>4.7360538000000001E-2</v>
      </c>
      <c r="I36" s="5">
        <f t="shared" si="3"/>
        <v>4.6976274000000005E-2</v>
      </c>
      <c r="J36" s="33">
        <v>34</v>
      </c>
      <c r="K36" t="str">
        <f t="shared" si="4"/>
        <v>No</v>
      </c>
    </row>
    <row r="37" spans="1:11">
      <c r="A37" s="31">
        <v>34865</v>
      </c>
      <c r="B37" s="3">
        <v>9</v>
      </c>
      <c r="C37" s="4" t="s">
        <v>13</v>
      </c>
      <c r="D37" s="3">
        <v>5.0000000000000001E-4</v>
      </c>
      <c r="E37" s="5">
        <f t="shared" si="0"/>
        <v>4.4417000000000005E-2</v>
      </c>
      <c r="F37" s="5">
        <f t="shared" si="1"/>
        <v>4.4417000000000005E-2</v>
      </c>
      <c r="G37" s="4">
        <v>1E-3</v>
      </c>
      <c r="H37" s="5">
        <f t="shared" si="2"/>
        <v>4.3795161999999999E-2</v>
      </c>
      <c r="I37" s="5">
        <f t="shared" si="3"/>
        <v>4.3439826000000008E-2</v>
      </c>
      <c r="J37" s="32">
        <v>31</v>
      </c>
      <c r="K37" t="str">
        <f t="shared" si="4"/>
        <v>No</v>
      </c>
    </row>
    <row r="38" spans="1:11">
      <c r="A38" s="31">
        <v>36327</v>
      </c>
      <c r="B38" s="3">
        <v>9</v>
      </c>
      <c r="C38" s="4" t="s">
        <v>13</v>
      </c>
      <c r="D38" s="3">
        <v>5.0000000000000001E-4</v>
      </c>
      <c r="E38" s="5">
        <f t="shared" si="0"/>
        <v>4.4417000000000005E-2</v>
      </c>
      <c r="F38" s="5">
        <f t="shared" si="1"/>
        <v>4.4417000000000005E-2</v>
      </c>
      <c r="G38" s="4">
        <v>5.0000000000000001E-4</v>
      </c>
      <c r="H38" s="5">
        <f t="shared" si="2"/>
        <v>4.3795161999999999E-2</v>
      </c>
      <c r="I38" s="5">
        <f t="shared" si="3"/>
        <v>4.3439826000000008E-2</v>
      </c>
      <c r="J38" s="33">
        <v>31</v>
      </c>
      <c r="K38" t="str">
        <f t="shared" si="4"/>
        <v>No</v>
      </c>
    </row>
    <row r="39" spans="1:11">
      <c r="A39" s="31">
        <v>38868</v>
      </c>
      <c r="B39" s="3">
        <v>9</v>
      </c>
      <c r="C39" s="4" t="s">
        <v>13</v>
      </c>
      <c r="D39" s="3">
        <v>5.5999999999999999E-3</v>
      </c>
      <c r="E39" s="5">
        <f t="shared" si="0"/>
        <v>4.4417000000000005E-2</v>
      </c>
      <c r="F39" s="5">
        <f t="shared" si="1"/>
        <v>4.4417000000000005E-2</v>
      </c>
      <c r="G39" s="4">
        <v>3.8999999999999998E-3</v>
      </c>
      <c r="H39" s="5">
        <f t="shared" si="2"/>
        <v>4.3795161999999999E-2</v>
      </c>
      <c r="I39" s="5">
        <f t="shared" si="3"/>
        <v>4.3439826000000008E-2</v>
      </c>
      <c r="J39" s="33">
        <v>31</v>
      </c>
      <c r="K39" t="str">
        <f t="shared" si="4"/>
        <v>No</v>
      </c>
    </row>
    <row r="40" spans="1:11">
      <c r="A40" s="31">
        <v>40695</v>
      </c>
      <c r="B40" s="3">
        <v>9</v>
      </c>
      <c r="C40" s="4" t="s">
        <v>13</v>
      </c>
      <c r="D40" s="3">
        <v>5.0000000000000001E-4</v>
      </c>
      <c r="E40" s="5">
        <f t="shared" si="0"/>
        <v>3.3216000000000002E-2</v>
      </c>
      <c r="F40" s="5">
        <f t="shared" si="1"/>
        <v>3.3216000000000002E-2</v>
      </c>
      <c r="G40" s="4">
        <v>5.0000000000000001E-4</v>
      </c>
      <c r="H40" s="5">
        <f t="shared" si="2"/>
        <v>3.2750976000000001E-2</v>
      </c>
      <c r="I40" s="5">
        <f t="shared" si="3"/>
        <v>3.2485248000000001E-2</v>
      </c>
      <c r="J40" s="33">
        <v>22</v>
      </c>
      <c r="K40" t="str">
        <f t="shared" si="4"/>
        <v>No</v>
      </c>
    </row>
    <row r="41" spans="1:11">
      <c r="A41" s="31">
        <v>40338</v>
      </c>
      <c r="B41" s="3">
        <v>9</v>
      </c>
      <c r="C41" s="4" t="s">
        <v>13</v>
      </c>
      <c r="D41" s="3">
        <v>6.1999999999999998E-3</v>
      </c>
      <c r="E41" s="5">
        <f t="shared" si="0"/>
        <v>3.1932000000000002E-2</v>
      </c>
      <c r="F41" s="5">
        <f t="shared" si="1"/>
        <v>3.1932000000000002E-2</v>
      </c>
      <c r="G41" s="4">
        <v>5.0000000000000001E-3</v>
      </c>
      <c r="H41" s="5">
        <f t="shared" si="2"/>
        <v>3.1484952000000004E-2</v>
      </c>
      <c r="I41" s="5">
        <f t="shared" si="3"/>
        <v>3.1229495999999999E-2</v>
      </c>
      <c r="J41" s="33">
        <v>21</v>
      </c>
      <c r="K41" t="str">
        <f t="shared" si="4"/>
        <v>No</v>
      </c>
    </row>
    <row r="42" spans="1:11">
      <c r="A42" s="31">
        <v>36697</v>
      </c>
      <c r="B42" s="3">
        <v>9</v>
      </c>
      <c r="C42" s="4" t="s">
        <v>13</v>
      </c>
      <c r="D42" s="3"/>
      <c r="E42" s="5"/>
      <c r="F42" s="5"/>
      <c r="G42" s="4">
        <v>3.0000000000000001E-3</v>
      </c>
      <c r="H42" s="5"/>
      <c r="I42" s="5"/>
      <c r="J42" s="33"/>
      <c r="K42" t="str">
        <f t="shared" si="4"/>
        <v>No</v>
      </c>
    </row>
    <row r="43" spans="1:11">
      <c r="A43" s="48">
        <v>35010</v>
      </c>
      <c r="B43" s="52">
        <v>4</v>
      </c>
      <c r="C43" s="57" t="s">
        <v>8</v>
      </c>
      <c r="D43" s="52">
        <v>5.0000000000000001E-4</v>
      </c>
      <c r="E43" s="60"/>
      <c r="F43" s="60"/>
      <c r="G43" s="57"/>
      <c r="H43" s="60"/>
      <c r="I43" s="60"/>
      <c r="J43" s="73"/>
      <c r="K43" t="s">
        <v>44</v>
      </c>
    </row>
    <row r="44" spans="1:11">
      <c r="A44" s="48">
        <v>35346</v>
      </c>
      <c r="B44" s="52">
        <v>4</v>
      </c>
      <c r="C44" s="57" t="s">
        <v>8</v>
      </c>
      <c r="D44" s="52">
        <v>5.0000000000000001E-4</v>
      </c>
      <c r="E44" s="60"/>
      <c r="F44" s="60"/>
      <c r="G44" s="57">
        <v>5.0000000000000001E-4</v>
      </c>
      <c r="H44" s="60"/>
      <c r="I44" s="60"/>
      <c r="J44" s="65"/>
      <c r="K44" t="s">
        <v>44</v>
      </c>
    </row>
    <row r="45" spans="1:11">
      <c r="A45" s="48">
        <v>35550</v>
      </c>
      <c r="B45" s="52">
        <v>4</v>
      </c>
      <c r="C45" s="57" t="s">
        <v>8</v>
      </c>
      <c r="D45" s="52">
        <v>7.7999999999999996E-3</v>
      </c>
      <c r="E45" s="60"/>
      <c r="F45" s="60"/>
      <c r="G45" s="57">
        <v>6.3E-3</v>
      </c>
      <c r="H45" s="60"/>
      <c r="I45" s="60"/>
      <c r="J45" s="65"/>
      <c r="K45" t="s">
        <v>44</v>
      </c>
    </row>
    <row r="46" spans="1:11">
      <c r="A46" s="48">
        <v>39014</v>
      </c>
      <c r="B46" s="52">
        <v>4</v>
      </c>
      <c r="C46" s="57" t="s">
        <v>8</v>
      </c>
      <c r="D46" s="52">
        <v>3.0000000000000001E-3</v>
      </c>
      <c r="E46" s="60">
        <f t="shared" ref="E46:E76" si="5">ROUND((EXP(0.8473*LN(J46)+0.884)),3)*0.001</f>
        <v>9.7071000000000005E-2</v>
      </c>
      <c r="F46" s="60">
        <f t="shared" ref="F46:F76" si="6">ROUND((EXP(0.8473*LN(J46)+0.884)),3)*0.001</f>
        <v>9.7071000000000005E-2</v>
      </c>
      <c r="G46" s="57">
        <v>2.0999999999999999E-3</v>
      </c>
      <c r="H46" s="60">
        <f t="shared" ref="H46:H76" si="7">ROUND((EXP(0.8473*LN(J46)+0.884)),3)*(0.986)*0.001</f>
        <v>9.5712006000000002E-2</v>
      </c>
      <c r="I46" s="60">
        <f t="shared" ref="I46:I76" si="8">ROUND((EXP(0.8473*LN(J46)+0.884)),3)*(0.978)*0.001</f>
        <v>9.4935437999999997E-2</v>
      </c>
      <c r="J46" s="65">
        <v>78</v>
      </c>
      <c r="K46" t="str">
        <f t="shared" si="4"/>
        <v>No</v>
      </c>
    </row>
    <row r="47" spans="1:11">
      <c r="A47" s="48">
        <v>37894</v>
      </c>
      <c r="B47" s="52">
        <v>4</v>
      </c>
      <c r="C47" s="57" t="s">
        <v>8</v>
      </c>
      <c r="D47" s="52">
        <v>4.5999999999999999E-3</v>
      </c>
      <c r="E47" s="60">
        <f t="shared" si="5"/>
        <v>9.6015000000000003E-2</v>
      </c>
      <c r="F47" s="60">
        <f t="shared" si="6"/>
        <v>9.6015000000000003E-2</v>
      </c>
      <c r="G47" s="57">
        <v>1.2E-2</v>
      </c>
      <c r="H47" s="60">
        <f t="shared" si="7"/>
        <v>9.4670790000000005E-2</v>
      </c>
      <c r="I47" s="60">
        <f t="shared" si="8"/>
        <v>9.3902670000000008E-2</v>
      </c>
      <c r="J47" s="65">
        <v>77</v>
      </c>
      <c r="K47" t="str">
        <f t="shared" si="4"/>
        <v>No</v>
      </c>
    </row>
    <row r="48" spans="1:11">
      <c r="A48" s="48">
        <v>38266</v>
      </c>
      <c r="B48" s="52">
        <v>4</v>
      </c>
      <c r="C48" s="57" t="s">
        <v>8</v>
      </c>
      <c r="D48" s="52">
        <v>5.0000000000000001E-4</v>
      </c>
      <c r="E48" s="60">
        <f t="shared" si="5"/>
        <v>9.3897999999999995E-2</v>
      </c>
      <c r="F48" s="60">
        <f t="shared" si="6"/>
        <v>9.3897999999999995E-2</v>
      </c>
      <c r="G48" s="57">
        <v>1E-3</v>
      </c>
      <c r="H48" s="60">
        <f t="shared" si="7"/>
        <v>9.2583427999999995E-2</v>
      </c>
      <c r="I48" s="60">
        <f t="shared" si="8"/>
        <v>9.1832243999999993E-2</v>
      </c>
      <c r="J48" s="65">
        <v>75</v>
      </c>
      <c r="K48" t="str">
        <f t="shared" si="4"/>
        <v>No</v>
      </c>
    </row>
    <row r="49" spans="1:11">
      <c r="A49" s="48">
        <v>38266</v>
      </c>
      <c r="B49" s="52">
        <v>4</v>
      </c>
      <c r="C49" s="57" t="s">
        <v>8</v>
      </c>
      <c r="D49" s="57">
        <v>5.7000000000000002E-3</v>
      </c>
      <c r="E49" s="60">
        <f t="shared" si="5"/>
        <v>9.3897999999999995E-2</v>
      </c>
      <c r="F49" s="60">
        <f t="shared" si="6"/>
        <v>9.3897999999999995E-2</v>
      </c>
      <c r="G49" s="57">
        <v>1E-3</v>
      </c>
      <c r="H49" s="60">
        <f t="shared" si="7"/>
        <v>9.2583427999999995E-2</v>
      </c>
      <c r="I49" s="60">
        <f t="shared" si="8"/>
        <v>9.1832243999999993E-2</v>
      </c>
      <c r="J49" s="65">
        <v>75</v>
      </c>
      <c r="K49" t="str">
        <f t="shared" si="4"/>
        <v>No</v>
      </c>
    </row>
    <row r="50" spans="1:11">
      <c r="A50" s="48">
        <v>40107</v>
      </c>
      <c r="B50" s="52">
        <v>4</v>
      </c>
      <c r="C50" s="57" t="s">
        <v>8</v>
      </c>
      <c r="D50" s="52">
        <v>3.0999999999999999E-3</v>
      </c>
      <c r="E50" s="60">
        <f t="shared" si="5"/>
        <v>9.1772000000000006E-2</v>
      </c>
      <c r="F50" s="60">
        <f t="shared" si="6"/>
        <v>9.1772000000000006E-2</v>
      </c>
      <c r="G50" s="57">
        <v>1E-3</v>
      </c>
      <c r="H50" s="60">
        <f t="shared" si="7"/>
        <v>9.0487192000000008E-2</v>
      </c>
      <c r="I50" s="60">
        <f t="shared" si="8"/>
        <v>8.9753016000000005E-2</v>
      </c>
      <c r="J50" s="65">
        <v>73</v>
      </c>
      <c r="K50" t="str">
        <f t="shared" si="4"/>
        <v>No</v>
      </c>
    </row>
    <row r="51" spans="1:11">
      <c r="A51" s="48">
        <v>37181</v>
      </c>
      <c r="B51" s="52">
        <v>4</v>
      </c>
      <c r="C51" s="57" t="s">
        <v>8</v>
      </c>
      <c r="D51" s="52">
        <v>2.5000000000000001E-3</v>
      </c>
      <c r="E51" s="60">
        <f t="shared" si="5"/>
        <v>9.0706000000000009E-2</v>
      </c>
      <c r="F51" s="60">
        <f t="shared" si="6"/>
        <v>9.0706000000000009E-2</v>
      </c>
      <c r="G51" s="57">
        <v>5.1999999999999998E-3</v>
      </c>
      <c r="H51" s="60">
        <f t="shared" si="7"/>
        <v>8.9436115999999996E-2</v>
      </c>
      <c r="I51" s="60">
        <f t="shared" si="8"/>
        <v>8.8710468000000015E-2</v>
      </c>
      <c r="J51" s="65">
        <v>72</v>
      </c>
      <c r="K51" t="str">
        <f t="shared" si="4"/>
        <v>No</v>
      </c>
    </row>
    <row r="52" spans="1:11" s="45" customFormat="1">
      <c r="A52" s="48">
        <v>39244</v>
      </c>
      <c r="B52" s="52">
        <v>4</v>
      </c>
      <c r="C52" s="57" t="s">
        <v>8</v>
      </c>
      <c r="D52" s="52">
        <v>3.3E-3</v>
      </c>
      <c r="E52" s="60">
        <f t="shared" si="5"/>
        <v>8.8566000000000006E-2</v>
      </c>
      <c r="F52" s="60">
        <f t="shared" si="6"/>
        <v>8.8566000000000006E-2</v>
      </c>
      <c r="G52" s="57">
        <v>3.3999999999999998E-3</v>
      </c>
      <c r="H52" s="60">
        <f t="shared" si="7"/>
        <v>8.7326076000000002E-2</v>
      </c>
      <c r="I52" s="60">
        <f t="shared" si="8"/>
        <v>8.6617548000000003E-2</v>
      </c>
      <c r="J52" s="65">
        <v>70</v>
      </c>
      <c r="K52" t="str">
        <f t="shared" si="4"/>
        <v>No</v>
      </c>
    </row>
    <row r="53" spans="1:11" s="45" customFormat="1">
      <c r="A53" s="48">
        <v>30988</v>
      </c>
      <c r="B53" s="52">
        <v>4</v>
      </c>
      <c r="C53" s="57" t="s">
        <v>8</v>
      </c>
      <c r="D53" s="52">
        <v>3.0000000000000001E-3</v>
      </c>
      <c r="E53" s="60">
        <f t="shared" si="5"/>
        <v>8.6417000000000008E-2</v>
      </c>
      <c r="F53" s="60">
        <f t="shared" si="6"/>
        <v>8.6417000000000008E-2</v>
      </c>
      <c r="G53" s="57"/>
      <c r="H53" s="60">
        <f t="shared" si="7"/>
        <v>8.5207162000000003E-2</v>
      </c>
      <c r="I53" s="60">
        <f t="shared" si="8"/>
        <v>8.4515826000000002E-2</v>
      </c>
      <c r="J53" s="73">
        <v>68</v>
      </c>
      <c r="K53" t="str">
        <f t="shared" si="4"/>
        <v>No</v>
      </c>
    </row>
    <row r="54" spans="1:11" s="45" customFormat="1">
      <c r="A54" s="48">
        <v>37434</v>
      </c>
      <c r="B54" s="52">
        <v>4</v>
      </c>
      <c r="C54" s="57" t="s">
        <v>8</v>
      </c>
      <c r="D54" s="52">
        <v>5.0000000000000001E-4</v>
      </c>
      <c r="E54" s="61">
        <f t="shared" si="5"/>
        <v>8.5338999999999998E-2</v>
      </c>
      <c r="F54" s="61">
        <f t="shared" si="6"/>
        <v>8.5338999999999998E-2</v>
      </c>
      <c r="G54" s="57">
        <v>5.4999999999999997E-3</v>
      </c>
      <c r="H54" s="61">
        <f t="shared" si="7"/>
        <v>8.4144254000000002E-2</v>
      </c>
      <c r="I54" s="61">
        <f t="shared" si="8"/>
        <v>8.3461542E-2</v>
      </c>
      <c r="J54" s="65">
        <v>67</v>
      </c>
      <c r="K54" t="str">
        <f t="shared" si="4"/>
        <v>No</v>
      </c>
    </row>
    <row r="55" spans="1:11" s="45" customFormat="1">
      <c r="A55" s="48">
        <v>39623</v>
      </c>
      <c r="B55" s="52">
        <v>4</v>
      </c>
      <c r="C55" s="57" t="s">
        <v>8</v>
      </c>
      <c r="D55" s="52">
        <v>3.0000000000000001E-3</v>
      </c>
      <c r="E55" s="60">
        <f t="shared" si="5"/>
        <v>8.5338999999999998E-2</v>
      </c>
      <c r="F55" s="60">
        <f t="shared" si="6"/>
        <v>8.5338999999999998E-2</v>
      </c>
      <c r="G55" s="57">
        <v>3.0000000000000001E-3</v>
      </c>
      <c r="H55" s="60">
        <f t="shared" si="7"/>
        <v>8.4144254000000002E-2</v>
      </c>
      <c r="I55" s="60">
        <f t="shared" si="8"/>
        <v>8.3461542E-2</v>
      </c>
      <c r="J55" s="65">
        <v>67</v>
      </c>
      <c r="K55" t="str">
        <f t="shared" si="4"/>
        <v>No</v>
      </c>
    </row>
    <row r="56" spans="1:11" s="45" customFormat="1">
      <c r="A56" s="48">
        <v>40498</v>
      </c>
      <c r="B56" s="52">
        <v>4</v>
      </c>
      <c r="C56" s="57" t="s">
        <v>8</v>
      </c>
      <c r="D56" s="52">
        <v>9.1000000000000004E-3</v>
      </c>
      <c r="E56" s="61">
        <f t="shared" si="5"/>
        <v>8.5338999999999998E-2</v>
      </c>
      <c r="F56" s="61">
        <f t="shared" si="6"/>
        <v>8.5338999999999998E-2</v>
      </c>
      <c r="G56" s="57">
        <v>6.1999999999999998E-3</v>
      </c>
      <c r="H56" s="61">
        <f t="shared" si="7"/>
        <v>8.4144254000000002E-2</v>
      </c>
      <c r="I56" s="61">
        <f t="shared" si="8"/>
        <v>8.3461542E-2</v>
      </c>
      <c r="J56" s="65">
        <v>67</v>
      </c>
      <c r="K56" t="str">
        <f t="shared" si="4"/>
        <v>No</v>
      </c>
    </row>
    <row r="57" spans="1:11">
      <c r="A57" s="27">
        <v>40849</v>
      </c>
      <c r="B57" s="17">
        <v>4</v>
      </c>
      <c r="C57" s="18" t="s">
        <v>8</v>
      </c>
      <c r="D57" s="17">
        <v>5.0000000000000001E-4</v>
      </c>
      <c r="E57" s="20">
        <f t="shared" si="5"/>
        <v>8.4259000000000001E-2</v>
      </c>
      <c r="F57" s="20">
        <f t="shared" si="6"/>
        <v>8.4259000000000001E-2</v>
      </c>
      <c r="G57" s="18">
        <v>5.0000000000000001E-4</v>
      </c>
      <c r="H57" s="20">
        <f t="shared" si="7"/>
        <v>8.3079373999999998E-2</v>
      </c>
      <c r="I57" s="20">
        <f t="shared" si="8"/>
        <v>8.2405302E-2</v>
      </c>
      <c r="J57" s="28">
        <v>66</v>
      </c>
      <c r="K57" t="str">
        <f t="shared" si="4"/>
        <v>No</v>
      </c>
    </row>
    <row r="58" spans="1:11">
      <c r="A58" s="27">
        <v>35004</v>
      </c>
      <c r="B58" s="17">
        <v>4</v>
      </c>
      <c r="C58" s="18" t="s">
        <v>8</v>
      </c>
      <c r="D58" s="17">
        <v>1.6E-2</v>
      </c>
      <c r="E58" s="15">
        <f t="shared" si="5"/>
        <v>8.3176E-2</v>
      </c>
      <c r="F58" s="15">
        <f t="shared" si="6"/>
        <v>8.3176E-2</v>
      </c>
      <c r="G58" s="18">
        <v>1E-3</v>
      </c>
      <c r="H58" s="15">
        <f t="shared" si="7"/>
        <v>8.201153600000001E-2</v>
      </c>
      <c r="I58" s="15">
        <f t="shared" si="8"/>
        <v>8.1346128000000004E-2</v>
      </c>
      <c r="J58" s="36">
        <v>65</v>
      </c>
      <c r="K58" t="str">
        <f t="shared" si="4"/>
        <v>No</v>
      </c>
    </row>
    <row r="59" spans="1:11">
      <c r="A59" s="27">
        <v>36466</v>
      </c>
      <c r="B59" s="17">
        <v>4</v>
      </c>
      <c r="C59" s="18" t="s">
        <v>8</v>
      </c>
      <c r="D59" s="17">
        <v>1.6E-2</v>
      </c>
      <c r="E59" s="15">
        <f t="shared" si="5"/>
        <v>8.3176E-2</v>
      </c>
      <c r="F59" s="15">
        <f t="shared" si="6"/>
        <v>8.3176E-2</v>
      </c>
      <c r="G59" s="18">
        <v>5.0000000000000001E-4</v>
      </c>
      <c r="H59" s="15">
        <f t="shared" si="7"/>
        <v>8.201153600000001E-2</v>
      </c>
      <c r="I59" s="15">
        <f t="shared" si="8"/>
        <v>8.1346128000000004E-2</v>
      </c>
      <c r="J59" s="28">
        <v>65</v>
      </c>
      <c r="K59" t="str">
        <f t="shared" si="4"/>
        <v>No</v>
      </c>
    </row>
    <row r="60" spans="1:11">
      <c r="A60" s="27">
        <v>31364</v>
      </c>
      <c r="B60" s="17">
        <v>4</v>
      </c>
      <c r="C60" s="18" t="s">
        <v>8</v>
      </c>
      <c r="D60" s="17">
        <v>6.0000000000000001E-3</v>
      </c>
      <c r="E60" s="15">
        <f t="shared" si="5"/>
        <v>8.209000000000001E-2</v>
      </c>
      <c r="F60" s="15">
        <f t="shared" si="6"/>
        <v>8.209000000000001E-2</v>
      </c>
      <c r="G60" s="18"/>
      <c r="H60" s="15">
        <f t="shared" si="7"/>
        <v>8.0940740000000011E-2</v>
      </c>
      <c r="I60" s="15">
        <f t="shared" si="8"/>
        <v>8.0284019999999998E-2</v>
      </c>
      <c r="J60" s="36">
        <v>64</v>
      </c>
      <c r="K60" t="str">
        <f t="shared" si="4"/>
        <v>No</v>
      </c>
    </row>
    <row r="61" spans="1:11">
      <c r="A61" s="27">
        <v>41073</v>
      </c>
      <c r="B61" s="17">
        <v>4</v>
      </c>
      <c r="C61" s="18" t="s">
        <v>8</v>
      </c>
      <c r="D61" s="17">
        <v>1.3299999999999999E-2</v>
      </c>
      <c r="E61" s="20">
        <f t="shared" si="5"/>
        <v>8.209000000000001E-2</v>
      </c>
      <c r="F61" s="20">
        <f t="shared" si="6"/>
        <v>8.209000000000001E-2</v>
      </c>
      <c r="G61" s="18">
        <v>5.0000000000000001E-4</v>
      </c>
      <c r="H61" s="20">
        <f t="shared" si="7"/>
        <v>8.0940740000000011E-2</v>
      </c>
      <c r="I61" s="20">
        <f t="shared" si="8"/>
        <v>8.0284019999999998E-2</v>
      </c>
      <c r="J61" s="28">
        <v>64</v>
      </c>
      <c r="K61" t="str">
        <f t="shared" si="4"/>
        <v>No</v>
      </c>
    </row>
    <row r="62" spans="1:11">
      <c r="A62" s="27">
        <v>39759</v>
      </c>
      <c r="B62" s="17">
        <v>4</v>
      </c>
      <c r="C62" s="18" t="s">
        <v>8</v>
      </c>
      <c r="D62" s="17">
        <v>7.1999999999999998E-3</v>
      </c>
      <c r="E62" s="15">
        <f t="shared" si="5"/>
        <v>7.7721999999999999E-2</v>
      </c>
      <c r="F62" s="15">
        <f t="shared" si="6"/>
        <v>7.7721999999999999E-2</v>
      </c>
      <c r="G62" s="18">
        <v>7.1000000000000004E-3</v>
      </c>
      <c r="H62" s="15">
        <f t="shared" si="7"/>
        <v>7.6633891999999995E-2</v>
      </c>
      <c r="I62" s="15">
        <f t="shared" si="8"/>
        <v>7.6012115999999991E-2</v>
      </c>
      <c r="J62" s="28">
        <v>60</v>
      </c>
      <c r="K62" t="str">
        <f t="shared" si="4"/>
        <v>No</v>
      </c>
    </row>
    <row r="63" spans="1:11">
      <c r="A63" s="27">
        <v>38141</v>
      </c>
      <c r="B63" s="17">
        <v>4</v>
      </c>
      <c r="C63" s="18" t="s">
        <v>8</v>
      </c>
      <c r="D63" s="17">
        <v>5.7999999999999996E-3</v>
      </c>
      <c r="E63" s="15">
        <f t="shared" si="5"/>
        <v>7.6623000000000011E-2</v>
      </c>
      <c r="F63" s="15">
        <f t="shared" si="6"/>
        <v>7.6623000000000011E-2</v>
      </c>
      <c r="G63" s="18">
        <v>2E-3</v>
      </c>
      <c r="H63" s="15">
        <f t="shared" si="7"/>
        <v>7.5550278000000012E-2</v>
      </c>
      <c r="I63" s="15">
        <f t="shared" si="8"/>
        <v>7.4937294000000015E-2</v>
      </c>
      <c r="J63" s="28">
        <v>59</v>
      </c>
      <c r="K63" t="str">
        <f t="shared" si="4"/>
        <v>No</v>
      </c>
    </row>
    <row r="64" spans="1:11">
      <c r="A64" s="27">
        <v>34528</v>
      </c>
      <c r="B64" s="17">
        <v>4</v>
      </c>
      <c r="C64" s="18" t="s">
        <v>8</v>
      </c>
      <c r="D64" s="17">
        <v>0.02</v>
      </c>
      <c r="E64" s="15">
        <f t="shared" si="5"/>
        <v>7.5521000000000005E-2</v>
      </c>
      <c r="F64" s="15">
        <f t="shared" si="6"/>
        <v>7.5521000000000005E-2</v>
      </c>
      <c r="G64" s="19">
        <v>0.01</v>
      </c>
      <c r="H64" s="15">
        <f t="shared" si="7"/>
        <v>7.4463706000000005E-2</v>
      </c>
      <c r="I64" s="15">
        <f t="shared" si="8"/>
        <v>7.3859538000000002E-2</v>
      </c>
      <c r="J64" s="36">
        <v>58</v>
      </c>
      <c r="K64" t="str">
        <f t="shared" si="4"/>
        <v>No</v>
      </c>
    </row>
    <row r="65" spans="1:11">
      <c r="A65" s="27">
        <v>34640</v>
      </c>
      <c r="B65" s="17">
        <v>4</v>
      </c>
      <c r="C65" s="18" t="s">
        <v>8</v>
      </c>
      <c r="D65" s="17">
        <v>0.03</v>
      </c>
      <c r="E65" s="15">
        <f t="shared" si="5"/>
        <v>7.4415999999999996E-2</v>
      </c>
      <c r="F65" s="15">
        <f t="shared" si="6"/>
        <v>7.4415999999999996E-2</v>
      </c>
      <c r="G65" s="18">
        <v>1.7000000000000001E-2</v>
      </c>
      <c r="H65" s="15">
        <f t="shared" si="7"/>
        <v>7.3374175999999999E-2</v>
      </c>
      <c r="I65" s="15">
        <f t="shared" si="8"/>
        <v>7.2778847999999993E-2</v>
      </c>
      <c r="J65" s="36">
        <v>57</v>
      </c>
      <c r="K65" t="str">
        <f t="shared" si="4"/>
        <v>No</v>
      </c>
    </row>
    <row r="66" spans="1:11">
      <c r="A66" s="27">
        <v>36102</v>
      </c>
      <c r="B66" s="17">
        <v>4</v>
      </c>
      <c r="C66" s="18" t="s">
        <v>8</v>
      </c>
      <c r="D66" s="17">
        <v>0.03</v>
      </c>
      <c r="E66" s="15">
        <f t="shared" si="5"/>
        <v>7.4415999999999996E-2</v>
      </c>
      <c r="F66" s="15">
        <f t="shared" si="6"/>
        <v>7.4415999999999996E-2</v>
      </c>
      <c r="G66" s="18">
        <v>1.7000000000000001E-2</v>
      </c>
      <c r="H66" s="15">
        <f t="shared" si="7"/>
        <v>7.3374175999999999E-2</v>
      </c>
      <c r="I66" s="15">
        <f t="shared" si="8"/>
        <v>7.2778847999999993E-2</v>
      </c>
      <c r="J66" s="28">
        <v>57</v>
      </c>
      <c r="K66" t="str">
        <f t="shared" ref="K66:K127" si="9">IF(D66&gt;E66,"Yes","No")</f>
        <v>No</v>
      </c>
    </row>
    <row r="67" spans="1:11">
      <c r="A67" s="27">
        <v>35235</v>
      </c>
      <c r="B67" s="17">
        <v>4</v>
      </c>
      <c r="C67" s="18" t="s">
        <v>8</v>
      </c>
      <c r="D67" s="17">
        <v>4.7999999999999996E-3</v>
      </c>
      <c r="E67" s="15">
        <f t="shared" si="5"/>
        <v>7.1084000000000008E-2</v>
      </c>
      <c r="F67" s="15">
        <f t="shared" si="6"/>
        <v>7.1084000000000008E-2</v>
      </c>
      <c r="G67" s="18">
        <v>3.2000000000000002E-3</v>
      </c>
      <c r="H67" s="15">
        <f t="shared" si="7"/>
        <v>7.0088824000000008E-2</v>
      </c>
      <c r="I67" s="15">
        <f t="shared" si="8"/>
        <v>6.9520152000000002E-2</v>
      </c>
      <c r="J67" s="28">
        <v>54</v>
      </c>
      <c r="K67" t="str">
        <f t="shared" si="9"/>
        <v>No</v>
      </c>
    </row>
    <row r="68" spans="1:11">
      <c r="A68" s="27">
        <v>35646</v>
      </c>
      <c r="B68" s="17">
        <v>4</v>
      </c>
      <c r="C68" s="18" t="s">
        <v>8</v>
      </c>
      <c r="D68" s="17">
        <v>5.0000000000000001E-4</v>
      </c>
      <c r="E68" s="15">
        <f t="shared" si="5"/>
        <v>7.1084000000000008E-2</v>
      </c>
      <c r="F68" s="15">
        <f t="shared" si="6"/>
        <v>7.1084000000000008E-2</v>
      </c>
      <c r="G68" s="18">
        <v>2.1000000000000001E-2</v>
      </c>
      <c r="H68" s="15">
        <f t="shared" si="7"/>
        <v>7.0088824000000008E-2</v>
      </c>
      <c r="I68" s="15">
        <f t="shared" si="8"/>
        <v>6.9520152000000002E-2</v>
      </c>
      <c r="J68" s="28">
        <v>54</v>
      </c>
      <c r="K68" t="str">
        <f t="shared" si="9"/>
        <v>No</v>
      </c>
    </row>
    <row r="69" spans="1:11">
      <c r="A69" s="27">
        <v>36697</v>
      </c>
      <c r="B69" s="17">
        <v>4</v>
      </c>
      <c r="C69" s="18" t="s">
        <v>8</v>
      </c>
      <c r="D69" s="17">
        <v>4.7999999999999996E-3</v>
      </c>
      <c r="E69" s="15">
        <f t="shared" si="5"/>
        <v>7.1084000000000008E-2</v>
      </c>
      <c r="F69" s="15">
        <f t="shared" si="6"/>
        <v>7.1084000000000008E-2</v>
      </c>
      <c r="G69" s="18"/>
      <c r="H69" s="15">
        <f t="shared" si="7"/>
        <v>7.0088824000000008E-2</v>
      </c>
      <c r="I69" s="15">
        <f t="shared" si="8"/>
        <v>6.9520152000000002E-2</v>
      </c>
      <c r="J69" s="28">
        <v>54</v>
      </c>
      <c r="K69" t="str">
        <f t="shared" si="9"/>
        <v>No</v>
      </c>
    </row>
    <row r="70" spans="1:11">
      <c r="A70" s="27">
        <v>37799</v>
      </c>
      <c r="B70" s="17">
        <v>4</v>
      </c>
      <c r="C70" s="18" t="s">
        <v>8</v>
      </c>
      <c r="D70" s="17">
        <v>8.6E-3</v>
      </c>
      <c r="E70" s="15">
        <f t="shared" si="5"/>
        <v>6.9967000000000001E-2</v>
      </c>
      <c r="F70" s="15">
        <f t="shared" si="6"/>
        <v>6.9967000000000001E-2</v>
      </c>
      <c r="G70" s="18">
        <v>6.0000000000000001E-3</v>
      </c>
      <c r="H70" s="15">
        <f t="shared" si="7"/>
        <v>6.8987461999999999E-2</v>
      </c>
      <c r="I70" s="15">
        <f t="shared" si="8"/>
        <v>6.8427725999999994E-2</v>
      </c>
      <c r="J70" s="28">
        <v>53</v>
      </c>
      <c r="K70" t="str">
        <f t="shared" si="9"/>
        <v>No</v>
      </c>
    </row>
    <row r="71" spans="1:11">
      <c r="A71" s="27">
        <v>37783</v>
      </c>
      <c r="B71" s="17">
        <v>4</v>
      </c>
      <c r="C71" s="18" t="s">
        <v>8</v>
      </c>
      <c r="D71" s="17"/>
      <c r="E71" s="20">
        <f t="shared" si="5"/>
        <v>6.8846999999999992E-2</v>
      </c>
      <c r="F71" s="20">
        <f t="shared" si="6"/>
        <v>6.8846999999999992E-2</v>
      </c>
      <c r="G71" s="18"/>
      <c r="H71" s="20">
        <f t="shared" si="7"/>
        <v>6.7883141999999994E-2</v>
      </c>
      <c r="I71" s="20">
        <f t="shared" si="8"/>
        <v>6.7332365999999991E-2</v>
      </c>
      <c r="J71" s="28">
        <v>52</v>
      </c>
      <c r="K71" t="str">
        <f t="shared" si="9"/>
        <v>No</v>
      </c>
    </row>
    <row r="72" spans="1:11">
      <c r="A72" s="27">
        <v>39982</v>
      </c>
      <c r="B72" s="17">
        <v>4</v>
      </c>
      <c r="C72" s="18" t="s">
        <v>8</v>
      </c>
      <c r="D72" s="17">
        <v>4.0000000000000001E-3</v>
      </c>
      <c r="E72" s="15">
        <f t="shared" si="5"/>
        <v>6.659699999999999E-2</v>
      </c>
      <c r="F72" s="15">
        <f t="shared" si="6"/>
        <v>6.659699999999999E-2</v>
      </c>
      <c r="G72" s="18">
        <v>3.2000000000000002E-3</v>
      </c>
      <c r="H72" s="15">
        <f t="shared" si="7"/>
        <v>6.5664641999999981E-2</v>
      </c>
      <c r="I72" s="15">
        <f t="shared" si="8"/>
        <v>6.5131865999999983E-2</v>
      </c>
      <c r="J72" s="28">
        <v>50</v>
      </c>
      <c r="K72" t="str">
        <f t="shared" si="9"/>
        <v>No</v>
      </c>
    </row>
    <row r="73" spans="1:11">
      <c r="A73" s="27">
        <v>40338</v>
      </c>
      <c r="B73" s="17">
        <v>4</v>
      </c>
      <c r="C73" s="18" t="s">
        <v>8</v>
      </c>
      <c r="D73" s="17">
        <v>0.01</v>
      </c>
      <c r="E73" s="20">
        <f t="shared" si="5"/>
        <v>6.659699999999999E-2</v>
      </c>
      <c r="F73" s="20">
        <f t="shared" si="6"/>
        <v>6.659699999999999E-2</v>
      </c>
      <c r="G73" s="18">
        <v>5.5999999999999999E-3</v>
      </c>
      <c r="H73" s="20">
        <f t="shared" si="7"/>
        <v>6.5664641999999981E-2</v>
      </c>
      <c r="I73" s="20">
        <f t="shared" si="8"/>
        <v>6.5131865999999983E-2</v>
      </c>
      <c r="J73" s="28">
        <v>50</v>
      </c>
      <c r="K73" t="str">
        <f t="shared" si="9"/>
        <v>No</v>
      </c>
    </row>
    <row r="74" spans="1:11">
      <c r="A74" s="27">
        <v>34865</v>
      </c>
      <c r="B74" s="17">
        <v>4</v>
      </c>
      <c r="C74" s="18" t="s">
        <v>8</v>
      </c>
      <c r="D74" s="17">
        <v>3.0000000000000001E-3</v>
      </c>
      <c r="E74" s="15">
        <f t="shared" si="5"/>
        <v>6.3195000000000001E-2</v>
      </c>
      <c r="F74" s="15">
        <f t="shared" si="6"/>
        <v>6.3195000000000001E-2</v>
      </c>
      <c r="G74" s="18">
        <v>1E-3</v>
      </c>
      <c r="H74" s="15">
        <f t="shared" si="7"/>
        <v>6.2310270000000001E-2</v>
      </c>
      <c r="I74" s="15">
        <f t="shared" si="8"/>
        <v>6.1804709999999999E-2</v>
      </c>
      <c r="J74" s="36">
        <v>47</v>
      </c>
      <c r="K74" t="str">
        <f t="shared" si="9"/>
        <v>No</v>
      </c>
    </row>
    <row r="75" spans="1:11">
      <c r="A75" s="27">
        <v>36327</v>
      </c>
      <c r="B75" s="17">
        <v>4</v>
      </c>
      <c r="C75" s="18" t="s">
        <v>8</v>
      </c>
      <c r="D75" s="17">
        <v>3.0000000000000001E-3</v>
      </c>
      <c r="E75" s="15">
        <f t="shared" si="5"/>
        <v>6.3195000000000001E-2</v>
      </c>
      <c r="F75" s="15">
        <f t="shared" si="6"/>
        <v>6.3195000000000001E-2</v>
      </c>
      <c r="G75" s="18">
        <v>5.0000000000000001E-4</v>
      </c>
      <c r="H75" s="15">
        <f t="shared" si="7"/>
        <v>6.2310270000000001E-2</v>
      </c>
      <c r="I75" s="15">
        <f t="shared" si="8"/>
        <v>6.1804709999999999E-2</v>
      </c>
      <c r="J75" s="28">
        <v>47</v>
      </c>
      <c r="K75" t="str">
        <f t="shared" si="9"/>
        <v>No</v>
      </c>
    </row>
    <row r="76" spans="1:11">
      <c r="A76" s="27">
        <v>40695</v>
      </c>
      <c r="B76" s="17">
        <v>4</v>
      </c>
      <c r="C76" s="18" t="s">
        <v>8</v>
      </c>
      <c r="D76" s="17">
        <v>5.0000000000000001E-4</v>
      </c>
      <c r="E76" s="20">
        <f t="shared" si="5"/>
        <v>5.5124000000000006E-2</v>
      </c>
      <c r="F76" s="20">
        <f t="shared" si="6"/>
        <v>5.5124000000000006E-2</v>
      </c>
      <c r="G76" s="18">
        <v>1.26E-2</v>
      </c>
      <c r="H76" s="20">
        <f t="shared" si="7"/>
        <v>5.4352263999999997E-2</v>
      </c>
      <c r="I76" s="20">
        <f t="shared" si="8"/>
        <v>5.3911272000000003E-2</v>
      </c>
      <c r="J76" s="28">
        <v>40</v>
      </c>
      <c r="K76" t="str">
        <f t="shared" si="9"/>
        <v>No</v>
      </c>
    </row>
    <row r="77" spans="1:11">
      <c r="A77" s="27">
        <v>36697</v>
      </c>
      <c r="B77" s="17">
        <v>4</v>
      </c>
      <c r="C77" s="18" t="s">
        <v>8</v>
      </c>
      <c r="D77" s="17"/>
      <c r="E77" s="15"/>
      <c r="F77" s="15"/>
      <c r="G77" s="18">
        <v>3.2000000000000002E-3</v>
      </c>
      <c r="H77" s="15"/>
      <c r="I77" s="15"/>
      <c r="J77" s="28"/>
      <c r="K77" t="str">
        <f t="shared" si="9"/>
        <v>No</v>
      </c>
    </row>
    <row r="78" spans="1:11">
      <c r="A78" s="47">
        <v>35010</v>
      </c>
      <c r="B78" s="51">
        <v>3</v>
      </c>
      <c r="C78" s="56" t="s">
        <v>7</v>
      </c>
      <c r="D78" s="51">
        <v>5.0000000000000001E-4</v>
      </c>
      <c r="E78" s="59"/>
      <c r="F78" s="59"/>
      <c r="G78" s="76"/>
      <c r="H78" s="59"/>
      <c r="I78" s="59"/>
      <c r="J78" s="68"/>
      <c r="K78" t="s">
        <v>44</v>
      </c>
    </row>
    <row r="79" spans="1:11">
      <c r="A79" s="47">
        <v>35346</v>
      </c>
      <c r="B79" s="51">
        <v>3</v>
      </c>
      <c r="C79" s="56" t="s">
        <v>7</v>
      </c>
      <c r="D79" s="51">
        <v>5.0000000000000001E-4</v>
      </c>
      <c r="E79" s="59"/>
      <c r="F79" s="59"/>
      <c r="G79" s="56">
        <v>5.0000000000000001E-4</v>
      </c>
      <c r="H79" s="59"/>
      <c r="I79" s="59"/>
      <c r="J79" s="64"/>
      <c r="K79" t="s">
        <v>44</v>
      </c>
    </row>
    <row r="80" spans="1:11">
      <c r="A80" s="47">
        <v>35550</v>
      </c>
      <c r="B80" s="51">
        <v>3</v>
      </c>
      <c r="C80" s="56" t="s">
        <v>7</v>
      </c>
      <c r="D80" s="51">
        <v>1.4E-2</v>
      </c>
      <c r="E80" s="59"/>
      <c r="F80" s="59"/>
      <c r="G80" s="56">
        <v>1.4E-2</v>
      </c>
      <c r="H80" s="59"/>
      <c r="I80" s="59"/>
      <c r="J80" s="64"/>
      <c r="K80" t="s">
        <v>44</v>
      </c>
    </row>
    <row r="81" spans="1:11">
      <c r="A81" s="47">
        <v>40107</v>
      </c>
      <c r="B81" s="51">
        <v>3</v>
      </c>
      <c r="C81" s="56" t="s">
        <v>7</v>
      </c>
      <c r="D81" s="51">
        <v>5.0000000000000001E-4</v>
      </c>
      <c r="E81" s="59">
        <f t="shared" ref="E81:E126" si="10">ROUND((EXP(0.8473*LN(J81)+0.884)),3)*0.001</f>
        <v>9.6015000000000003E-2</v>
      </c>
      <c r="F81" s="59">
        <f t="shared" ref="F81:F126" si="11">ROUND((EXP(0.8473*LN(J81)+0.884)),3)*0.001</f>
        <v>9.6015000000000003E-2</v>
      </c>
      <c r="G81" s="56">
        <v>2.2000000000000001E-3</v>
      </c>
      <c r="H81" s="59">
        <f t="shared" ref="H81:H126" si="12">ROUND((EXP(0.8473*LN(J81)+0.884)),3)*(0.986)*0.001</f>
        <v>9.4670790000000005E-2</v>
      </c>
      <c r="I81" s="59">
        <f t="shared" ref="I81:I126" si="13">ROUND((EXP(0.8473*LN(J81)+0.884)),3)*(0.978)*0.001</f>
        <v>9.3902670000000008E-2</v>
      </c>
      <c r="J81" s="64">
        <v>77</v>
      </c>
      <c r="K81" t="str">
        <f t="shared" si="9"/>
        <v>No</v>
      </c>
    </row>
    <row r="82" spans="1:11">
      <c r="A82" s="47">
        <v>33884</v>
      </c>
      <c r="B82" s="51">
        <v>3</v>
      </c>
      <c r="C82" s="56" t="s">
        <v>7</v>
      </c>
      <c r="D82" s="51"/>
      <c r="E82" s="59">
        <f t="shared" si="10"/>
        <v>9.4958000000000001E-2</v>
      </c>
      <c r="F82" s="59">
        <f t="shared" si="11"/>
        <v>9.4958000000000001E-2</v>
      </c>
      <c r="G82" s="56">
        <v>0.01</v>
      </c>
      <c r="H82" s="59">
        <f t="shared" si="12"/>
        <v>9.3628587999999999E-2</v>
      </c>
      <c r="I82" s="59">
        <f t="shared" si="13"/>
        <v>9.2868923999999992E-2</v>
      </c>
      <c r="J82" s="68">
        <v>76</v>
      </c>
      <c r="K82" t="str">
        <f t="shared" si="9"/>
        <v>No</v>
      </c>
    </row>
    <row r="83" spans="1:11">
      <c r="A83" s="47">
        <v>37894</v>
      </c>
      <c r="B83" s="51">
        <v>3</v>
      </c>
      <c r="C83" s="56" t="s">
        <v>7</v>
      </c>
      <c r="D83" s="51">
        <v>1.2999999999999999E-2</v>
      </c>
      <c r="E83" s="59">
        <f t="shared" si="10"/>
        <v>9.3897999999999995E-2</v>
      </c>
      <c r="F83" s="59">
        <f t="shared" si="11"/>
        <v>9.3897999999999995E-2</v>
      </c>
      <c r="G83" s="56">
        <v>1.7000000000000001E-2</v>
      </c>
      <c r="H83" s="59">
        <f t="shared" si="12"/>
        <v>9.2583427999999995E-2</v>
      </c>
      <c r="I83" s="59">
        <f t="shared" si="13"/>
        <v>9.1832243999999993E-2</v>
      </c>
      <c r="J83" s="64">
        <v>75</v>
      </c>
      <c r="K83" t="str">
        <f t="shared" si="9"/>
        <v>No</v>
      </c>
    </row>
    <row r="84" spans="1:11">
      <c r="A84" s="47">
        <v>38953</v>
      </c>
      <c r="B84" s="51">
        <v>3</v>
      </c>
      <c r="C84" s="56" t="s">
        <v>7</v>
      </c>
      <c r="D84" s="51">
        <v>3.7000000000000002E-3</v>
      </c>
      <c r="E84" s="59">
        <f t="shared" si="10"/>
        <v>9.2836000000000002E-2</v>
      </c>
      <c r="F84" s="59">
        <f t="shared" si="11"/>
        <v>9.2836000000000002E-2</v>
      </c>
      <c r="G84" s="56">
        <v>2.8E-3</v>
      </c>
      <c r="H84" s="59">
        <f t="shared" si="12"/>
        <v>9.1536295999999989E-2</v>
      </c>
      <c r="I84" s="59">
        <f t="shared" si="13"/>
        <v>9.0793607999999998E-2</v>
      </c>
      <c r="J84" s="64">
        <v>74</v>
      </c>
      <c r="K84" t="str">
        <f t="shared" si="9"/>
        <v>No</v>
      </c>
    </row>
    <row r="85" spans="1:11">
      <c r="A85" s="47">
        <v>39623</v>
      </c>
      <c r="B85" s="51">
        <v>3</v>
      </c>
      <c r="C85" s="56" t="s">
        <v>7</v>
      </c>
      <c r="D85" s="51">
        <v>3.2000000000000002E-3</v>
      </c>
      <c r="E85" s="59">
        <f t="shared" si="10"/>
        <v>9.2836000000000002E-2</v>
      </c>
      <c r="F85" s="59">
        <f t="shared" si="11"/>
        <v>9.2836000000000002E-2</v>
      </c>
      <c r="G85" s="56">
        <v>3.0999999999999999E-3</v>
      </c>
      <c r="H85" s="59">
        <f t="shared" si="12"/>
        <v>9.1536295999999989E-2</v>
      </c>
      <c r="I85" s="59">
        <f t="shared" si="13"/>
        <v>9.0793607999999998E-2</v>
      </c>
      <c r="J85" s="64">
        <v>74</v>
      </c>
      <c r="K85" t="str">
        <f t="shared" si="9"/>
        <v>No</v>
      </c>
    </row>
    <row r="86" spans="1:11">
      <c r="A86" s="47">
        <v>37181</v>
      </c>
      <c r="B86" s="51">
        <v>3</v>
      </c>
      <c r="C86" s="56" t="s">
        <v>7</v>
      </c>
      <c r="D86" s="51">
        <v>2.5999999999999999E-3</v>
      </c>
      <c r="E86" s="59">
        <f t="shared" si="10"/>
        <v>9.1772000000000006E-2</v>
      </c>
      <c r="F86" s="59">
        <f t="shared" si="11"/>
        <v>9.1772000000000006E-2</v>
      </c>
      <c r="G86" s="56">
        <v>3.0000000000000001E-3</v>
      </c>
      <c r="H86" s="59">
        <f t="shared" si="12"/>
        <v>9.0487192000000008E-2</v>
      </c>
      <c r="I86" s="59">
        <f t="shared" si="13"/>
        <v>8.9753016000000005E-2</v>
      </c>
      <c r="J86" s="64">
        <v>73</v>
      </c>
      <c r="K86" t="str">
        <f t="shared" si="9"/>
        <v>No</v>
      </c>
    </row>
    <row r="87" spans="1:11">
      <c r="A87" s="47">
        <v>38266</v>
      </c>
      <c r="B87" s="51">
        <v>3</v>
      </c>
      <c r="C87" s="56" t="s">
        <v>7</v>
      </c>
      <c r="D87" s="51">
        <v>5.0000000000000001E-4</v>
      </c>
      <c r="E87" s="59">
        <f t="shared" si="10"/>
        <v>9.1772000000000006E-2</v>
      </c>
      <c r="F87" s="59">
        <f t="shared" si="11"/>
        <v>9.1772000000000006E-2</v>
      </c>
      <c r="G87" s="56">
        <v>6.1999999999999998E-3</v>
      </c>
      <c r="H87" s="59">
        <f t="shared" si="12"/>
        <v>9.0487192000000008E-2</v>
      </c>
      <c r="I87" s="59">
        <f t="shared" si="13"/>
        <v>8.9753016000000005E-2</v>
      </c>
      <c r="J87" s="64">
        <v>73</v>
      </c>
      <c r="K87" t="str">
        <f t="shared" si="9"/>
        <v>No</v>
      </c>
    </row>
    <row r="88" spans="1:11">
      <c r="A88" s="47">
        <v>38266</v>
      </c>
      <c r="B88" s="51">
        <v>3</v>
      </c>
      <c r="C88" s="56" t="s">
        <v>7</v>
      </c>
      <c r="D88" s="56">
        <v>4.7999999999999996E-3</v>
      </c>
      <c r="E88" s="59">
        <f t="shared" si="10"/>
        <v>9.1772000000000006E-2</v>
      </c>
      <c r="F88" s="59">
        <f t="shared" si="11"/>
        <v>9.1772000000000006E-2</v>
      </c>
      <c r="G88" s="56">
        <v>6.1999999999999998E-3</v>
      </c>
      <c r="H88" s="59">
        <f t="shared" si="12"/>
        <v>9.0487192000000008E-2</v>
      </c>
      <c r="I88" s="59">
        <f t="shared" si="13"/>
        <v>8.9753016000000005E-2</v>
      </c>
      <c r="J88" s="64">
        <v>73</v>
      </c>
      <c r="K88" t="str">
        <f t="shared" si="9"/>
        <v>No</v>
      </c>
    </row>
    <row r="89" spans="1:11">
      <c r="A89" s="47">
        <v>34184</v>
      </c>
      <c r="B89" s="51">
        <v>3</v>
      </c>
      <c r="C89" s="56" t="s">
        <v>7</v>
      </c>
      <c r="D89" s="51">
        <v>5.0000000000000001E-4</v>
      </c>
      <c r="E89" s="59">
        <f t="shared" si="10"/>
        <v>8.9637000000000008E-2</v>
      </c>
      <c r="F89" s="59">
        <f t="shared" si="11"/>
        <v>8.9637000000000008E-2</v>
      </c>
      <c r="G89" s="56">
        <v>2.1000000000000001E-2</v>
      </c>
      <c r="H89" s="59">
        <f t="shared" si="12"/>
        <v>8.8382082000000001E-2</v>
      </c>
      <c r="I89" s="59">
        <f t="shared" si="13"/>
        <v>8.7664986E-2</v>
      </c>
      <c r="J89" s="68">
        <v>71</v>
      </c>
      <c r="K89" t="str">
        <f t="shared" si="9"/>
        <v>No</v>
      </c>
    </row>
    <row r="90" spans="1:11">
      <c r="A90" s="47">
        <v>35646</v>
      </c>
      <c r="B90" s="51">
        <v>3</v>
      </c>
      <c r="C90" s="56" t="s">
        <v>7</v>
      </c>
      <c r="D90" s="51">
        <v>5.0000000000000001E-4</v>
      </c>
      <c r="E90" s="59">
        <f t="shared" si="10"/>
        <v>8.9637000000000008E-2</v>
      </c>
      <c r="F90" s="59">
        <f t="shared" si="11"/>
        <v>8.9637000000000008E-2</v>
      </c>
      <c r="G90" s="56">
        <v>2.1000000000000001E-2</v>
      </c>
      <c r="H90" s="59">
        <f t="shared" si="12"/>
        <v>8.8382082000000001E-2</v>
      </c>
      <c r="I90" s="59">
        <f t="shared" si="13"/>
        <v>8.7664986E-2</v>
      </c>
      <c r="J90" s="64">
        <v>71</v>
      </c>
      <c r="K90" t="str">
        <f t="shared" si="9"/>
        <v>No</v>
      </c>
    </row>
    <row r="91" spans="1:11">
      <c r="A91" s="47">
        <v>30988</v>
      </c>
      <c r="B91" s="51">
        <v>3</v>
      </c>
      <c r="C91" s="56" t="s">
        <v>7</v>
      </c>
      <c r="D91" s="51">
        <v>5.0000000000000001E-3</v>
      </c>
      <c r="E91" s="59">
        <f t="shared" si="10"/>
        <v>8.8566000000000006E-2</v>
      </c>
      <c r="F91" s="59">
        <f t="shared" si="11"/>
        <v>8.8566000000000006E-2</v>
      </c>
      <c r="G91" s="56"/>
      <c r="H91" s="59">
        <f t="shared" si="12"/>
        <v>8.7326076000000002E-2</v>
      </c>
      <c r="I91" s="59">
        <f t="shared" si="13"/>
        <v>8.6617548000000003E-2</v>
      </c>
      <c r="J91" s="68">
        <v>70</v>
      </c>
      <c r="K91" t="str">
        <f t="shared" si="9"/>
        <v>No</v>
      </c>
    </row>
    <row r="92" spans="1:11">
      <c r="A92" s="47">
        <v>30988</v>
      </c>
      <c r="B92" s="51">
        <v>3</v>
      </c>
      <c r="C92" s="56" t="s">
        <v>7</v>
      </c>
      <c r="D92" s="51">
        <v>4.3999999999999997E-2</v>
      </c>
      <c r="E92" s="59">
        <f t="shared" si="10"/>
        <v>8.8566000000000006E-2</v>
      </c>
      <c r="F92" s="59">
        <f t="shared" si="11"/>
        <v>8.8566000000000006E-2</v>
      </c>
      <c r="G92" s="56"/>
      <c r="H92" s="59">
        <f t="shared" si="12"/>
        <v>8.7326076000000002E-2</v>
      </c>
      <c r="I92" s="59">
        <f t="shared" si="13"/>
        <v>8.6617548000000003E-2</v>
      </c>
      <c r="J92" s="68">
        <v>70</v>
      </c>
      <c r="K92" t="str">
        <f t="shared" si="9"/>
        <v>No</v>
      </c>
    </row>
    <row r="93" spans="1:11">
      <c r="A93" s="47">
        <v>39014</v>
      </c>
      <c r="B93" s="51">
        <v>3</v>
      </c>
      <c r="C93" s="56" t="s">
        <v>7</v>
      </c>
      <c r="D93" s="51">
        <v>3.0000000000000001E-3</v>
      </c>
      <c r="E93" s="59">
        <f t="shared" si="10"/>
        <v>8.7493000000000001E-2</v>
      </c>
      <c r="F93" s="59">
        <f t="shared" si="11"/>
        <v>8.7493000000000001E-2</v>
      </c>
      <c r="G93" s="56">
        <v>2.0999999999999999E-3</v>
      </c>
      <c r="H93" s="59">
        <f t="shared" si="12"/>
        <v>8.6268098000000001E-2</v>
      </c>
      <c r="I93" s="59">
        <f t="shared" si="13"/>
        <v>8.5568153999999993E-2</v>
      </c>
      <c r="J93" s="64">
        <v>69</v>
      </c>
      <c r="K93" t="str">
        <f t="shared" si="9"/>
        <v>No</v>
      </c>
    </row>
    <row r="94" spans="1:11">
      <c r="A94" s="47">
        <v>31275</v>
      </c>
      <c r="B94" s="51">
        <v>3</v>
      </c>
      <c r="C94" s="56" t="s">
        <v>7</v>
      </c>
      <c r="D94" s="51">
        <v>5.0000000000000001E-4</v>
      </c>
      <c r="E94" s="59">
        <f t="shared" si="10"/>
        <v>8.6417000000000008E-2</v>
      </c>
      <c r="F94" s="59">
        <f t="shared" si="11"/>
        <v>8.6417000000000008E-2</v>
      </c>
      <c r="G94" s="56"/>
      <c r="H94" s="59">
        <f t="shared" si="12"/>
        <v>8.5207162000000003E-2</v>
      </c>
      <c r="I94" s="59">
        <f t="shared" si="13"/>
        <v>8.4515826000000002E-2</v>
      </c>
      <c r="J94" s="68">
        <v>68</v>
      </c>
      <c r="K94" t="str">
        <f t="shared" si="9"/>
        <v>No</v>
      </c>
    </row>
    <row r="95" spans="1:11">
      <c r="A95" s="47">
        <v>35368</v>
      </c>
      <c r="B95" s="51">
        <v>3</v>
      </c>
      <c r="C95" s="56" t="s">
        <v>7</v>
      </c>
      <c r="D95" s="51">
        <v>5.0000000000000001E-4</v>
      </c>
      <c r="E95" s="59">
        <f t="shared" si="10"/>
        <v>8.6417000000000008E-2</v>
      </c>
      <c r="F95" s="59">
        <f t="shared" si="11"/>
        <v>8.6417000000000008E-2</v>
      </c>
      <c r="G95" s="56">
        <v>0.01</v>
      </c>
      <c r="H95" s="59">
        <f t="shared" si="12"/>
        <v>8.5207162000000003E-2</v>
      </c>
      <c r="I95" s="59">
        <f t="shared" si="13"/>
        <v>8.4515826000000002E-2</v>
      </c>
      <c r="J95" s="64">
        <v>68</v>
      </c>
      <c r="K95" t="str">
        <f t="shared" si="9"/>
        <v>No</v>
      </c>
    </row>
    <row r="96" spans="1:11">
      <c r="A96" s="47">
        <v>36830</v>
      </c>
      <c r="B96" s="51">
        <v>3</v>
      </c>
      <c r="C96" s="56" t="s">
        <v>7</v>
      </c>
      <c r="D96" s="51">
        <v>5.0000000000000001E-4</v>
      </c>
      <c r="E96" s="59">
        <f t="shared" si="10"/>
        <v>8.6417000000000008E-2</v>
      </c>
      <c r="F96" s="59">
        <f t="shared" si="11"/>
        <v>8.6417000000000008E-2</v>
      </c>
      <c r="G96" s="56">
        <v>5.0000000000000001E-4</v>
      </c>
      <c r="H96" s="59">
        <f t="shared" si="12"/>
        <v>8.5207162000000003E-2</v>
      </c>
      <c r="I96" s="59">
        <f t="shared" si="13"/>
        <v>8.4515826000000002E-2</v>
      </c>
      <c r="J96" s="64">
        <v>68</v>
      </c>
      <c r="K96" t="str">
        <f t="shared" si="9"/>
        <v>No</v>
      </c>
    </row>
    <row r="97" spans="1:11">
      <c r="A97" s="47">
        <v>37032</v>
      </c>
      <c r="B97" s="51">
        <v>3</v>
      </c>
      <c r="C97" s="56" t="s">
        <v>7</v>
      </c>
      <c r="D97" s="51">
        <v>5.0000000000000001E-4</v>
      </c>
      <c r="E97" s="59">
        <f t="shared" si="10"/>
        <v>8.6417000000000008E-2</v>
      </c>
      <c r="F97" s="59">
        <f t="shared" si="11"/>
        <v>8.6417000000000008E-2</v>
      </c>
      <c r="G97" s="56">
        <v>1E-3</v>
      </c>
      <c r="H97" s="59">
        <f t="shared" si="12"/>
        <v>8.5207162000000003E-2</v>
      </c>
      <c r="I97" s="59">
        <f t="shared" si="13"/>
        <v>8.4515826000000002E-2</v>
      </c>
      <c r="J97" s="64">
        <v>68</v>
      </c>
      <c r="K97" t="str">
        <f t="shared" si="9"/>
        <v>No</v>
      </c>
    </row>
    <row r="98" spans="1:11">
      <c r="A98" s="47">
        <v>37434</v>
      </c>
      <c r="B98" s="51">
        <v>3</v>
      </c>
      <c r="C98" s="56" t="s">
        <v>7</v>
      </c>
      <c r="D98" s="51">
        <v>5.0000000000000001E-4</v>
      </c>
      <c r="E98" s="59">
        <f t="shared" si="10"/>
        <v>8.6417000000000008E-2</v>
      </c>
      <c r="F98" s="59">
        <f t="shared" si="11"/>
        <v>8.6417000000000008E-2</v>
      </c>
      <c r="G98" s="56">
        <v>6.0000000000000001E-3</v>
      </c>
      <c r="H98" s="59">
        <f t="shared" si="12"/>
        <v>8.5207162000000003E-2</v>
      </c>
      <c r="I98" s="59">
        <f t="shared" si="13"/>
        <v>8.4515826000000002E-2</v>
      </c>
      <c r="J98" s="64">
        <v>68</v>
      </c>
      <c r="K98" t="str">
        <f t="shared" si="9"/>
        <v>No</v>
      </c>
    </row>
    <row r="99" spans="1:11">
      <c r="A99" s="47">
        <v>35004</v>
      </c>
      <c r="B99" s="51">
        <v>3</v>
      </c>
      <c r="C99" s="56" t="s">
        <v>7</v>
      </c>
      <c r="D99" s="51">
        <v>1.4999999999999999E-2</v>
      </c>
      <c r="E99" s="59">
        <f t="shared" si="10"/>
        <v>8.5338999999999998E-2</v>
      </c>
      <c r="F99" s="59">
        <f t="shared" si="11"/>
        <v>8.5338999999999998E-2</v>
      </c>
      <c r="G99" s="76">
        <v>1E-3</v>
      </c>
      <c r="H99" s="59">
        <f t="shared" si="12"/>
        <v>8.4144254000000002E-2</v>
      </c>
      <c r="I99" s="59">
        <f t="shared" si="13"/>
        <v>8.3461542E-2</v>
      </c>
      <c r="J99" s="68">
        <v>67</v>
      </c>
      <c r="K99" t="str">
        <f t="shared" si="9"/>
        <v>No</v>
      </c>
    </row>
    <row r="100" spans="1:11" s="45" customFormat="1">
      <c r="A100" s="47">
        <v>36466</v>
      </c>
      <c r="B100" s="51">
        <v>3</v>
      </c>
      <c r="C100" s="56" t="s">
        <v>7</v>
      </c>
      <c r="D100" s="51">
        <v>1.4999999999999999E-2</v>
      </c>
      <c r="E100" s="59">
        <f t="shared" si="10"/>
        <v>8.5338999999999998E-2</v>
      </c>
      <c r="F100" s="59">
        <f t="shared" si="11"/>
        <v>8.5338999999999998E-2</v>
      </c>
      <c r="G100" s="56">
        <v>5.0000000000000001E-4</v>
      </c>
      <c r="H100" s="59">
        <f t="shared" si="12"/>
        <v>8.4144254000000002E-2</v>
      </c>
      <c r="I100" s="59">
        <f t="shared" si="13"/>
        <v>8.3461542E-2</v>
      </c>
      <c r="J100" s="64">
        <v>67</v>
      </c>
      <c r="K100" t="str">
        <f t="shared" si="9"/>
        <v>No</v>
      </c>
    </row>
    <row r="101" spans="1:11" s="45" customFormat="1">
      <c r="A101" s="47">
        <v>39244</v>
      </c>
      <c r="B101" s="51">
        <v>3</v>
      </c>
      <c r="C101" s="56" t="s">
        <v>7</v>
      </c>
      <c r="D101" s="51">
        <v>4.4000000000000003E-3</v>
      </c>
      <c r="E101" s="59">
        <f t="shared" si="10"/>
        <v>8.4259000000000001E-2</v>
      </c>
      <c r="F101" s="59">
        <f t="shared" si="11"/>
        <v>8.4259000000000001E-2</v>
      </c>
      <c r="G101" s="56">
        <v>3.5000000000000001E-3</v>
      </c>
      <c r="H101" s="59">
        <f t="shared" si="12"/>
        <v>8.3079373999999998E-2</v>
      </c>
      <c r="I101" s="59">
        <f t="shared" si="13"/>
        <v>8.2405302E-2</v>
      </c>
      <c r="J101" s="64">
        <v>66</v>
      </c>
      <c r="K101" t="str">
        <f t="shared" si="9"/>
        <v>No</v>
      </c>
    </row>
    <row r="102" spans="1:11" s="45" customFormat="1">
      <c r="A102" s="47">
        <v>40498</v>
      </c>
      <c r="B102" s="51">
        <v>3</v>
      </c>
      <c r="C102" s="56" t="s">
        <v>7</v>
      </c>
      <c r="D102" s="51">
        <v>9.9000000000000008E-3</v>
      </c>
      <c r="E102" s="59">
        <f t="shared" si="10"/>
        <v>8.4259000000000001E-2</v>
      </c>
      <c r="F102" s="59">
        <f t="shared" si="11"/>
        <v>8.4259000000000001E-2</v>
      </c>
      <c r="G102" s="56">
        <v>8.0000000000000002E-3</v>
      </c>
      <c r="H102" s="59">
        <f t="shared" si="12"/>
        <v>8.3079373999999998E-2</v>
      </c>
      <c r="I102" s="59">
        <f t="shared" si="13"/>
        <v>8.2405302E-2</v>
      </c>
      <c r="J102" s="64">
        <v>66</v>
      </c>
      <c r="K102" t="str">
        <f t="shared" si="9"/>
        <v>No</v>
      </c>
    </row>
    <row r="103" spans="1:11" s="45" customFormat="1">
      <c r="A103" s="47">
        <v>40848</v>
      </c>
      <c r="B103" s="51">
        <v>3</v>
      </c>
      <c r="C103" s="56" t="s">
        <v>7</v>
      </c>
      <c r="D103" s="51">
        <v>5.0000000000000001E-4</v>
      </c>
      <c r="E103" s="59">
        <f t="shared" si="10"/>
        <v>8.4259000000000001E-2</v>
      </c>
      <c r="F103" s="59">
        <f t="shared" si="11"/>
        <v>8.4259000000000001E-2</v>
      </c>
      <c r="G103" s="56">
        <v>5.0000000000000001E-4</v>
      </c>
      <c r="H103" s="59">
        <f t="shared" si="12"/>
        <v>8.3079373999999998E-2</v>
      </c>
      <c r="I103" s="59">
        <f t="shared" si="13"/>
        <v>8.2405302E-2</v>
      </c>
      <c r="J103" s="64">
        <v>66</v>
      </c>
      <c r="K103" t="str">
        <f t="shared" si="9"/>
        <v>No</v>
      </c>
    </row>
    <row r="104" spans="1:11" s="45" customFormat="1">
      <c r="A104" s="47">
        <v>41072</v>
      </c>
      <c r="B104" s="51">
        <v>3</v>
      </c>
      <c r="C104" s="56" t="s">
        <v>7</v>
      </c>
      <c r="D104" s="51">
        <v>5.0000000000000001E-4</v>
      </c>
      <c r="E104" s="59">
        <f t="shared" si="10"/>
        <v>8.209000000000001E-2</v>
      </c>
      <c r="F104" s="59">
        <f t="shared" si="11"/>
        <v>8.209000000000001E-2</v>
      </c>
      <c r="G104" s="56">
        <v>5.0000000000000001E-4</v>
      </c>
      <c r="H104" s="59">
        <f t="shared" si="12"/>
        <v>8.0940740000000011E-2</v>
      </c>
      <c r="I104" s="59">
        <f t="shared" si="13"/>
        <v>8.0284019999999998E-2</v>
      </c>
      <c r="J104" s="64">
        <v>64</v>
      </c>
      <c r="K104" t="str">
        <f t="shared" si="9"/>
        <v>No</v>
      </c>
    </row>
    <row r="105" spans="1:11">
      <c r="A105" s="29">
        <v>39759</v>
      </c>
      <c r="B105" s="7">
        <v>3</v>
      </c>
      <c r="C105" s="8" t="s">
        <v>7</v>
      </c>
      <c r="D105" s="7">
        <v>9.2999999999999992E-3</v>
      </c>
      <c r="E105" s="9">
        <f t="shared" si="10"/>
        <v>8.1001999999999991E-2</v>
      </c>
      <c r="F105" s="9">
        <f t="shared" si="11"/>
        <v>8.1001999999999991E-2</v>
      </c>
      <c r="G105" s="8">
        <v>8.2000000000000007E-3</v>
      </c>
      <c r="H105" s="9">
        <f t="shared" si="12"/>
        <v>7.9867971999999995E-2</v>
      </c>
      <c r="I105" s="9">
        <f t="shared" si="13"/>
        <v>7.9219955999999994E-2</v>
      </c>
      <c r="J105" s="70">
        <v>63</v>
      </c>
      <c r="K105" t="str">
        <f t="shared" si="9"/>
        <v>No</v>
      </c>
    </row>
    <row r="106" spans="1:11">
      <c r="A106" s="31">
        <v>31541</v>
      </c>
      <c r="B106" s="3">
        <v>3</v>
      </c>
      <c r="C106" s="4" t="s">
        <v>7</v>
      </c>
      <c r="D106" s="3">
        <v>5.0000000000000001E-4</v>
      </c>
      <c r="E106" s="5">
        <f t="shared" si="10"/>
        <v>7.8817999999999999E-2</v>
      </c>
      <c r="F106" s="5">
        <f t="shared" si="11"/>
        <v>7.8817999999999999E-2</v>
      </c>
      <c r="G106" s="4"/>
      <c r="H106" s="5">
        <f t="shared" si="12"/>
        <v>7.7714547999999994E-2</v>
      </c>
      <c r="I106" s="5">
        <f t="shared" si="13"/>
        <v>7.7084003999999998E-2</v>
      </c>
      <c r="J106" s="32">
        <v>61</v>
      </c>
      <c r="K106" t="str">
        <f t="shared" si="9"/>
        <v>No</v>
      </c>
    </row>
    <row r="107" spans="1:11">
      <c r="A107" s="31">
        <v>34640</v>
      </c>
      <c r="B107" s="3">
        <v>3</v>
      </c>
      <c r="C107" s="4" t="s">
        <v>7</v>
      </c>
      <c r="D107" s="3">
        <v>3.5999999999999997E-2</v>
      </c>
      <c r="E107" s="5">
        <f t="shared" si="10"/>
        <v>7.8817999999999999E-2</v>
      </c>
      <c r="F107" s="5">
        <f t="shared" si="11"/>
        <v>7.8817999999999999E-2</v>
      </c>
      <c r="G107" s="4">
        <v>1.7999999999999999E-2</v>
      </c>
      <c r="H107" s="5">
        <f t="shared" si="12"/>
        <v>7.7714547999999994E-2</v>
      </c>
      <c r="I107" s="5">
        <f t="shared" si="13"/>
        <v>7.7084003999999998E-2</v>
      </c>
      <c r="J107" s="32">
        <v>61</v>
      </c>
      <c r="K107" t="str">
        <f t="shared" si="9"/>
        <v>No</v>
      </c>
    </row>
    <row r="108" spans="1:11">
      <c r="A108" s="31">
        <v>36102</v>
      </c>
      <c r="B108" s="3">
        <v>3</v>
      </c>
      <c r="C108" s="4" t="s">
        <v>7</v>
      </c>
      <c r="D108" s="3">
        <v>3.5999999999999997E-2</v>
      </c>
      <c r="E108" s="5">
        <f t="shared" si="10"/>
        <v>7.8817999999999999E-2</v>
      </c>
      <c r="F108" s="5">
        <f t="shared" si="11"/>
        <v>7.8817999999999999E-2</v>
      </c>
      <c r="G108" s="4">
        <v>1.7999999999999999E-2</v>
      </c>
      <c r="H108" s="5">
        <f t="shared" si="12"/>
        <v>7.7714547999999994E-2</v>
      </c>
      <c r="I108" s="5">
        <f t="shared" si="13"/>
        <v>7.7084003999999998E-2</v>
      </c>
      <c r="J108" s="33">
        <v>61</v>
      </c>
      <c r="K108" t="str">
        <f t="shared" si="9"/>
        <v>No</v>
      </c>
    </row>
    <row r="109" spans="1:11">
      <c r="A109" s="31">
        <v>31364</v>
      </c>
      <c r="B109" s="3">
        <v>3</v>
      </c>
      <c r="C109" s="4" t="s">
        <v>7</v>
      </c>
      <c r="D109" s="3">
        <v>5.0000000000000001E-4</v>
      </c>
      <c r="E109" s="5">
        <f t="shared" si="10"/>
        <v>7.7721999999999999E-2</v>
      </c>
      <c r="F109" s="5">
        <f t="shared" si="11"/>
        <v>7.7721999999999999E-2</v>
      </c>
      <c r="G109" s="4"/>
      <c r="H109" s="5">
        <f t="shared" si="12"/>
        <v>7.6633891999999995E-2</v>
      </c>
      <c r="I109" s="5">
        <f t="shared" si="13"/>
        <v>7.6012115999999991E-2</v>
      </c>
      <c r="J109" s="32">
        <v>60</v>
      </c>
      <c r="K109" t="str">
        <f t="shared" si="9"/>
        <v>No</v>
      </c>
    </row>
    <row r="110" spans="1:11">
      <c r="A110" s="31">
        <v>38141</v>
      </c>
      <c r="B110" s="3">
        <v>3</v>
      </c>
      <c r="C110" s="4" t="s">
        <v>7</v>
      </c>
      <c r="D110" s="3">
        <v>8.9999999999999993E-3</v>
      </c>
      <c r="E110" s="5">
        <f t="shared" si="10"/>
        <v>7.7721999999999999E-2</v>
      </c>
      <c r="F110" s="5">
        <f t="shared" si="11"/>
        <v>7.7721999999999999E-2</v>
      </c>
      <c r="G110" s="4">
        <v>3.3999999999999998E-3</v>
      </c>
      <c r="H110" s="5">
        <f t="shared" si="12"/>
        <v>7.6633891999999995E-2</v>
      </c>
      <c r="I110" s="5">
        <f t="shared" si="13"/>
        <v>7.6012115999999991E-2</v>
      </c>
      <c r="J110" s="33">
        <v>60</v>
      </c>
      <c r="K110" t="str">
        <f t="shared" si="9"/>
        <v>No</v>
      </c>
    </row>
    <row r="111" spans="1:11">
      <c r="A111" s="31">
        <v>32304</v>
      </c>
      <c r="B111" s="3">
        <v>3</v>
      </c>
      <c r="C111" s="4" t="s">
        <v>7</v>
      </c>
      <c r="D111" s="3">
        <v>5.0000000000000001E-4</v>
      </c>
      <c r="E111" s="5">
        <f t="shared" si="10"/>
        <v>7.6623000000000011E-2</v>
      </c>
      <c r="F111" s="5">
        <f t="shared" si="11"/>
        <v>7.6623000000000011E-2</v>
      </c>
      <c r="G111" s="4"/>
      <c r="H111" s="5">
        <f t="shared" si="12"/>
        <v>7.5550278000000012E-2</v>
      </c>
      <c r="I111" s="5">
        <f t="shared" si="13"/>
        <v>7.4937294000000015E-2</v>
      </c>
      <c r="J111" s="32">
        <v>59</v>
      </c>
      <c r="K111" t="str">
        <f t="shared" si="9"/>
        <v>No</v>
      </c>
    </row>
    <row r="112" spans="1:11">
      <c r="A112" s="31">
        <v>34528</v>
      </c>
      <c r="B112" s="3">
        <v>3</v>
      </c>
      <c r="C112" s="4" t="s">
        <v>7</v>
      </c>
      <c r="D112" s="3">
        <v>5.0000000000000001E-4</v>
      </c>
      <c r="E112" s="5">
        <f t="shared" si="10"/>
        <v>7.5521000000000005E-2</v>
      </c>
      <c r="F112" s="5">
        <f t="shared" si="11"/>
        <v>7.5521000000000005E-2</v>
      </c>
      <c r="G112" s="4">
        <v>5.0000000000000001E-3</v>
      </c>
      <c r="H112" s="5">
        <f t="shared" si="12"/>
        <v>7.4463706000000005E-2</v>
      </c>
      <c r="I112" s="5">
        <f t="shared" si="13"/>
        <v>7.3859538000000002E-2</v>
      </c>
      <c r="J112" s="32">
        <v>58</v>
      </c>
      <c r="K112" t="str">
        <f t="shared" si="9"/>
        <v>No</v>
      </c>
    </row>
    <row r="113" spans="1:11">
      <c r="A113" s="31">
        <v>31541</v>
      </c>
      <c r="B113" s="3">
        <v>3</v>
      </c>
      <c r="C113" s="4" t="s">
        <v>7</v>
      </c>
      <c r="D113" s="3">
        <v>0.01</v>
      </c>
      <c r="E113" s="5">
        <f t="shared" si="10"/>
        <v>7.1975999999999998E-2</v>
      </c>
      <c r="F113" s="5">
        <f t="shared" si="11"/>
        <v>7.1975999999999998E-2</v>
      </c>
      <c r="G113" s="4"/>
      <c r="H113" s="5">
        <f t="shared" si="12"/>
        <v>7.0968335999999993E-2</v>
      </c>
      <c r="I113" s="5">
        <f t="shared" si="13"/>
        <v>7.0392527999999996E-2</v>
      </c>
      <c r="J113" s="38">
        <v>54.8</v>
      </c>
      <c r="K113" t="str">
        <f t="shared" si="9"/>
        <v>No</v>
      </c>
    </row>
    <row r="114" spans="1:11">
      <c r="A114" s="31">
        <v>35235</v>
      </c>
      <c r="B114" s="3">
        <v>3</v>
      </c>
      <c r="C114" s="4" t="s">
        <v>7</v>
      </c>
      <c r="D114" s="3">
        <v>1.0999999999999999E-2</v>
      </c>
      <c r="E114" s="5">
        <f t="shared" si="10"/>
        <v>7.1084000000000008E-2</v>
      </c>
      <c r="F114" s="5">
        <f t="shared" si="11"/>
        <v>7.1084000000000008E-2</v>
      </c>
      <c r="G114" s="4">
        <v>5.7999999999999996E-3</v>
      </c>
      <c r="H114" s="5">
        <f t="shared" si="12"/>
        <v>7.0088824000000008E-2</v>
      </c>
      <c r="I114" s="5">
        <f t="shared" si="13"/>
        <v>6.9520152000000002E-2</v>
      </c>
      <c r="J114" s="33">
        <v>54</v>
      </c>
      <c r="K114" t="str">
        <f t="shared" si="9"/>
        <v>No</v>
      </c>
    </row>
    <row r="115" spans="1:11">
      <c r="A115" s="31">
        <v>36697</v>
      </c>
      <c r="B115" s="3">
        <v>3</v>
      </c>
      <c r="C115" s="4" t="s">
        <v>7</v>
      </c>
      <c r="D115" s="3">
        <v>1.0999999999999999E-2</v>
      </c>
      <c r="E115" s="5">
        <f t="shared" si="10"/>
        <v>7.1084000000000008E-2</v>
      </c>
      <c r="F115" s="5">
        <f t="shared" si="11"/>
        <v>7.1084000000000008E-2</v>
      </c>
      <c r="G115" s="4"/>
      <c r="H115" s="5">
        <f t="shared" si="12"/>
        <v>7.0088824000000008E-2</v>
      </c>
      <c r="I115" s="5">
        <f t="shared" si="13"/>
        <v>6.9520152000000002E-2</v>
      </c>
      <c r="J115" s="33">
        <v>54</v>
      </c>
      <c r="K115" t="str">
        <f t="shared" si="9"/>
        <v>No</v>
      </c>
    </row>
    <row r="116" spans="1:11">
      <c r="A116" s="31">
        <v>37799</v>
      </c>
      <c r="B116" s="3">
        <v>3</v>
      </c>
      <c r="C116" s="4" t="s">
        <v>7</v>
      </c>
      <c r="D116" s="3">
        <v>5.4000000000000003E-3</v>
      </c>
      <c r="E116" s="5">
        <f t="shared" si="10"/>
        <v>7.1084000000000008E-2</v>
      </c>
      <c r="F116" s="5">
        <f t="shared" si="11"/>
        <v>7.1084000000000008E-2</v>
      </c>
      <c r="G116" s="4">
        <v>6.3E-3</v>
      </c>
      <c r="H116" s="5">
        <f t="shared" si="12"/>
        <v>7.0088824000000008E-2</v>
      </c>
      <c r="I116" s="5">
        <f t="shared" si="13"/>
        <v>6.9520152000000002E-2</v>
      </c>
      <c r="J116" s="33">
        <v>54</v>
      </c>
      <c r="K116" t="str">
        <f t="shared" si="9"/>
        <v>No</v>
      </c>
    </row>
    <row r="117" spans="1:11">
      <c r="A117" s="31">
        <v>40338</v>
      </c>
      <c r="B117" s="3">
        <v>3</v>
      </c>
      <c r="C117" s="4" t="s">
        <v>7</v>
      </c>
      <c r="D117" s="3">
        <v>6.4000000000000003E-3</v>
      </c>
      <c r="E117" s="5">
        <f t="shared" si="10"/>
        <v>7.1084000000000008E-2</v>
      </c>
      <c r="F117" s="5">
        <f t="shared" si="11"/>
        <v>7.1084000000000008E-2</v>
      </c>
      <c r="G117" s="4">
        <v>5.0000000000000001E-3</v>
      </c>
      <c r="H117" s="5">
        <f t="shared" si="12"/>
        <v>7.0088824000000008E-2</v>
      </c>
      <c r="I117" s="5">
        <f t="shared" si="13"/>
        <v>6.9520152000000002E-2</v>
      </c>
      <c r="J117" s="33">
        <v>54</v>
      </c>
      <c r="K117" t="str">
        <f t="shared" si="9"/>
        <v>No</v>
      </c>
    </row>
    <row r="118" spans="1:11">
      <c r="A118" s="31">
        <v>37783</v>
      </c>
      <c r="B118" s="3">
        <v>3</v>
      </c>
      <c r="C118" s="4" t="s">
        <v>7</v>
      </c>
      <c r="D118" s="3"/>
      <c r="E118" s="5">
        <f t="shared" si="10"/>
        <v>6.659699999999999E-2</v>
      </c>
      <c r="F118" s="5">
        <f t="shared" si="11"/>
        <v>6.659699999999999E-2</v>
      </c>
      <c r="G118" s="4"/>
      <c r="H118" s="5">
        <f t="shared" si="12"/>
        <v>6.5664641999999981E-2</v>
      </c>
      <c r="I118" s="5">
        <f t="shared" si="13"/>
        <v>6.5131865999999983E-2</v>
      </c>
      <c r="J118" s="33">
        <v>50</v>
      </c>
      <c r="K118" t="str">
        <f t="shared" si="9"/>
        <v>No</v>
      </c>
    </row>
    <row r="119" spans="1:11">
      <c r="A119" s="31">
        <v>39982</v>
      </c>
      <c r="B119" s="3">
        <v>3</v>
      </c>
      <c r="C119" s="4" t="s">
        <v>7</v>
      </c>
      <c r="D119" s="3">
        <v>4.8999999999999998E-3</v>
      </c>
      <c r="E119" s="5">
        <f t="shared" si="10"/>
        <v>6.5466999999999997E-2</v>
      </c>
      <c r="F119" s="5">
        <f t="shared" si="11"/>
        <v>6.5466999999999997E-2</v>
      </c>
      <c r="G119" s="4">
        <v>6.1000000000000004E-3</v>
      </c>
      <c r="H119" s="5">
        <f t="shared" si="12"/>
        <v>6.4550462000000003E-2</v>
      </c>
      <c r="I119" s="5">
        <f t="shared" si="13"/>
        <v>6.4026725999999992E-2</v>
      </c>
      <c r="J119" s="33">
        <v>49</v>
      </c>
      <c r="K119" t="str">
        <f t="shared" si="9"/>
        <v>No</v>
      </c>
    </row>
    <row r="120" spans="1:11">
      <c r="A120" s="31">
        <v>34865</v>
      </c>
      <c r="B120" s="3">
        <v>3</v>
      </c>
      <c r="C120" s="4" t="s">
        <v>7</v>
      </c>
      <c r="D120" s="3">
        <v>3.0000000000000001E-3</v>
      </c>
      <c r="E120" s="5">
        <f t="shared" si="10"/>
        <v>6.3195000000000001E-2</v>
      </c>
      <c r="F120" s="5">
        <f t="shared" si="11"/>
        <v>6.3195000000000001E-2</v>
      </c>
      <c r="G120" s="4">
        <v>1E-3</v>
      </c>
      <c r="H120" s="5">
        <f t="shared" si="12"/>
        <v>6.2310270000000001E-2</v>
      </c>
      <c r="I120" s="5">
        <f t="shared" si="13"/>
        <v>6.1804709999999999E-2</v>
      </c>
      <c r="J120" s="32">
        <v>47</v>
      </c>
      <c r="K120" t="str">
        <f t="shared" si="9"/>
        <v>No</v>
      </c>
    </row>
    <row r="121" spans="1:11">
      <c r="A121" s="31">
        <v>36327</v>
      </c>
      <c r="B121" s="3">
        <v>3</v>
      </c>
      <c r="C121" s="4" t="s">
        <v>7</v>
      </c>
      <c r="D121" s="3">
        <v>3.0000000000000001E-3</v>
      </c>
      <c r="E121" s="5">
        <f t="shared" si="10"/>
        <v>6.3195000000000001E-2</v>
      </c>
      <c r="F121" s="5">
        <f t="shared" si="11"/>
        <v>6.3195000000000001E-2</v>
      </c>
      <c r="G121" s="4">
        <v>5.0000000000000001E-4</v>
      </c>
      <c r="H121" s="5">
        <f t="shared" si="12"/>
        <v>6.2310270000000001E-2</v>
      </c>
      <c r="I121" s="5">
        <f t="shared" si="13"/>
        <v>6.1804709999999999E-2</v>
      </c>
      <c r="J121" s="33">
        <v>47</v>
      </c>
      <c r="K121" t="str">
        <f t="shared" si="9"/>
        <v>No</v>
      </c>
    </row>
    <row r="122" spans="1:11">
      <c r="A122" s="31">
        <v>40695</v>
      </c>
      <c r="B122" s="3">
        <v>3</v>
      </c>
      <c r="C122" s="4" t="s">
        <v>7</v>
      </c>
      <c r="D122" s="3">
        <v>5.0000000000000001E-4</v>
      </c>
      <c r="E122" s="5">
        <f t="shared" si="10"/>
        <v>5.9760000000000001E-2</v>
      </c>
      <c r="F122" s="5">
        <f t="shared" si="11"/>
        <v>5.9760000000000001E-2</v>
      </c>
      <c r="G122" s="4">
        <v>5.0000000000000001E-4</v>
      </c>
      <c r="H122" s="5">
        <f t="shared" si="12"/>
        <v>5.8923359999999994E-2</v>
      </c>
      <c r="I122" s="5">
        <f t="shared" si="13"/>
        <v>5.8445279999999995E-2</v>
      </c>
      <c r="J122" s="33">
        <v>44</v>
      </c>
      <c r="K122" t="str">
        <f t="shared" si="9"/>
        <v>No</v>
      </c>
    </row>
    <row r="123" spans="1:11">
      <c r="A123" s="31">
        <v>38868</v>
      </c>
      <c r="B123" s="3">
        <v>3</v>
      </c>
      <c r="C123" s="4" t="s">
        <v>7</v>
      </c>
      <c r="D123" s="3">
        <v>5.4000000000000003E-3</v>
      </c>
      <c r="E123" s="5">
        <f t="shared" si="10"/>
        <v>5.8608E-2</v>
      </c>
      <c r="F123" s="5">
        <f t="shared" si="11"/>
        <v>5.8608E-2</v>
      </c>
      <c r="G123" s="4">
        <v>4.7999999999999996E-3</v>
      </c>
      <c r="H123" s="5">
        <f t="shared" si="12"/>
        <v>5.7787487999999998E-2</v>
      </c>
      <c r="I123" s="5">
        <f t="shared" si="13"/>
        <v>5.7318623999999992E-2</v>
      </c>
      <c r="J123" s="33">
        <v>43</v>
      </c>
      <c r="K123" t="str">
        <f t="shared" si="9"/>
        <v>No</v>
      </c>
    </row>
    <row r="124" spans="1:11">
      <c r="A124" s="31">
        <v>33766</v>
      </c>
      <c r="B124" s="3">
        <v>3</v>
      </c>
      <c r="C124" s="4" t="s">
        <v>7</v>
      </c>
      <c r="D124" s="3">
        <v>1.0999999999999999E-2</v>
      </c>
      <c r="E124" s="5">
        <f t="shared" si="10"/>
        <v>5.629E-2</v>
      </c>
      <c r="F124" s="5">
        <f t="shared" si="11"/>
        <v>5.629E-2</v>
      </c>
      <c r="G124" s="4">
        <v>2.5000000000000001E-3</v>
      </c>
      <c r="H124" s="5">
        <f t="shared" si="12"/>
        <v>5.550194E-2</v>
      </c>
      <c r="I124" s="5">
        <f t="shared" si="13"/>
        <v>5.5051620000000002E-2</v>
      </c>
      <c r="J124" s="32">
        <v>41</v>
      </c>
      <c r="K124" t="str">
        <f t="shared" si="9"/>
        <v>No</v>
      </c>
    </row>
    <row r="125" spans="1:11">
      <c r="A125" s="31">
        <v>35228</v>
      </c>
      <c r="B125" s="3">
        <v>3</v>
      </c>
      <c r="C125" s="4" t="s">
        <v>7</v>
      </c>
      <c r="D125" s="3">
        <v>1.0999999999999999E-2</v>
      </c>
      <c r="E125" s="5">
        <f t="shared" si="10"/>
        <v>5.629E-2</v>
      </c>
      <c r="F125" s="5">
        <f t="shared" si="11"/>
        <v>5.629E-2</v>
      </c>
      <c r="G125" s="6">
        <v>5.0000000000000001E-4</v>
      </c>
      <c r="H125" s="5">
        <f t="shared" si="12"/>
        <v>5.550194E-2</v>
      </c>
      <c r="I125" s="5">
        <f t="shared" si="13"/>
        <v>5.5051620000000002E-2</v>
      </c>
      <c r="J125" s="32">
        <v>41</v>
      </c>
      <c r="K125" t="str">
        <f t="shared" si="9"/>
        <v>No</v>
      </c>
    </row>
    <row r="126" spans="1:11">
      <c r="A126" s="31">
        <v>34816</v>
      </c>
      <c r="B126" s="3">
        <v>3</v>
      </c>
      <c r="C126" s="4" t="s">
        <v>7</v>
      </c>
      <c r="D126" s="3"/>
      <c r="E126" s="5">
        <f t="shared" si="10"/>
        <v>5.5124000000000006E-2</v>
      </c>
      <c r="F126" s="5">
        <f t="shared" si="11"/>
        <v>5.5124000000000006E-2</v>
      </c>
      <c r="G126" s="4">
        <v>2.5000000000000001E-2</v>
      </c>
      <c r="H126" s="5">
        <f t="shared" si="12"/>
        <v>5.4352263999999997E-2</v>
      </c>
      <c r="I126" s="5">
        <f t="shared" si="13"/>
        <v>5.3911272000000003E-2</v>
      </c>
      <c r="J126" s="32">
        <v>40</v>
      </c>
      <c r="K126" t="str">
        <f t="shared" si="9"/>
        <v>No</v>
      </c>
    </row>
    <row r="127" spans="1:11">
      <c r="A127" s="31">
        <v>36697</v>
      </c>
      <c r="B127" s="3">
        <v>3</v>
      </c>
      <c r="C127" s="4" t="s">
        <v>7</v>
      </c>
      <c r="D127" s="3"/>
      <c r="E127" s="5"/>
      <c r="F127" s="5"/>
      <c r="G127" s="4">
        <v>5.7999999999999996E-3</v>
      </c>
      <c r="H127" s="5"/>
      <c r="I127" s="5"/>
      <c r="J127" s="33"/>
      <c r="K127" t="str">
        <f t="shared" si="9"/>
        <v>No</v>
      </c>
    </row>
    <row r="128" spans="1:11">
      <c r="A128" s="48">
        <v>35346</v>
      </c>
      <c r="B128" s="52">
        <v>2</v>
      </c>
      <c r="C128" s="57" t="s">
        <v>6</v>
      </c>
      <c r="D128" s="52">
        <v>5.0000000000000001E-4</v>
      </c>
      <c r="E128" s="60"/>
      <c r="F128" s="60"/>
      <c r="G128" s="57">
        <v>5.0000000000000001E-4</v>
      </c>
      <c r="H128" s="60"/>
      <c r="I128" s="60"/>
      <c r="J128" s="65"/>
      <c r="K128" t="s">
        <v>44</v>
      </c>
    </row>
    <row r="129" spans="1:11">
      <c r="A129" s="48">
        <v>35550</v>
      </c>
      <c r="B129" s="52">
        <v>2</v>
      </c>
      <c r="C129" s="57" t="s">
        <v>6</v>
      </c>
      <c r="D129" s="52">
        <v>5.0000000000000001E-4</v>
      </c>
      <c r="E129" s="60"/>
      <c r="F129" s="60"/>
      <c r="G129" s="57">
        <v>5.0000000000000001E-4</v>
      </c>
      <c r="H129" s="60"/>
      <c r="I129" s="60"/>
      <c r="J129" s="65"/>
      <c r="K129" t="s">
        <v>44</v>
      </c>
    </row>
    <row r="130" spans="1:11">
      <c r="A130" s="48">
        <v>31988</v>
      </c>
      <c r="B130" s="52">
        <v>2</v>
      </c>
      <c r="C130" s="57" t="s">
        <v>6</v>
      </c>
      <c r="D130" s="52">
        <v>5.0000000000000001E-4</v>
      </c>
      <c r="E130" s="60">
        <f t="shared" ref="E130:E173" si="14">ROUND((EXP(0.8473*LN(J130)+0.884)),3)*0.001</f>
        <v>0.10648099999999999</v>
      </c>
      <c r="F130" s="60">
        <f t="shared" ref="F130:F173" si="15">ROUND((EXP(0.8473*LN(J130)+0.884)),3)*0.001</f>
        <v>0.10648099999999999</v>
      </c>
      <c r="G130" s="57"/>
      <c r="H130" s="60">
        <f t="shared" ref="H130:H174" si="16">ROUND((EXP(0.8473*LN(J130)+0.884)),3)*(0.986)*0.001</f>
        <v>0.104990266</v>
      </c>
      <c r="I130" s="60">
        <f t="shared" ref="I130:I174" si="17">ROUND((EXP(0.8473*LN(J130)+0.884)),3)*(0.978)*0.001</f>
        <v>0.10413841799999998</v>
      </c>
      <c r="J130" s="73">
        <v>87</v>
      </c>
      <c r="K130" t="str">
        <f t="shared" ref="K130:K190" si="18">IF(D130&gt;E130,"Yes","No")</f>
        <v>No</v>
      </c>
    </row>
    <row r="131" spans="1:11">
      <c r="A131" s="48">
        <v>39014</v>
      </c>
      <c r="B131" s="52">
        <v>2</v>
      </c>
      <c r="C131" s="57" t="s">
        <v>6</v>
      </c>
      <c r="D131" s="52">
        <v>5.0000000000000001E-4</v>
      </c>
      <c r="E131" s="60">
        <f t="shared" si="14"/>
        <v>0.10336100000000001</v>
      </c>
      <c r="F131" s="60">
        <f t="shared" si="15"/>
        <v>0.10336100000000001</v>
      </c>
      <c r="G131" s="57">
        <v>1E-3</v>
      </c>
      <c r="H131" s="60">
        <f t="shared" si="16"/>
        <v>0.10191394600000001</v>
      </c>
      <c r="I131" s="60">
        <f t="shared" si="17"/>
        <v>0.10108705800000001</v>
      </c>
      <c r="J131" s="65">
        <v>84</v>
      </c>
      <c r="K131" t="str">
        <f t="shared" si="18"/>
        <v>No</v>
      </c>
    </row>
    <row r="132" spans="1:11">
      <c r="A132" s="48">
        <v>30988</v>
      </c>
      <c r="B132" s="52">
        <v>2</v>
      </c>
      <c r="C132" s="57" t="s">
        <v>6</v>
      </c>
      <c r="D132" s="52">
        <v>4.4999999999999998E-2</v>
      </c>
      <c r="E132" s="60">
        <f t="shared" si="14"/>
        <v>9.9176E-2</v>
      </c>
      <c r="F132" s="60">
        <f t="shared" si="15"/>
        <v>9.9176E-2</v>
      </c>
      <c r="G132" s="57"/>
      <c r="H132" s="60">
        <f t="shared" si="16"/>
        <v>9.7787536000000008E-2</v>
      </c>
      <c r="I132" s="60">
        <f t="shared" si="17"/>
        <v>9.6994127999999999E-2</v>
      </c>
      <c r="J132" s="73">
        <v>80</v>
      </c>
      <c r="K132" t="str">
        <f t="shared" si="18"/>
        <v>No</v>
      </c>
    </row>
    <row r="133" spans="1:11">
      <c r="A133" s="48">
        <v>34528</v>
      </c>
      <c r="B133" s="52">
        <v>2</v>
      </c>
      <c r="C133" s="57" t="s">
        <v>6</v>
      </c>
      <c r="D133" s="52">
        <v>5.0000000000000001E-4</v>
      </c>
      <c r="E133" s="60">
        <f t="shared" si="14"/>
        <v>9.6015000000000003E-2</v>
      </c>
      <c r="F133" s="60">
        <f t="shared" si="15"/>
        <v>9.6015000000000003E-2</v>
      </c>
      <c r="G133" s="57">
        <v>5.0000000000000001E-3</v>
      </c>
      <c r="H133" s="60">
        <f t="shared" si="16"/>
        <v>9.4670790000000005E-2</v>
      </c>
      <c r="I133" s="60">
        <f t="shared" si="17"/>
        <v>9.3902670000000008E-2</v>
      </c>
      <c r="J133" s="73">
        <v>77</v>
      </c>
      <c r="K133" t="str">
        <f t="shared" si="18"/>
        <v>No</v>
      </c>
    </row>
    <row r="134" spans="1:11">
      <c r="A134" s="48">
        <v>38953</v>
      </c>
      <c r="B134" s="52">
        <v>2</v>
      </c>
      <c r="C134" s="57" t="s">
        <v>6</v>
      </c>
      <c r="D134" s="52">
        <v>5.0000000000000001E-4</v>
      </c>
      <c r="E134" s="60">
        <f t="shared" si="14"/>
        <v>9.6015000000000003E-2</v>
      </c>
      <c r="F134" s="60">
        <f t="shared" si="15"/>
        <v>9.6015000000000003E-2</v>
      </c>
      <c r="G134" s="57">
        <v>1E-3</v>
      </c>
      <c r="H134" s="60">
        <f t="shared" si="16"/>
        <v>9.4670790000000005E-2</v>
      </c>
      <c r="I134" s="60">
        <f t="shared" si="17"/>
        <v>9.3902670000000008E-2</v>
      </c>
      <c r="J134" s="65">
        <v>77</v>
      </c>
      <c r="K134" t="str">
        <f t="shared" si="18"/>
        <v>No</v>
      </c>
    </row>
    <row r="135" spans="1:11">
      <c r="A135" s="48">
        <v>33884</v>
      </c>
      <c r="B135" s="52">
        <v>2</v>
      </c>
      <c r="C135" s="57" t="s">
        <v>6</v>
      </c>
      <c r="D135" s="52"/>
      <c r="E135" s="60">
        <f t="shared" si="14"/>
        <v>9.4958000000000001E-2</v>
      </c>
      <c r="F135" s="60">
        <f t="shared" si="15"/>
        <v>9.4958000000000001E-2</v>
      </c>
      <c r="G135" s="57">
        <v>0.01</v>
      </c>
      <c r="H135" s="60">
        <f t="shared" si="16"/>
        <v>9.3628587999999999E-2</v>
      </c>
      <c r="I135" s="60">
        <f t="shared" si="17"/>
        <v>9.2868923999999992E-2</v>
      </c>
      <c r="J135" s="73">
        <v>76</v>
      </c>
      <c r="K135" t="str">
        <f t="shared" si="18"/>
        <v>No</v>
      </c>
    </row>
    <row r="136" spans="1:11">
      <c r="A136" s="48">
        <v>39244</v>
      </c>
      <c r="B136" s="52">
        <v>2</v>
      </c>
      <c r="C136" s="57" t="s">
        <v>6</v>
      </c>
      <c r="D136" s="52">
        <v>5.0000000000000001E-4</v>
      </c>
      <c r="E136" s="60">
        <f t="shared" si="14"/>
        <v>9.4958000000000001E-2</v>
      </c>
      <c r="F136" s="60">
        <f t="shared" si="15"/>
        <v>9.4958000000000001E-2</v>
      </c>
      <c r="G136" s="57">
        <v>1E-3</v>
      </c>
      <c r="H136" s="60">
        <f t="shared" si="16"/>
        <v>9.3628587999999999E-2</v>
      </c>
      <c r="I136" s="60">
        <f t="shared" si="17"/>
        <v>9.2868923999999992E-2</v>
      </c>
      <c r="J136" s="65">
        <v>76</v>
      </c>
      <c r="K136" t="str">
        <f t="shared" si="18"/>
        <v>No</v>
      </c>
    </row>
    <row r="137" spans="1:11">
      <c r="A137" s="48">
        <v>40107</v>
      </c>
      <c r="B137" s="52">
        <v>2</v>
      </c>
      <c r="C137" s="57" t="s">
        <v>6</v>
      </c>
      <c r="D137" s="52">
        <v>2.5999999999999999E-3</v>
      </c>
      <c r="E137" s="60">
        <f t="shared" si="14"/>
        <v>9.4958000000000001E-2</v>
      </c>
      <c r="F137" s="60">
        <f t="shared" si="15"/>
        <v>9.4958000000000001E-2</v>
      </c>
      <c r="G137" s="57">
        <v>1E-3</v>
      </c>
      <c r="H137" s="60">
        <f t="shared" si="16"/>
        <v>9.3628587999999999E-2</v>
      </c>
      <c r="I137" s="60">
        <f t="shared" si="17"/>
        <v>9.2868923999999992E-2</v>
      </c>
      <c r="J137" s="65">
        <v>76</v>
      </c>
      <c r="K137" t="str">
        <f t="shared" si="18"/>
        <v>No</v>
      </c>
    </row>
    <row r="138" spans="1:11">
      <c r="A138" s="48">
        <v>37181</v>
      </c>
      <c r="B138" s="52">
        <v>2</v>
      </c>
      <c r="C138" s="57" t="s">
        <v>6</v>
      </c>
      <c r="D138" s="52">
        <v>5.0000000000000001E-4</v>
      </c>
      <c r="E138" s="60">
        <f t="shared" si="14"/>
        <v>9.3897999999999995E-2</v>
      </c>
      <c r="F138" s="60">
        <f t="shared" si="15"/>
        <v>9.3897999999999995E-2</v>
      </c>
      <c r="G138" s="57">
        <v>3.2000000000000002E-3</v>
      </c>
      <c r="H138" s="60">
        <f t="shared" si="16"/>
        <v>9.2583427999999995E-2</v>
      </c>
      <c r="I138" s="60">
        <f t="shared" si="17"/>
        <v>9.1832243999999993E-2</v>
      </c>
      <c r="J138" s="65">
        <v>75</v>
      </c>
      <c r="K138" t="str">
        <f t="shared" si="18"/>
        <v>No</v>
      </c>
    </row>
    <row r="139" spans="1:11">
      <c r="A139" s="48">
        <v>34184</v>
      </c>
      <c r="B139" s="52">
        <v>2</v>
      </c>
      <c r="C139" s="57" t="s">
        <v>6</v>
      </c>
      <c r="D139" s="52">
        <v>5.0000000000000001E-4</v>
      </c>
      <c r="E139" s="60">
        <f t="shared" si="14"/>
        <v>9.2836000000000002E-2</v>
      </c>
      <c r="F139" s="60">
        <f t="shared" si="15"/>
        <v>9.2836000000000002E-2</v>
      </c>
      <c r="G139" s="57">
        <v>0.01</v>
      </c>
      <c r="H139" s="60">
        <f t="shared" si="16"/>
        <v>9.1536295999999989E-2</v>
      </c>
      <c r="I139" s="60">
        <f t="shared" si="17"/>
        <v>9.0793607999999998E-2</v>
      </c>
      <c r="J139" s="73">
        <v>74</v>
      </c>
      <c r="K139" t="str">
        <f t="shared" si="18"/>
        <v>No</v>
      </c>
    </row>
    <row r="140" spans="1:11">
      <c r="A140" s="48">
        <v>35646</v>
      </c>
      <c r="B140" s="52">
        <v>2</v>
      </c>
      <c r="C140" s="57" t="s">
        <v>6</v>
      </c>
      <c r="D140" s="52">
        <v>5.0000000000000001E-4</v>
      </c>
      <c r="E140" s="60">
        <f t="shared" si="14"/>
        <v>9.2836000000000002E-2</v>
      </c>
      <c r="F140" s="60">
        <f t="shared" si="15"/>
        <v>9.2836000000000002E-2</v>
      </c>
      <c r="G140" s="57">
        <v>5.0000000000000001E-4</v>
      </c>
      <c r="H140" s="60">
        <f t="shared" si="16"/>
        <v>9.1536295999999989E-2</v>
      </c>
      <c r="I140" s="60">
        <f t="shared" si="17"/>
        <v>9.0793607999999998E-2</v>
      </c>
      <c r="J140" s="65">
        <v>74</v>
      </c>
      <c r="K140" t="str">
        <f t="shared" si="18"/>
        <v>No</v>
      </c>
    </row>
    <row r="141" spans="1:11">
      <c r="A141" s="48">
        <v>37894</v>
      </c>
      <c r="B141" s="52">
        <v>2</v>
      </c>
      <c r="C141" s="57" t="s">
        <v>6</v>
      </c>
      <c r="D141" s="52">
        <v>4.8999999999999998E-3</v>
      </c>
      <c r="E141" s="60">
        <f t="shared" si="14"/>
        <v>9.2836000000000002E-2</v>
      </c>
      <c r="F141" s="60">
        <f t="shared" si="15"/>
        <v>9.2836000000000002E-2</v>
      </c>
      <c r="G141" s="57">
        <v>1.7999999999999999E-2</v>
      </c>
      <c r="H141" s="60">
        <f t="shared" si="16"/>
        <v>9.1536295999999989E-2</v>
      </c>
      <c r="I141" s="60">
        <f t="shared" si="17"/>
        <v>9.0793607999999998E-2</v>
      </c>
      <c r="J141" s="65">
        <v>74</v>
      </c>
      <c r="K141" t="str">
        <f t="shared" si="18"/>
        <v>No</v>
      </c>
    </row>
    <row r="142" spans="1:11">
      <c r="A142" s="48">
        <v>38266</v>
      </c>
      <c r="B142" s="52">
        <v>2</v>
      </c>
      <c r="C142" s="57" t="s">
        <v>6</v>
      </c>
      <c r="D142" s="52">
        <v>5.0000000000000001E-4</v>
      </c>
      <c r="E142" s="60">
        <f t="shared" si="14"/>
        <v>9.2836000000000002E-2</v>
      </c>
      <c r="F142" s="60">
        <f t="shared" si="15"/>
        <v>9.2836000000000002E-2</v>
      </c>
      <c r="G142" s="57">
        <v>3.3999999999999998E-3</v>
      </c>
      <c r="H142" s="60">
        <f t="shared" si="16"/>
        <v>9.1536295999999989E-2</v>
      </c>
      <c r="I142" s="60">
        <f t="shared" si="17"/>
        <v>9.0793607999999998E-2</v>
      </c>
      <c r="J142" s="65">
        <v>74</v>
      </c>
      <c r="K142" t="str">
        <f t="shared" si="18"/>
        <v>No</v>
      </c>
    </row>
    <row r="143" spans="1:11">
      <c r="A143" s="48">
        <v>38266</v>
      </c>
      <c r="B143" s="52">
        <v>2</v>
      </c>
      <c r="C143" s="57" t="s">
        <v>6</v>
      </c>
      <c r="D143" s="52">
        <v>5.0000000000000001E-4</v>
      </c>
      <c r="E143" s="60">
        <f t="shared" si="14"/>
        <v>9.2836000000000002E-2</v>
      </c>
      <c r="F143" s="60">
        <f t="shared" si="15"/>
        <v>9.2836000000000002E-2</v>
      </c>
      <c r="G143" s="57">
        <v>3.3999999999999998E-3</v>
      </c>
      <c r="H143" s="60">
        <f t="shared" si="16"/>
        <v>9.1536295999999989E-2</v>
      </c>
      <c r="I143" s="60">
        <f t="shared" si="17"/>
        <v>9.0793607999999998E-2</v>
      </c>
      <c r="J143" s="65">
        <v>74</v>
      </c>
      <c r="K143" t="str">
        <f t="shared" si="18"/>
        <v>No</v>
      </c>
    </row>
    <row r="144" spans="1:11">
      <c r="A144" s="48">
        <v>37032</v>
      </c>
      <c r="B144" s="52">
        <v>2</v>
      </c>
      <c r="C144" s="57" t="s">
        <v>6</v>
      </c>
      <c r="D144" s="52">
        <v>5.0000000000000001E-4</v>
      </c>
      <c r="E144" s="60">
        <f t="shared" si="14"/>
        <v>9.1772000000000006E-2</v>
      </c>
      <c r="F144" s="60">
        <f t="shared" si="15"/>
        <v>9.1772000000000006E-2</v>
      </c>
      <c r="G144" s="57">
        <v>1E-3</v>
      </c>
      <c r="H144" s="60">
        <f t="shared" si="16"/>
        <v>9.0487192000000008E-2</v>
      </c>
      <c r="I144" s="60">
        <f t="shared" si="17"/>
        <v>8.9753016000000005E-2</v>
      </c>
      <c r="J144" s="65">
        <v>73</v>
      </c>
      <c r="K144" t="str">
        <f t="shared" si="18"/>
        <v>No</v>
      </c>
    </row>
    <row r="145" spans="1:11">
      <c r="A145" s="48">
        <v>40498</v>
      </c>
      <c r="B145" s="52">
        <v>2</v>
      </c>
      <c r="C145" s="57" t="s">
        <v>6</v>
      </c>
      <c r="D145" s="52">
        <v>5.1000000000000004E-3</v>
      </c>
      <c r="E145" s="61">
        <f t="shared" si="14"/>
        <v>9.0706000000000009E-2</v>
      </c>
      <c r="F145" s="61">
        <f t="shared" si="15"/>
        <v>9.0706000000000009E-2</v>
      </c>
      <c r="G145" s="57">
        <v>1.9E-3</v>
      </c>
      <c r="H145" s="61">
        <f t="shared" si="16"/>
        <v>8.9436115999999996E-2</v>
      </c>
      <c r="I145" s="61">
        <f t="shared" si="17"/>
        <v>8.8710468000000015E-2</v>
      </c>
      <c r="J145" s="65">
        <v>72</v>
      </c>
      <c r="K145" t="str">
        <f t="shared" si="18"/>
        <v>No</v>
      </c>
    </row>
    <row r="146" spans="1:11">
      <c r="A146" s="48">
        <v>35004</v>
      </c>
      <c r="B146" s="52">
        <v>2</v>
      </c>
      <c r="C146" s="57" t="s">
        <v>6</v>
      </c>
      <c r="D146" s="52">
        <v>2.1000000000000001E-2</v>
      </c>
      <c r="E146" s="60">
        <f t="shared" si="14"/>
        <v>8.9637000000000008E-2</v>
      </c>
      <c r="F146" s="60">
        <f t="shared" si="15"/>
        <v>8.9637000000000008E-2</v>
      </c>
      <c r="G146" s="57">
        <v>2.8E-3</v>
      </c>
      <c r="H146" s="60">
        <f t="shared" si="16"/>
        <v>8.8382082000000001E-2</v>
      </c>
      <c r="I146" s="60">
        <f t="shared" si="17"/>
        <v>8.7664986E-2</v>
      </c>
      <c r="J146" s="73">
        <v>71</v>
      </c>
      <c r="K146" t="str">
        <f t="shared" si="18"/>
        <v>No</v>
      </c>
    </row>
    <row r="147" spans="1:11">
      <c r="A147" s="48">
        <v>36466</v>
      </c>
      <c r="B147" s="52">
        <v>2</v>
      </c>
      <c r="C147" s="57" t="s">
        <v>6</v>
      </c>
      <c r="D147" s="52">
        <v>2.1000000000000001E-2</v>
      </c>
      <c r="E147" s="60">
        <f t="shared" si="14"/>
        <v>8.9637000000000008E-2</v>
      </c>
      <c r="F147" s="60">
        <f t="shared" si="15"/>
        <v>8.9637000000000008E-2</v>
      </c>
      <c r="G147" s="57">
        <v>2.8E-3</v>
      </c>
      <c r="H147" s="60">
        <f t="shared" si="16"/>
        <v>8.8382082000000001E-2</v>
      </c>
      <c r="I147" s="60">
        <f t="shared" si="17"/>
        <v>8.7664986E-2</v>
      </c>
      <c r="J147" s="65">
        <v>71</v>
      </c>
      <c r="K147" t="str">
        <f t="shared" si="18"/>
        <v>No</v>
      </c>
    </row>
    <row r="148" spans="1:11">
      <c r="A148" s="48">
        <v>38868</v>
      </c>
      <c r="B148" s="52">
        <v>2</v>
      </c>
      <c r="C148" s="57" t="s">
        <v>6</v>
      </c>
      <c r="D148" s="52">
        <v>2.3E-3</v>
      </c>
      <c r="E148" s="60">
        <f t="shared" si="14"/>
        <v>8.9637000000000008E-2</v>
      </c>
      <c r="F148" s="60">
        <f t="shared" si="15"/>
        <v>8.9637000000000008E-2</v>
      </c>
      <c r="G148" s="57">
        <v>1E-3</v>
      </c>
      <c r="H148" s="60">
        <f t="shared" si="16"/>
        <v>8.8382082000000001E-2</v>
      </c>
      <c r="I148" s="60">
        <f t="shared" si="17"/>
        <v>8.7664986E-2</v>
      </c>
      <c r="J148" s="65">
        <v>71</v>
      </c>
      <c r="K148" t="str">
        <f t="shared" si="18"/>
        <v>No</v>
      </c>
    </row>
    <row r="149" spans="1:11">
      <c r="A149" s="48">
        <v>39623</v>
      </c>
      <c r="B149" s="52">
        <v>2</v>
      </c>
      <c r="C149" s="57" t="s">
        <v>6</v>
      </c>
      <c r="D149" s="52">
        <v>6.7000000000000002E-3</v>
      </c>
      <c r="E149" s="60">
        <f t="shared" si="14"/>
        <v>8.9637000000000008E-2</v>
      </c>
      <c r="F149" s="60">
        <f t="shared" si="15"/>
        <v>8.9637000000000008E-2</v>
      </c>
      <c r="G149" s="57">
        <v>1E-3</v>
      </c>
      <c r="H149" s="60">
        <f t="shared" si="16"/>
        <v>8.8382082000000001E-2</v>
      </c>
      <c r="I149" s="60">
        <f t="shared" si="17"/>
        <v>8.7664986E-2</v>
      </c>
      <c r="J149" s="65">
        <v>71</v>
      </c>
      <c r="K149" t="str">
        <f t="shared" si="18"/>
        <v>No</v>
      </c>
    </row>
    <row r="150" spans="1:11" s="45" customFormat="1">
      <c r="A150" s="48">
        <v>30988</v>
      </c>
      <c r="B150" s="52">
        <v>2</v>
      </c>
      <c r="C150" s="57" t="s">
        <v>6</v>
      </c>
      <c r="D150" s="52">
        <v>2.8E-3</v>
      </c>
      <c r="E150" s="60">
        <f t="shared" si="14"/>
        <v>8.8566000000000006E-2</v>
      </c>
      <c r="F150" s="60">
        <f t="shared" si="15"/>
        <v>8.8566000000000006E-2</v>
      </c>
      <c r="G150" s="57"/>
      <c r="H150" s="60">
        <f t="shared" si="16"/>
        <v>8.7326076000000002E-2</v>
      </c>
      <c r="I150" s="60">
        <f t="shared" si="17"/>
        <v>8.6617548000000003E-2</v>
      </c>
      <c r="J150" s="73">
        <v>70</v>
      </c>
      <c r="K150" t="str">
        <f t="shared" si="18"/>
        <v>No</v>
      </c>
    </row>
    <row r="151" spans="1:11" s="45" customFormat="1">
      <c r="A151" s="48">
        <v>35368</v>
      </c>
      <c r="B151" s="52">
        <v>2</v>
      </c>
      <c r="C151" s="57" t="s">
        <v>6</v>
      </c>
      <c r="D151" s="52">
        <v>5.0000000000000001E-4</v>
      </c>
      <c r="E151" s="60">
        <f t="shared" si="14"/>
        <v>8.8566000000000006E-2</v>
      </c>
      <c r="F151" s="60">
        <f t="shared" si="15"/>
        <v>8.8566000000000006E-2</v>
      </c>
      <c r="G151" s="57">
        <v>0.01</v>
      </c>
      <c r="H151" s="60">
        <f t="shared" si="16"/>
        <v>8.7326076000000002E-2</v>
      </c>
      <c r="I151" s="60">
        <f t="shared" si="17"/>
        <v>8.6617548000000003E-2</v>
      </c>
      <c r="J151" s="65">
        <v>70</v>
      </c>
      <c r="K151" t="str">
        <f t="shared" si="18"/>
        <v>No</v>
      </c>
    </row>
    <row r="152" spans="1:11" s="45" customFormat="1">
      <c r="A152" s="48">
        <v>36830</v>
      </c>
      <c r="B152" s="52">
        <v>2</v>
      </c>
      <c r="C152" s="57" t="s">
        <v>6</v>
      </c>
      <c r="D152" s="52">
        <v>5.0000000000000001E-4</v>
      </c>
      <c r="E152" s="60">
        <f t="shared" si="14"/>
        <v>8.8566000000000006E-2</v>
      </c>
      <c r="F152" s="60">
        <f t="shared" si="15"/>
        <v>8.8566000000000006E-2</v>
      </c>
      <c r="G152" s="57">
        <v>5.0000000000000001E-4</v>
      </c>
      <c r="H152" s="60">
        <f t="shared" si="16"/>
        <v>8.7326076000000002E-2</v>
      </c>
      <c r="I152" s="60">
        <f t="shared" si="17"/>
        <v>8.6617548000000003E-2</v>
      </c>
      <c r="J152" s="65">
        <v>70</v>
      </c>
      <c r="K152" t="str">
        <f t="shared" si="18"/>
        <v>No</v>
      </c>
    </row>
    <row r="153" spans="1:11" s="45" customFormat="1">
      <c r="A153" s="48">
        <v>41072</v>
      </c>
      <c r="B153" s="52">
        <v>2</v>
      </c>
      <c r="C153" s="57" t="s">
        <v>6</v>
      </c>
      <c r="D153" s="52">
        <v>5.0000000000000001E-4</v>
      </c>
      <c r="E153" s="61">
        <f t="shared" si="14"/>
        <v>8.8566000000000006E-2</v>
      </c>
      <c r="F153" s="61">
        <f t="shared" si="15"/>
        <v>8.8566000000000006E-2</v>
      </c>
      <c r="G153" s="57">
        <v>5.0000000000000001E-4</v>
      </c>
      <c r="H153" s="61">
        <f t="shared" si="16"/>
        <v>8.7326076000000002E-2</v>
      </c>
      <c r="I153" s="61">
        <f t="shared" si="17"/>
        <v>8.6617548000000003E-2</v>
      </c>
      <c r="J153" s="65">
        <v>70</v>
      </c>
      <c r="K153" t="str">
        <f t="shared" si="18"/>
        <v>No</v>
      </c>
    </row>
    <row r="154" spans="1:11" s="45" customFormat="1">
      <c r="A154" s="48">
        <v>34865</v>
      </c>
      <c r="B154" s="52">
        <v>2</v>
      </c>
      <c r="C154" s="57" t="s">
        <v>6</v>
      </c>
      <c r="D154" s="52">
        <v>5.0000000000000001E-4</v>
      </c>
      <c r="E154" s="60">
        <f t="shared" si="14"/>
        <v>8.7493000000000001E-2</v>
      </c>
      <c r="F154" s="60">
        <f t="shared" si="15"/>
        <v>8.7493000000000001E-2</v>
      </c>
      <c r="G154" s="57">
        <v>1E-3</v>
      </c>
      <c r="H154" s="60">
        <f t="shared" si="16"/>
        <v>8.6268098000000001E-2</v>
      </c>
      <c r="I154" s="60">
        <f t="shared" si="17"/>
        <v>8.5568153999999993E-2</v>
      </c>
      <c r="J154" s="73">
        <v>69</v>
      </c>
      <c r="K154" t="str">
        <f t="shared" si="18"/>
        <v>No</v>
      </c>
    </row>
    <row r="155" spans="1:11">
      <c r="A155" s="27">
        <v>36327</v>
      </c>
      <c r="B155" s="17">
        <v>2</v>
      </c>
      <c r="C155" s="18" t="s">
        <v>6</v>
      </c>
      <c r="D155" s="17">
        <v>5.0000000000000001E-4</v>
      </c>
      <c r="E155" s="15">
        <f t="shared" si="14"/>
        <v>8.7493000000000001E-2</v>
      </c>
      <c r="F155" s="15">
        <f t="shared" si="15"/>
        <v>8.7493000000000001E-2</v>
      </c>
      <c r="G155" s="18">
        <v>5.0000000000000001E-4</v>
      </c>
      <c r="H155" s="15">
        <f t="shared" si="16"/>
        <v>8.6268098000000001E-2</v>
      </c>
      <c r="I155" s="15">
        <f t="shared" si="17"/>
        <v>8.5568153999999993E-2</v>
      </c>
      <c r="J155" s="28">
        <v>69</v>
      </c>
      <c r="K155" t="str">
        <f t="shared" si="18"/>
        <v>No</v>
      </c>
    </row>
    <row r="156" spans="1:11">
      <c r="A156" s="27">
        <v>37434</v>
      </c>
      <c r="B156" s="17">
        <v>2</v>
      </c>
      <c r="C156" s="18" t="s">
        <v>6</v>
      </c>
      <c r="D156" s="17">
        <v>5.0000000000000001E-4</v>
      </c>
      <c r="E156" s="15">
        <f t="shared" si="14"/>
        <v>8.7493000000000001E-2</v>
      </c>
      <c r="F156" s="15">
        <f t="shared" si="15"/>
        <v>8.7493000000000001E-2</v>
      </c>
      <c r="G156" s="18">
        <v>5.0000000000000001E-4</v>
      </c>
      <c r="H156" s="15">
        <f t="shared" si="16"/>
        <v>8.6268098000000001E-2</v>
      </c>
      <c r="I156" s="15">
        <f t="shared" si="17"/>
        <v>8.5568153999999993E-2</v>
      </c>
      <c r="J156" s="28">
        <v>69</v>
      </c>
      <c r="K156" t="str">
        <f t="shared" si="18"/>
        <v>No</v>
      </c>
    </row>
    <row r="157" spans="1:11">
      <c r="A157" s="27">
        <v>40338</v>
      </c>
      <c r="B157" s="17">
        <v>2</v>
      </c>
      <c r="C157" s="18" t="s">
        <v>6</v>
      </c>
      <c r="D157" s="17">
        <v>5.0000000000000001E-4</v>
      </c>
      <c r="E157" s="20">
        <f t="shared" si="14"/>
        <v>8.7493000000000001E-2</v>
      </c>
      <c r="F157" s="20">
        <f t="shared" si="15"/>
        <v>8.7493000000000001E-2</v>
      </c>
      <c r="G157" s="18">
        <v>1.2999999999999999E-3</v>
      </c>
      <c r="H157" s="20">
        <f t="shared" si="16"/>
        <v>8.6268098000000001E-2</v>
      </c>
      <c r="I157" s="20">
        <f t="shared" si="17"/>
        <v>8.5568153999999993E-2</v>
      </c>
      <c r="J157" s="28">
        <v>69</v>
      </c>
      <c r="K157" t="str">
        <f t="shared" si="18"/>
        <v>No</v>
      </c>
    </row>
    <row r="158" spans="1:11">
      <c r="A158" s="27">
        <v>40848</v>
      </c>
      <c r="B158" s="17">
        <v>2</v>
      </c>
      <c r="C158" s="18" t="s">
        <v>6</v>
      </c>
      <c r="D158" s="17">
        <v>5.0000000000000001E-4</v>
      </c>
      <c r="E158" s="20">
        <f t="shared" si="14"/>
        <v>8.6417000000000008E-2</v>
      </c>
      <c r="F158" s="20">
        <f t="shared" si="15"/>
        <v>8.6417000000000008E-2</v>
      </c>
      <c r="G158" s="18">
        <v>5.0000000000000001E-4</v>
      </c>
      <c r="H158" s="20">
        <f t="shared" si="16"/>
        <v>8.5207162000000003E-2</v>
      </c>
      <c r="I158" s="20">
        <f t="shared" si="17"/>
        <v>8.4515826000000002E-2</v>
      </c>
      <c r="J158" s="28">
        <v>68</v>
      </c>
      <c r="K158" t="str">
        <f t="shared" si="18"/>
        <v>No</v>
      </c>
    </row>
    <row r="159" spans="1:11">
      <c r="A159" s="27">
        <v>34640</v>
      </c>
      <c r="B159" s="17">
        <v>2</v>
      </c>
      <c r="C159" s="18" t="s">
        <v>6</v>
      </c>
      <c r="D159" s="17">
        <v>1.2E-2</v>
      </c>
      <c r="E159" s="15">
        <f t="shared" si="14"/>
        <v>8.3176E-2</v>
      </c>
      <c r="F159" s="15">
        <f t="shared" si="15"/>
        <v>8.3176E-2</v>
      </c>
      <c r="G159" s="18">
        <v>5.0000000000000001E-3</v>
      </c>
      <c r="H159" s="15">
        <f t="shared" si="16"/>
        <v>8.201153600000001E-2</v>
      </c>
      <c r="I159" s="15">
        <f t="shared" si="17"/>
        <v>8.1346128000000004E-2</v>
      </c>
      <c r="J159" s="36">
        <v>65</v>
      </c>
      <c r="K159" t="str">
        <f t="shared" si="18"/>
        <v>No</v>
      </c>
    </row>
    <row r="160" spans="1:11">
      <c r="A160" s="27">
        <v>36102</v>
      </c>
      <c r="B160" s="17">
        <v>2</v>
      </c>
      <c r="C160" s="18" t="s">
        <v>6</v>
      </c>
      <c r="D160" s="17">
        <v>1.2E-2</v>
      </c>
      <c r="E160" s="15">
        <f t="shared" si="14"/>
        <v>8.3176E-2</v>
      </c>
      <c r="F160" s="15">
        <f t="shared" si="15"/>
        <v>8.3176E-2</v>
      </c>
      <c r="G160" s="18">
        <v>5.0000000000000001E-4</v>
      </c>
      <c r="H160" s="15">
        <f t="shared" si="16"/>
        <v>8.201153600000001E-2</v>
      </c>
      <c r="I160" s="15">
        <f t="shared" si="17"/>
        <v>8.1346128000000004E-2</v>
      </c>
      <c r="J160" s="28">
        <v>65</v>
      </c>
      <c r="K160" t="str">
        <f t="shared" si="18"/>
        <v>No</v>
      </c>
    </row>
    <row r="161" spans="1:11">
      <c r="A161" s="27">
        <v>37799</v>
      </c>
      <c r="B161" s="17">
        <v>2</v>
      </c>
      <c r="C161" s="18" t="s">
        <v>6</v>
      </c>
      <c r="D161" s="17">
        <v>5.0000000000000001E-4</v>
      </c>
      <c r="E161" s="15">
        <f t="shared" si="14"/>
        <v>8.3176E-2</v>
      </c>
      <c r="F161" s="15">
        <f t="shared" si="15"/>
        <v>8.3176E-2</v>
      </c>
      <c r="G161" s="18">
        <v>2.2000000000000001E-3</v>
      </c>
      <c r="H161" s="15">
        <f t="shared" si="16"/>
        <v>8.201153600000001E-2</v>
      </c>
      <c r="I161" s="15">
        <f t="shared" si="17"/>
        <v>8.1346128000000004E-2</v>
      </c>
      <c r="J161" s="28">
        <v>65</v>
      </c>
      <c r="K161" t="str">
        <f t="shared" si="18"/>
        <v>No</v>
      </c>
    </row>
    <row r="162" spans="1:11">
      <c r="A162" s="27">
        <v>35235</v>
      </c>
      <c r="B162" s="17">
        <v>2</v>
      </c>
      <c r="C162" s="18" t="s">
        <v>6</v>
      </c>
      <c r="D162" s="17">
        <v>6.8999999999999999E-3</v>
      </c>
      <c r="E162" s="15">
        <f t="shared" si="14"/>
        <v>8.209000000000001E-2</v>
      </c>
      <c r="F162" s="15">
        <f t="shared" si="15"/>
        <v>8.209000000000001E-2</v>
      </c>
      <c r="G162" s="18">
        <v>6.3E-2</v>
      </c>
      <c r="H162" s="15">
        <f t="shared" si="16"/>
        <v>8.0940740000000011E-2</v>
      </c>
      <c r="I162" s="15">
        <f t="shared" si="17"/>
        <v>8.0284019999999998E-2</v>
      </c>
      <c r="J162" s="28">
        <v>64</v>
      </c>
      <c r="K162" t="str">
        <f t="shared" si="18"/>
        <v>No</v>
      </c>
    </row>
    <row r="163" spans="1:11">
      <c r="A163" s="27">
        <v>36697</v>
      </c>
      <c r="B163" s="17">
        <v>2</v>
      </c>
      <c r="C163" s="18" t="s">
        <v>6</v>
      </c>
      <c r="D163" s="17">
        <v>6.8999999999999999E-3</v>
      </c>
      <c r="E163" s="15">
        <f t="shared" si="14"/>
        <v>8.209000000000001E-2</v>
      </c>
      <c r="F163" s="15">
        <f t="shared" si="15"/>
        <v>8.209000000000001E-2</v>
      </c>
      <c r="G163" s="18"/>
      <c r="H163" s="15">
        <f t="shared" si="16"/>
        <v>8.0940740000000011E-2</v>
      </c>
      <c r="I163" s="15">
        <f t="shared" si="17"/>
        <v>8.0284019999999998E-2</v>
      </c>
      <c r="J163" s="28">
        <v>64</v>
      </c>
      <c r="K163" t="str">
        <f t="shared" si="18"/>
        <v>No</v>
      </c>
    </row>
    <row r="164" spans="1:11">
      <c r="A164" s="27">
        <v>38141</v>
      </c>
      <c r="B164" s="17">
        <v>2</v>
      </c>
      <c r="C164" s="18" t="s">
        <v>6</v>
      </c>
      <c r="D164" s="17">
        <v>5.0000000000000001E-4</v>
      </c>
      <c r="E164" s="15">
        <f t="shared" si="14"/>
        <v>8.209000000000001E-2</v>
      </c>
      <c r="F164" s="15">
        <f t="shared" si="15"/>
        <v>8.209000000000001E-2</v>
      </c>
      <c r="G164" s="18">
        <v>1.6E-2</v>
      </c>
      <c r="H164" s="15">
        <f t="shared" si="16"/>
        <v>8.0940740000000011E-2</v>
      </c>
      <c r="I164" s="15">
        <f t="shared" si="17"/>
        <v>8.0284019999999998E-2</v>
      </c>
      <c r="J164" s="28">
        <v>64</v>
      </c>
      <c r="K164" t="str">
        <f t="shared" si="18"/>
        <v>No</v>
      </c>
    </row>
    <row r="165" spans="1:11">
      <c r="A165" s="27">
        <v>31364</v>
      </c>
      <c r="B165" s="17">
        <v>2</v>
      </c>
      <c r="C165" s="18" t="s">
        <v>6</v>
      </c>
      <c r="D165" s="17">
        <v>5.0000000000000001E-4</v>
      </c>
      <c r="E165" s="15">
        <f t="shared" si="14"/>
        <v>7.7721999999999999E-2</v>
      </c>
      <c r="F165" s="15">
        <f t="shared" si="15"/>
        <v>7.7721999999999999E-2</v>
      </c>
      <c r="G165" s="18"/>
      <c r="H165" s="15">
        <f t="shared" si="16"/>
        <v>7.6633891999999995E-2</v>
      </c>
      <c r="I165" s="15">
        <f t="shared" si="17"/>
        <v>7.6012115999999991E-2</v>
      </c>
      <c r="J165" s="36">
        <v>60</v>
      </c>
      <c r="K165" t="str">
        <f t="shared" si="18"/>
        <v>No</v>
      </c>
    </row>
    <row r="166" spans="1:11">
      <c r="A166" s="27">
        <v>40696</v>
      </c>
      <c r="B166" s="17">
        <v>2</v>
      </c>
      <c r="C166" s="18" t="s">
        <v>6</v>
      </c>
      <c r="D166" s="17">
        <v>5.0000000000000001E-4</v>
      </c>
      <c r="E166" s="20">
        <f t="shared" si="14"/>
        <v>7.7721999999999999E-2</v>
      </c>
      <c r="F166" s="20">
        <f t="shared" si="15"/>
        <v>7.7721999999999999E-2</v>
      </c>
      <c r="G166" s="18">
        <v>5.0000000000000001E-4</v>
      </c>
      <c r="H166" s="20">
        <f t="shared" si="16"/>
        <v>7.6633891999999995E-2</v>
      </c>
      <c r="I166" s="20">
        <f t="shared" si="17"/>
        <v>7.6012115999999991E-2</v>
      </c>
      <c r="J166" s="28">
        <v>60</v>
      </c>
      <c r="K166" t="str">
        <f t="shared" si="18"/>
        <v>No</v>
      </c>
    </row>
    <row r="167" spans="1:11">
      <c r="A167" s="27">
        <v>33766</v>
      </c>
      <c r="B167" s="17">
        <v>2</v>
      </c>
      <c r="C167" s="18" t="s">
        <v>6</v>
      </c>
      <c r="D167" s="17">
        <v>5.0000000000000001E-4</v>
      </c>
      <c r="E167" s="15">
        <f t="shared" si="14"/>
        <v>7.4415999999999996E-2</v>
      </c>
      <c r="F167" s="15">
        <f t="shared" si="15"/>
        <v>7.4415999999999996E-2</v>
      </c>
      <c r="G167" s="18">
        <v>2.5000000000000001E-3</v>
      </c>
      <c r="H167" s="15">
        <f t="shared" si="16"/>
        <v>7.3374175999999999E-2</v>
      </c>
      <c r="I167" s="15">
        <f t="shared" si="17"/>
        <v>7.2778847999999993E-2</v>
      </c>
      <c r="J167" s="36">
        <v>57</v>
      </c>
      <c r="K167" t="str">
        <f t="shared" si="18"/>
        <v>No</v>
      </c>
    </row>
    <row r="168" spans="1:11">
      <c r="A168" s="27">
        <v>35228</v>
      </c>
      <c r="B168" s="17">
        <v>2</v>
      </c>
      <c r="C168" s="18" t="s">
        <v>6</v>
      </c>
      <c r="D168" s="17">
        <v>5.0000000000000001E-4</v>
      </c>
      <c r="E168" s="15">
        <f t="shared" si="14"/>
        <v>7.4415999999999996E-2</v>
      </c>
      <c r="F168" s="15">
        <f t="shared" si="15"/>
        <v>7.4415999999999996E-2</v>
      </c>
      <c r="G168" s="18">
        <v>5.0000000000000001E-4</v>
      </c>
      <c r="H168" s="15">
        <f t="shared" si="16"/>
        <v>7.3374175999999999E-2</v>
      </c>
      <c r="I168" s="15">
        <f t="shared" si="17"/>
        <v>7.2778847999999993E-2</v>
      </c>
      <c r="J168" s="28">
        <v>57</v>
      </c>
      <c r="K168" t="str">
        <f t="shared" si="18"/>
        <v>No</v>
      </c>
    </row>
    <row r="169" spans="1:11">
      <c r="A169" s="27">
        <v>39982</v>
      </c>
      <c r="B169" s="17">
        <v>2</v>
      </c>
      <c r="C169" s="18" t="s">
        <v>6</v>
      </c>
      <c r="D169" s="17">
        <v>5.0000000000000001E-4</v>
      </c>
      <c r="E169" s="15">
        <f t="shared" si="14"/>
        <v>7.3308999999999999E-2</v>
      </c>
      <c r="F169" s="15">
        <f t="shared" si="15"/>
        <v>7.3308999999999999E-2</v>
      </c>
      <c r="G169" s="18">
        <v>1E-3</v>
      </c>
      <c r="H169" s="15">
        <f t="shared" si="16"/>
        <v>7.2282674000000005E-2</v>
      </c>
      <c r="I169" s="15">
        <f t="shared" si="17"/>
        <v>7.1696202000000001E-2</v>
      </c>
      <c r="J169" s="28">
        <v>56</v>
      </c>
      <c r="K169" t="str">
        <f t="shared" si="18"/>
        <v>No</v>
      </c>
    </row>
    <row r="170" spans="1:11">
      <c r="A170" s="27">
        <v>31541</v>
      </c>
      <c r="B170" s="17">
        <v>2</v>
      </c>
      <c r="C170" s="18" t="s">
        <v>6</v>
      </c>
      <c r="D170" s="17">
        <v>5.0000000000000001E-4</v>
      </c>
      <c r="E170" s="15">
        <f t="shared" si="14"/>
        <v>6.8846999999999992E-2</v>
      </c>
      <c r="F170" s="15">
        <f t="shared" si="15"/>
        <v>6.8846999999999992E-2</v>
      </c>
      <c r="G170" s="18"/>
      <c r="H170" s="15">
        <f t="shared" si="16"/>
        <v>6.7883141999999994E-2</v>
      </c>
      <c r="I170" s="15">
        <f t="shared" si="17"/>
        <v>6.7332365999999991E-2</v>
      </c>
      <c r="J170" s="36">
        <v>52</v>
      </c>
      <c r="K170" t="str">
        <f t="shared" si="18"/>
        <v>No</v>
      </c>
    </row>
    <row r="171" spans="1:11">
      <c r="A171" s="27">
        <v>39759</v>
      </c>
      <c r="B171" s="17">
        <v>2</v>
      </c>
      <c r="C171" s="18" t="s">
        <v>6</v>
      </c>
      <c r="D171" s="17">
        <v>5.0000000000000001E-4</v>
      </c>
      <c r="E171" s="15">
        <f t="shared" si="14"/>
        <v>6.5466999999999997E-2</v>
      </c>
      <c r="F171" s="15">
        <f t="shared" si="15"/>
        <v>6.5466999999999997E-2</v>
      </c>
      <c r="G171" s="18">
        <v>1E-3</v>
      </c>
      <c r="H171" s="15">
        <f t="shared" si="16"/>
        <v>6.4550462000000003E-2</v>
      </c>
      <c r="I171" s="15">
        <f t="shared" si="17"/>
        <v>6.4026725999999992E-2</v>
      </c>
      <c r="J171" s="28">
        <v>49</v>
      </c>
      <c r="K171" t="str">
        <f t="shared" si="18"/>
        <v>No</v>
      </c>
    </row>
    <row r="172" spans="1:11">
      <c r="A172" s="27">
        <v>34816</v>
      </c>
      <c r="B172" s="17">
        <v>2</v>
      </c>
      <c r="C172" s="18" t="s">
        <v>6</v>
      </c>
      <c r="D172" s="17"/>
      <c r="E172" s="15">
        <f t="shared" si="14"/>
        <v>5.2780000000000001E-2</v>
      </c>
      <c r="F172" s="15">
        <f t="shared" si="15"/>
        <v>5.2780000000000001E-2</v>
      </c>
      <c r="G172" s="18">
        <v>2.5000000000000001E-2</v>
      </c>
      <c r="H172" s="15">
        <f t="shared" si="16"/>
        <v>5.2041080000000003E-2</v>
      </c>
      <c r="I172" s="15">
        <f t="shared" si="17"/>
        <v>5.1618839999999999E-2</v>
      </c>
      <c r="J172" s="36">
        <v>38</v>
      </c>
      <c r="K172" t="str">
        <f t="shared" si="18"/>
        <v>No</v>
      </c>
    </row>
    <row r="173" spans="1:11">
      <c r="A173" s="27">
        <v>31541</v>
      </c>
      <c r="B173" s="17">
        <v>2</v>
      </c>
      <c r="C173" s="18" t="s">
        <v>6</v>
      </c>
      <c r="D173" s="17">
        <v>0.03</v>
      </c>
      <c r="E173" s="15">
        <f t="shared" si="14"/>
        <v>5.2073000000000001E-2</v>
      </c>
      <c r="F173" s="15">
        <f t="shared" si="15"/>
        <v>5.2073000000000001E-2</v>
      </c>
      <c r="G173" s="18"/>
      <c r="H173" s="15">
        <f t="shared" si="16"/>
        <v>5.1343977999999998E-2</v>
      </c>
      <c r="I173" s="15">
        <f t="shared" si="17"/>
        <v>5.0927394000000001E-2</v>
      </c>
      <c r="J173" s="37">
        <v>37.4</v>
      </c>
      <c r="K173" t="str">
        <f t="shared" si="18"/>
        <v>No</v>
      </c>
    </row>
    <row r="174" spans="1:11">
      <c r="A174" s="27">
        <v>37783</v>
      </c>
      <c r="B174" s="17">
        <v>2</v>
      </c>
      <c r="C174" s="18" t="s">
        <v>6</v>
      </c>
      <c r="D174" s="17"/>
      <c r="E174" s="20"/>
      <c r="F174" s="20"/>
      <c r="G174" s="18"/>
      <c r="H174" s="20">
        <f t="shared" si="16"/>
        <v>6.5664641999999981E-2</v>
      </c>
      <c r="I174" s="20">
        <f t="shared" si="17"/>
        <v>6.5131865999999983E-2</v>
      </c>
      <c r="J174" s="28">
        <v>50</v>
      </c>
      <c r="K174" t="str">
        <f t="shared" si="18"/>
        <v>No</v>
      </c>
    </row>
    <row r="175" spans="1:11">
      <c r="A175" s="27">
        <v>36697</v>
      </c>
      <c r="B175" s="17">
        <v>2</v>
      </c>
      <c r="C175" s="18" t="s">
        <v>6</v>
      </c>
      <c r="D175" s="17"/>
      <c r="E175" s="15"/>
      <c r="F175" s="15"/>
      <c r="G175" s="18">
        <v>6.3E-2</v>
      </c>
      <c r="H175" s="15"/>
      <c r="I175" s="15"/>
      <c r="J175" s="28"/>
      <c r="K175" t="str">
        <f t="shared" si="18"/>
        <v>No</v>
      </c>
    </row>
    <row r="176" spans="1:11">
      <c r="A176" s="39">
        <v>37434</v>
      </c>
      <c r="B176" s="13">
        <v>22</v>
      </c>
      <c r="C176" s="14" t="s">
        <v>28</v>
      </c>
      <c r="D176" s="14"/>
      <c r="E176" s="15">
        <f>ROUND((EXP(0.8473*LN(J176)+0.884)),3)*0.001</f>
        <v>6.9967000000000001E-2</v>
      </c>
      <c r="F176" s="15">
        <f>ROUND((EXP(0.8473*LN(J176)+0.884)),3)*0.001</f>
        <v>6.9967000000000001E-2</v>
      </c>
      <c r="G176" s="14">
        <v>9.4000000000000004E-3</v>
      </c>
      <c r="H176" s="15">
        <f>ROUND((EXP(0.8473*LN(J176)+0.884)),3)*(0.986)*0.001</f>
        <v>6.8987461999999999E-2</v>
      </c>
      <c r="I176" s="15">
        <f>ROUND((EXP(0.8473*LN(J176)+0.884)),3)*(0.978)*0.001</f>
        <v>6.8427725999999994E-2</v>
      </c>
      <c r="J176" s="42" t="s">
        <v>30</v>
      </c>
      <c r="K176" t="str">
        <f t="shared" si="18"/>
        <v>No</v>
      </c>
    </row>
    <row r="177" spans="1:11">
      <c r="A177" s="27">
        <v>36327</v>
      </c>
      <c r="B177" s="13">
        <v>22</v>
      </c>
      <c r="C177" s="14" t="s">
        <v>28</v>
      </c>
      <c r="D177" s="18">
        <v>5.0000000000000001E-4</v>
      </c>
      <c r="E177" s="15">
        <f>ROUND((EXP(0.8473*LN(J177)+0.884)),3)*0.001</f>
        <v>6.659699999999999E-2</v>
      </c>
      <c r="F177" s="15">
        <f>ROUND((EXP(0.8473*LN(J177)+0.884)),3)*0.001</f>
        <v>6.659699999999999E-2</v>
      </c>
      <c r="G177" s="18">
        <v>5.0000000000000001E-4</v>
      </c>
      <c r="H177" s="15">
        <f>ROUND((EXP(0.8473*LN(J177)+0.884)),3)*(0.986)*0.001</f>
        <v>6.5664641999999981E-2</v>
      </c>
      <c r="I177" s="15">
        <f>ROUND((EXP(0.8473*LN(J177)+0.884)),3)*(0.978)*0.001</f>
        <v>6.5131865999999983E-2</v>
      </c>
      <c r="J177" s="43" t="s">
        <v>29</v>
      </c>
      <c r="K177" t="str">
        <f t="shared" si="18"/>
        <v>No</v>
      </c>
    </row>
    <row r="178" spans="1:11">
      <c r="A178" s="47">
        <v>35347</v>
      </c>
      <c r="B178" s="51">
        <v>21</v>
      </c>
      <c r="C178" s="56" t="s">
        <v>19</v>
      </c>
      <c r="D178" s="51">
        <v>5.0000000000000001E-4</v>
      </c>
      <c r="E178" s="59"/>
      <c r="F178" s="59"/>
      <c r="G178" s="56">
        <v>5.0000000000000001E-4</v>
      </c>
      <c r="H178" s="59"/>
      <c r="I178" s="59"/>
      <c r="J178" s="67"/>
      <c r="K178" t="s">
        <v>44</v>
      </c>
    </row>
    <row r="179" spans="1:11">
      <c r="A179" s="47">
        <v>35646</v>
      </c>
      <c r="B179" s="51">
        <v>21</v>
      </c>
      <c r="C179" s="56" t="s">
        <v>19</v>
      </c>
      <c r="D179" s="51">
        <v>5.0000000000000001E-4</v>
      </c>
      <c r="E179" s="59">
        <f t="shared" ref="E179:E188" si="19">ROUND((EXP(0.8473*LN(J179)+0.884)),3)*0.001</f>
        <v>9.1772000000000006E-2</v>
      </c>
      <c r="F179" s="59">
        <f t="shared" ref="F179:F188" si="20">ROUND((EXP(0.8473*LN(J179)+0.884)),3)*0.001</f>
        <v>9.1772000000000006E-2</v>
      </c>
      <c r="G179" s="56">
        <v>5.0000000000000001E-4</v>
      </c>
      <c r="H179" s="59">
        <f t="shared" ref="H179:H188" si="21">ROUND((EXP(0.8473*LN(J179)+0.884)),3)*(0.986)*0.001</f>
        <v>9.0487192000000008E-2</v>
      </c>
      <c r="I179" s="59">
        <f t="shared" ref="I179:I188" si="22">ROUND((EXP(0.8473*LN(J179)+0.884)),3)*(0.978)*0.001</f>
        <v>8.9753016000000005E-2</v>
      </c>
      <c r="J179" s="67" t="s">
        <v>20</v>
      </c>
      <c r="K179" t="str">
        <f t="shared" si="18"/>
        <v>No</v>
      </c>
    </row>
    <row r="180" spans="1:11">
      <c r="A180" s="47">
        <v>39015</v>
      </c>
      <c r="B180" s="51">
        <v>21</v>
      </c>
      <c r="C180" s="56" t="s">
        <v>19</v>
      </c>
      <c r="D180" s="56"/>
      <c r="E180" s="59">
        <f t="shared" si="19"/>
        <v>8.6417000000000008E-2</v>
      </c>
      <c r="F180" s="59">
        <f t="shared" si="20"/>
        <v>8.6417000000000008E-2</v>
      </c>
      <c r="G180" s="56">
        <v>1E-3</v>
      </c>
      <c r="H180" s="59">
        <f t="shared" si="21"/>
        <v>8.5207162000000003E-2</v>
      </c>
      <c r="I180" s="59">
        <f t="shared" si="22"/>
        <v>8.4515826000000002E-2</v>
      </c>
      <c r="J180" s="67" t="s">
        <v>27</v>
      </c>
      <c r="K180" t="str">
        <f t="shared" si="18"/>
        <v>No</v>
      </c>
    </row>
    <row r="181" spans="1:11">
      <c r="A181" s="47">
        <v>38267</v>
      </c>
      <c r="B181" s="51">
        <v>21</v>
      </c>
      <c r="C181" s="56" t="s">
        <v>19</v>
      </c>
      <c r="D181" s="56"/>
      <c r="E181" s="59">
        <f t="shared" si="19"/>
        <v>8.5338999999999998E-2</v>
      </c>
      <c r="F181" s="59">
        <f t="shared" si="20"/>
        <v>8.5338999999999998E-2</v>
      </c>
      <c r="G181" s="56">
        <v>5.1000000000000004E-3</v>
      </c>
      <c r="H181" s="59">
        <f t="shared" si="21"/>
        <v>8.4144254000000002E-2</v>
      </c>
      <c r="I181" s="59">
        <f t="shared" si="22"/>
        <v>8.3461542E-2</v>
      </c>
      <c r="J181" s="67" t="s">
        <v>26</v>
      </c>
      <c r="K181" t="str">
        <f t="shared" si="18"/>
        <v>No</v>
      </c>
    </row>
    <row r="182" spans="1:11">
      <c r="A182" s="47">
        <v>37895</v>
      </c>
      <c r="B182" s="51">
        <v>21</v>
      </c>
      <c r="C182" s="56" t="s">
        <v>19</v>
      </c>
      <c r="D182" s="56"/>
      <c r="E182" s="59">
        <f t="shared" si="19"/>
        <v>8.1001999999999991E-2</v>
      </c>
      <c r="F182" s="59">
        <f t="shared" si="20"/>
        <v>8.1001999999999991E-2</v>
      </c>
      <c r="G182" s="56">
        <v>6.3E-3</v>
      </c>
      <c r="H182" s="59">
        <f t="shared" si="21"/>
        <v>7.9867971999999995E-2</v>
      </c>
      <c r="I182" s="59">
        <f t="shared" si="22"/>
        <v>7.9219955999999994E-2</v>
      </c>
      <c r="J182" s="67" t="s">
        <v>24</v>
      </c>
      <c r="K182" t="str">
        <f t="shared" si="18"/>
        <v>No</v>
      </c>
    </row>
    <row r="183" spans="1:11">
      <c r="A183" s="47">
        <v>37895</v>
      </c>
      <c r="B183" s="51">
        <v>21</v>
      </c>
      <c r="C183" s="56" t="s">
        <v>19</v>
      </c>
      <c r="D183" s="56"/>
      <c r="E183" s="59">
        <f t="shared" si="19"/>
        <v>7.9912000000000011E-2</v>
      </c>
      <c r="F183" s="59">
        <f t="shared" si="20"/>
        <v>7.9912000000000011E-2</v>
      </c>
      <c r="G183" s="56">
        <v>7.9000000000000008E-3</v>
      </c>
      <c r="H183" s="59">
        <f t="shared" si="21"/>
        <v>7.8793232000000005E-2</v>
      </c>
      <c r="I183" s="59">
        <f t="shared" si="22"/>
        <v>7.8153936000000007E-2</v>
      </c>
      <c r="J183" s="67" t="s">
        <v>23</v>
      </c>
      <c r="K183" t="str">
        <f t="shared" si="18"/>
        <v>No</v>
      </c>
    </row>
    <row r="184" spans="1:11">
      <c r="A184" s="47">
        <v>38267</v>
      </c>
      <c r="B184" s="51">
        <v>21</v>
      </c>
      <c r="C184" s="56" t="s">
        <v>19</v>
      </c>
      <c r="D184" s="56"/>
      <c r="E184" s="59">
        <f t="shared" si="19"/>
        <v>7.8817999999999999E-2</v>
      </c>
      <c r="F184" s="59">
        <f t="shared" si="20"/>
        <v>7.8817999999999999E-2</v>
      </c>
      <c r="G184" s="56">
        <v>4.1000000000000003E-3</v>
      </c>
      <c r="H184" s="59">
        <f t="shared" si="21"/>
        <v>7.7714547999999994E-2</v>
      </c>
      <c r="I184" s="59">
        <f t="shared" si="22"/>
        <v>7.7084003999999998E-2</v>
      </c>
      <c r="J184" s="67" t="s">
        <v>25</v>
      </c>
      <c r="K184" t="str">
        <f t="shared" si="18"/>
        <v>No</v>
      </c>
    </row>
    <row r="185" spans="1:11" s="45" customFormat="1">
      <c r="A185" s="47">
        <v>37434</v>
      </c>
      <c r="B185" s="51">
        <v>21</v>
      </c>
      <c r="C185" s="56" t="s">
        <v>19</v>
      </c>
      <c r="D185" s="51"/>
      <c r="E185" s="59">
        <f t="shared" si="19"/>
        <v>7.1084000000000008E-2</v>
      </c>
      <c r="F185" s="59">
        <f t="shared" si="20"/>
        <v>7.1084000000000008E-2</v>
      </c>
      <c r="G185" s="56">
        <v>6.8999999999999999E-3</v>
      </c>
      <c r="H185" s="59">
        <f t="shared" si="21"/>
        <v>7.0088824000000008E-2</v>
      </c>
      <c r="I185" s="59">
        <f t="shared" si="22"/>
        <v>6.9520152000000002E-2</v>
      </c>
      <c r="J185" s="67" t="s">
        <v>22</v>
      </c>
      <c r="K185" t="str">
        <f t="shared" si="18"/>
        <v>No</v>
      </c>
    </row>
    <row r="186" spans="1:11" s="45" customFormat="1">
      <c r="A186" s="47">
        <v>36327</v>
      </c>
      <c r="B186" s="51">
        <v>21</v>
      </c>
      <c r="C186" s="56" t="s">
        <v>19</v>
      </c>
      <c r="D186" s="51">
        <v>5.0000000000000001E-4</v>
      </c>
      <c r="E186" s="59">
        <f t="shared" si="19"/>
        <v>5.9760000000000001E-2</v>
      </c>
      <c r="F186" s="59">
        <f t="shared" si="20"/>
        <v>5.9760000000000001E-2</v>
      </c>
      <c r="G186" s="56">
        <v>5.0000000000000001E-4</v>
      </c>
      <c r="H186" s="59">
        <f t="shared" si="21"/>
        <v>5.8923359999999994E-2</v>
      </c>
      <c r="I186" s="59">
        <f t="shared" si="22"/>
        <v>5.8445279999999995E-2</v>
      </c>
      <c r="J186" s="67" t="s">
        <v>21</v>
      </c>
      <c r="K186" t="str">
        <f t="shared" si="18"/>
        <v>No</v>
      </c>
    </row>
    <row r="187" spans="1:11" s="45" customFormat="1">
      <c r="A187" s="47">
        <v>37434</v>
      </c>
      <c r="B187" s="51">
        <v>23</v>
      </c>
      <c r="C187" s="56" t="s">
        <v>31</v>
      </c>
      <c r="D187" s="56"/>
      <c r="E187" s="59">
        <f t="shared" si="19"/>
        <v>7.1084000000000008E-2</v>
      </c>
      <c r="F187" s="59">
        <f t="shared" si="20"/>
        <v>7.1084000000000008E-2</v>
      </c>
      <c r="G187" s="56">
        <v>6.8999999999999999E-3</v>
      </c>
      <c r="H187" s="59">
        <f t="shared" si="21"/>
        <v>7.0088824000000008E-2</v>
      </c>
      <c r="I187" s="59">
        <f t="shared" si="22"/>
        <v>6.9520152000000002E-2</v>
      </c>
      <c r="J187" s="67" t="s">
        <v>22</v>
      </c>
      <c r="K187" t="str">
        <f t="shared" si="18"/>
        <v>No</v>
      </c>
    </row>
    <row r="188" spans="1:11" s="45" customFormat="1">
      <c r="A188" s="47">
        <v>36327</v>
      </c>
      <c r="B188" s="51">
        <v>23</v>
      </c>
      <c r="C188" s="56" t="s">
        <v>31</v>
      </c>
      <c r="D188" s="56">
        <v>5.0000000000000001E-4</v>
      </c>
      <c r="E188" s="59">
        <f t="shared" si="19"/>
        <v>6.3195000000000001E-2</v>
      </c>
      <c r="F188" s="59">
        <f t="shared" si="20"/>
        <v>6.3195000000000001E-2</v>
      </c>
      <c r="G188" s="56">
        <v>5.0000000000000001E-4</v>
      </c>
      <c r="H188" s="59">
        <f t="shared" si="21"/>
        <v>6.2310270000000001E-2</v>
      </c>
      <c r="I188" s="59">
        <f t="shared" si="22"/>
        <v>6.1804709999999999E-2</v>
      </c>
      <c r="J188" s="67" t="s">
        <v>32</v>
      </c>
      <c r="K188" t="str">
        <f t="shared" si="18"/>
        <v>No</v>
      </c>
    </row>
    <row r="189" spans="1:11" s="45" customFormat="1">
      <c r="A189" s="47">
        <v>37895</v>
      </c>
      <c r="B189" s="51">
        <v>23</v>
      </c>
      <c r="C189" s="56" t="s">
        <v>31</v>
      </c>
      <c r="D189" s="56"/>
      <c r="E189" s="59"/>
      <c r="F189" s="59"/>
      <c r="G189" s="56">
        <v>6.3E-3</v>
      </c>
      <c r="H189" s="59"/>
      <c r="I189" s="59"/>
      <c r="J189" s="64"/>
      <c r="K189" t="str">
        <f t="shared" si="18"/>
        <v>No</v>
      </c>
    </row>
    <row r="190" spans="1:11">
      <c r="A190" s="29">
        <v>38267</v>
      </c>
      <c r="B190" s="7">
        <v>23</v>
      </c>
      <c r="C190" s="8" t="s">
        <v>31</v>
      </c>
      <c r="D190" s="8"/>
      <c r="E190" s="9"/>
      <c r="F190" s="9"/>
      <c r="G190" s="8">
        <v>5.1000000000000004E-3</v>
      </c>
      <c r="H190" s="9"/>
      <c r="I190" s="9"/>
      <c r="J190" s="70"/>
      <c r="K190" t="str">
        <f t="shared" si="18"/>
        <v>No</v>
      </c>
    </row>
    <row r="191" spans="1:11">
      <c r="A191" s="31">
        <v>35010</v>
      </c>
      <c r="B191" s="3">
        <v>7</v>
      </c>
      <c r="C191" s="4" t="s">
        <v>11</v>
      </c>
      <c r="D191" s="3">
        <v>5.0000000000000001E-4</v>
      </c>
      <c r="E191" s="5"/>
      <c r="F191" s="5"/>
      <c r="G191" s="4"/>
      <c r="H191" s="5"/>
      <c r="I191" s="5"/>
      <c r="J191" s="32"/>
      <c r="K191" t="s">
        <v>44</v>
      </c>
    </row>
    <row r="192" spans="1:11">
      <c r="A192" s="31">
        <v>35346</v>
      </c>
      <c r="B192" s="3">
        <v>7</v>
      </c>
      <c r="C192" s="4" t="s">
        <v>11</v>
      </c>
      <c r="D192" s="3">
        <v>5.0000000000000001E-4</v>
      </c>
      <c r="E192" s="5"/>
      <c r="F192" s="5"/>
      <c r="G192" s="4">
        <v>5.0000000000000001E-4</v>
      </c>
      <c r="H192" s="5"/>
      <c r="I192" s="5"/>
      <c r="J192" s="33"/>
      <c r="K192" t="s">
        <v>44</v>
      </c>
    </row>
    <row r="193" spans="1:11">
      <c r="A193" s="31">
        <v>35646</v>
      </c>
      <c r="B193" s="3">
        <v>7</v>
      </c>
      <c r="C193" s="4" t="s">
        <v>11</v>
      </c>
      <c r="D193" s="3">
        <v>5.0000000000000001E-4</v>
      </c>
      <c r="E193" s="5"/>
      <c r="F193" s="5"/>
      <c r="G193" s="4">
        <v>5.0000000000000001E-4</v>
      </c>
      <c r="H193" s="5"/>
      <c r="I193" s="5"/>
      <c r="J193" s="33"/>
      <c r="K193" t="s">
        <v>44</v>
      </c>
    </row>
    <row r="194" spans="1:11">
      <c r="A194" s="31">
        <v>37182</v>
      </c>
      <c r="B194" s="3">
        <v>7</v>
      </c>
      <c r="C194" s="4" t="s">
        <v>11</v>
      </c>
      <c r="D194" s="3">
        <v>2E-3</v>
      </c>
      <c r="E194" s="5">
        <f t="shared" ref="E194:E220" si="23">ROUND((EXP(0.8473*LN(J194)+0.884)),3)*0.001</f>
        <v>0.11061499999999999</v>
      </c>
      <c r="F194" s="5">
        <f t="shared" ref="F194:F220" si="24">ROUND((EXP(0.8473*LN(J194)+0.884)),3)*0.001</f>
        <v>0.11061499999999999</v>
      </c>
      <c r="G194" s="4">
        <v>5.7000000000000002E-3</v>
      </c>
      <c r="H194" s="5">
        <f t="shared" ref="H194:H220" si="25">ROUND((EXP(0.8473*LN(J194)+0.884)),3)*(0.986)*0.001</f>
        <v>0.10906639</v>
      </c>
      <c r="I194" s="5">
        <f t="shared" ref="I194:I220" si="26">ROUND((EXP(0.8473*LN(J194)+0.884)),3)*(0.978)*0.001</f>
        <v>0.10818146999999999</v>
      </c>
      <c r="J194" s="33">
        <v>91</v>
      </c>
      <c r="K194" t="str">
        <f t="shared" ref="K194:K257" si="27">IF(D194&gt;E194,"Yes","No")</f>
        <v>No</v>
      </c>
    </row>
    <row r="195" spans="1:11">
      <c r="A195" s="31">
        <v>37895</v>
      </c>
      <c r="B195" s="3">
        <v>7</v>
      </c>
      <c r="C195" s="4" t="s">
        <v>11</v>
      </c>
      <c r="D195" s="3">
        <v>3.3E-3</v>
      </c>
      <c r="E195" s="5">
        <f t="shared" si="23"/>
        <v>0.109584</v>
      </c>
      <c r="F195" s="5">
        <f t="shared" si="24"/>
        <v>0.109584</v>
      </c>
      <c r="G195" s="4">
        <v>6.6E-3</v>
      </c>
      <c r="H195" s="5">
        <f t="shared" si="25"/>
        <v>0.108049824</v>
      </c>
      <c r="I195" s="5">
        <f t="shared" si="26"/>
        <v>0.10717315200000001</v>
      </c>
      <c r="J195" s="33">
        <v>90</v>
      </c>
      <c r="K195" t="str">
        <f t="shared" si="27"/>
        <v>No</v>
      </c>
    </row>
    <row r="196" spans="1:11">
      <c r="A196" s="31">
        <v>39014</v>
      </c>
      <c r="B196" s="3">
        <v>7</v>
      </c>
      <c r="C196" s="4" t="s">
        <v>11</v>
      </c>
      <c r="D196" s="3">
        <v>5.0000000000000001E-4</v>
      </c>
      <c r="E196" s="5">
        <f t="shared" si="23"/>
        <v>0.10855100000000001</v>
      </c>
      <c r="F196" s="5">
        <f t="shared" si="24"/>
        <v>0.10855100000000001</v>
      </c>
      <c r="G196" s="4">
        <v>1E-3</v>
      </c>
      <c r="H196" s="5">
        <f t="shared" si="25"/>
        <v>0.107031286</v>
      </c>
      <c r="I196" s="5">
        <f t="shared" si="26"/>
        <v>0.106162878</v>
      </c>
      <c r="J196" s="33">
        <v>89</v>
      </c>
      <c r="K196" t="str">
        <f t="shared" si="27"/>
        <v>No</v>
      </c>
    </row>
    <row r="197" spans="1:11">
      <c r="A197" s="31">
        <v>38266</v>
      </c>
      <c r="B197" s="3">
        <v>7</v>
      </c>
      <c r="C197" s="4" t="s">
        <v>11</v>
      </c>
      <c r="D197" s="3">
        <v>5.0000000000000001E-4</v>
      </c>
      <c r="E197" s="5">
        <f t="shared" si="23"/>
        <v>0.107517</v>
      </c>
      <c r="F197" s="5">
        <f t="shared" si="24"/>
        <v>0.107517</v>
      </c>
      <c r="G197" s="4">
        <v>4.1000000000000003E-3</v>
      </c>
      <c r="H197" s="5">
        <f t="shared" si="25"/>
        <v>0.106011762</v>
      </c>
      <c r="I197" s="5">
        <f t="shared" si="26"/>
        <v>0.105151626</v>
      </c>
      <c r="J197" s="33">
        <v>88</v>
      </c>
      <c r="K197" t="str">
        <f t="shared" si="27"/>
        <v>No</v>
      </c>
    </row>
    <row r="198" spans="1:11">
      <c r="A198" s="31">
        <v>38266</v>
      </c>
      <c r="B198" s="3">
        <v>7</v>
      </c>
      <c r="C198" s="4" t="s">
        <v>11</v>
      </c>
      <c r="D198" s="3">
        <v>5.0000000000000001E-4</v>
      </c>
      <c r="E198" s="5">
        <f t="shared" si="23"/>
        <v>0.107517</v>
      </c>
      <c r="F198" s="5">
        <f t="shared" si="24"/>
        <v>0.107517</v>
      </c>
      <c r="G198" s="4">
        <v>4.1000000000000003E-3</v>
      </c>
      <c r="H198" s="5">
        <f t="shared" si="25"/>
        <v>0.106011762</v>
      </c>
      <c r="I198" s="5">
        <f t="shared" si="26"/>
        <v>0.105151626</v>
      </c>
      <c r="J198" s="33">
        <v>88</v>
      </c>
      <c r="K198" t="str">
        <f t="shared" si="27"/>
        <v>No</v>
      </c>
    </row>
    <row r="199" spans="1:11">
      <c r="A199" s="31">
        <v>35004</v>
      </c>
      <c r="B199" s="3">
        <v>7</v>
      </c>
      <c r="C199" s="4" t="s">
        <v>11</v>
      </c>
      <c r="D199" s="3">
        <v>1.4E-2</v>
      </c>
      <c r="E199" s="5">
        <f t="shared" si="23"/>
        <v>8.9637000000000008E-2</v>
      </c>
      <c r="F199" s="5">
        <f t="shared" si="24"/>
        <v>8.9637000000000008E-2</v>
      </c>
      <c r="G199" s="4">
        <v>1E-3</v>
      </c>
      <c r="H199" s="5">
        <f t="shared" si="25"/>
        <v>8.8382082000000001E-2</v>
      </c>
      <c r="I199" s="5">
        <f t="shared" si="26"/>
        <v>8.7664986E-2</v>
      </c>
      <c r="J199" s="32">
        <v>71</v>
      </c>
      <c r="K199" t="str">
        <f t="shared" si="27"/>
        <v>No</v>
      </c>
    </row>
    <row r="200" spans="1:11">
      <c r="A200" s="31">
        <v>36466</v>
      </c>
      <c r="B200" s="3">
        <v>7</v>
      </c>
      <c r="C200" s="4" t="s">
        <v>11</v>
      </c>
      <c r="D200" s="3">
        <v>1.4E-2</v>
      </c>
      <c r="E200" s="5">
        <f t="shared" si="23"/>
        <v>8.9637000000000008E-2</v>
      </c>
      <c r="F200" s="5">
        <f t="shared" si="24"/>
        <v>8.9637000000000008E-2</v>
      </c>
      <c r="G200" s="4">
        <v>5.0000000000000001E-4</v>
      </c>
      <c r="H200" s="5">
        <f t="shared" si="25"/>
        <v>8.8382082000000001E-2</v>
      </c>
      <c r="I200" s="5">
        <f t="shared" si="26"/>
        <v>8.7664986E-2</v>
      </c>
      <c r="J200" s="33">
        <v>71</v>
      </c>
      <c r="K200" t="str">
        <f t="shared" si="27"/>
        <v>No</v>
      </c>
    </row>
    <row r="201" spans="1:11">
      <c r="A201" s="31">
        <v>40848</v>
      </c>
      <c r="B201" s="3" t="s">
        <v>41</v>
      </c>
      <c r="C201" s="4" t="s">
        <v>11</v>
      </c>
      <c r="D201" s="3">
        <v>5.0000000000000001E-4</v>
      </c>
      <c r="E201" s="5">
        <f t="shared" si="23"/>
        <v>8.209000000000001E-2</v>
      </c>
      <c r="F201" s="5">
        <f t="shared" si="24"/>
        <v>8.209000000000001E-2</v>
      </c>
      <c r="G201" s="4">
        <v>5.0000000000000001E-4</v>
      </c>
      <c r="H201" s="5">
        <f t="shared" si="25"/>
        <v>8.0940740000000011E-2</v>
      </c>
      <c r="I201" s="5">
        <f t="shared" si="26"/>
        <v>8.0284019999999998E-2</v>
      </c>
      <c r="J201" s="33">
        <v>64</v>
      </c>
      <c r="K201" t="str">
        <f t="shared" si="27"/>
        <v>No</v>
      </c>
    </row>
    <row r="202" spans="1:11">
      <c r="A202" s="31">
        <v>39759</v>
      </c>
      <c r="B202" s="3">
        <v>7</v>
      </c>
      <c r="C202" s="4" t="s">
        <v>11</v>
      </c>
      <c r="D202" s="3">
        <v>2.3999999999999998E-3</v>
      </c>
      <c r="E202" s="5">
        <f t="shared" si="23"/>
        <v>8.1001999999999991E-2</v>
      </c>
      <c r="F202" s="5">
        <f t="shared" si="24"/>
        <v>8.1001999999999991E-2</v>
      </c>
      <c r="G202" s="4">
        <v>3.5000000000000001E-3</v>
      </c>
      <c r="H202" s="5">
        <f t="shared" si="25"/>
        <v>7.9867971999999995E-2</v>
      </c>
      <c r="I202" s="5">
        <f t="shared" si="26"/>
        <v>7.9219955999999994E-2</v>
      </c>
      <c r="J202" s="33">
        <v>63</v>
      </c>
      <c r="K202" t="str">
        <f t="shared" si="27"/>
        <v>No</v>
      </c>
    </row>
    <row r="203" spans="1:11">
      <c r="A203" s="31">
        <v>40498</v>
      </c>
      <c r="B203" s="3" t="s">
        <v>41</v>
      </c>
      <c r="C203" s="4" t="s">
        <v>11</v>
      </c>
      <c r="D203" s="3">
        <v>3.8E-3</v>
      </c>
      <c r="E203" s="5">
        <f t="shared" si="23"/>
        <v>7.5521000000000005E-2</v>
      </c>
      <c r="F203" s="5">
        <f t="shared" si="24"/>
        <v>7.5521000000000005E-2</v>
      </c>
      <c r="G203" s="4">
        <v>5.0000000000000001E-4</v>
      </c>
      <c r="H203" s="5">
        <f t="shared" si="25"/>
        <v>7.4463706000000005E-2</v>
      </c>
      <c r="I203" s="5">
        <f t="shared" si="26"/>
        <v>7.3859538000000002E-2</v>
      </c>
      <c r="J203" s="33">
        <v>58</v>
      </c>
      <c r="K203" t="str">
        <f t="shared" si="27"/>
        <v>No</v>
      </c>
    </row>
    <row r="204" spans="1:11">
      <c r="A204" s="31">
        <v>37434</v>
      </c>
      <c r="B204" s="3">
        <v>7</v>
      </c>
      <c r="C204" s="4" t="s">
        <v>11</v>
      </c>
      <c r="D204" s="3">
        <v>5.0000000000000001E-4</v>
      </c>
      <c r="E204" s="5">
        <f t="shared" si="23"/>
        <v>7.3308999999999999E-2</v>
      </c>
      <c r="F204" s="5">
        <f t="shared" si="24"/>
        <v>7.3308999999999999E-2</v>
      </c>
      <c r="G204" s="4">
        <v>7.0000000000000001E-3</v>
      </c>
      <c r="H204" s="5">
        <f t="shared" si="25"/>
        <v>7.2282674000000005E-2</v>
      </c>
      <c r="I204" s="5">
        <f t="shared" si="26"/>
        <v>7.1696202000000001E-2</v>
      </c>
      <c r="J204" s="33">
        <v>56</v>
      </c>
      <c r="K204" t="str">
        <f t="shared" si="27"/>
        <v>No</v>
      </c>
    </row>
    <row r="205" spans="1:11">
      <c r="A205" s="31">
        <v>39244</v>
      </c>
      <c r="B205" s="3">
        <v>7</v>
      </c>
      <c r="C205" s="4" t="s">
        <v>11</v>
      </c>
      <c r="D205" s="3">
        <v>2.3E-3</v>
      </c>
      <c r="E205" s="5">
        <f t="shared" si="23"/>
        <v>6.8846999999999992E-2</v>
      </c>
      <c r="F205" s="5">
        <f t="shared" si="24"/>
        <v>6.8846999999999992E-2</v>
      </c>
      <c r="G205" s="4">
        <v>2.5000000000000001E-3</v>
      </c>
      <c r="H205" s="5">
        <f t="shared" si="25"/>
        <v>6.7883141999999994E-2</v>
      </c>
      <c r="I205" s="5">
        <f t="shared" si="26"/>
        <v>6.7332365999999991E-2</v>
      </c>
      <c r="J205" s="33">
        <v>52</v>
      </c>
      <c r="K205" t="str">
        <f t="shared" si="27"/>
        <v>No</v>
      </c>
    </row>
    <row r="206" spans="1:11">
      <c r="A206" s="31">
        <v>39623</v>
      </c>
      <c r="B206" s="3">
        <v>7</v>
      </c>
      <c r="C206" s="4" t="s">
        <v>11</v>
      </c>
      <c r="D206" s="3">
        <v>2.3999999999999998E-3</v>
      </c>
      <c r="E206" s="5">
        <f t="shared" si="23"/>
        <v>6.8846999999999992E-2</v>
      </c>
      <c r="F206" s="5">
        <f t="shared" si="24"/>
        <v>6.8846999999999992E-2</v>
      </c>
      <c r="G206" s="4">
        <v>1E-3</v>
      </c>
      <c r="H206" s="5">
        <f t="shared" si="25"/>
        <v>6.7883141999999994E-2</v>
      </c>
      <c r="I206" s="5">
        <f t="shared" si="26"/>
        <v>6.7332365999999991E-2</v>
      </c>
      <c r="J206" s="33">
        <v>52</v>
      </c>
      <c r="K206" t="str">
        <f t="shared" si="27"/>
        <v>No</v>
      </c>
    </row>
    <row r="207" spans="1:11">
      <c r="A207" s="31">
        <v>34640</v>
      </c>
      <c r="B207" s="3">
        <v>7</v>
      </c>
      <c r="C207" s="4" t="s">
        <v>11</v>
      </c>
      <c r="D207" s="3">
        <v>1.0999999999999999E-2</v>
      </c>
      <c r="E207" s="5">
        <f t="shared" si="23"/>
        <v>6.5466999999999997E-2</v>
      </c>
      <c r="F207" s="5">
        <f t="shared" si="24"/>
        <v>6.5466999999999997E-2</v>
      </c>
      <c r="G207" s="4">
        <v>1.4999999999999999E-2</v>
      </c>
      <c r="H207" s="5">
        <f t="shared" si="25"/>
        <v>6.4550462000000003E-2</v>
      </c>
      <c r="I207" s="5">
        <f t="shared" si="26"/>
        <v>6.4026725999999992E-2</v>
      </c>
      <c r="J207" s="32">
        <v>49</v>
      </c>
      <c r="K207" t="str">
        <f t="shared" si="27"/>
        <v>No</v>
      </c>
    </row>
    <row r="208" spans="1:11">
      <c r="A208" s="31">
        <v>36102</v>
      </c>
      <c r="B208" s="3">
        <v>7</v>
      </c>
      <c r="C208" s="4" t="s">
        <v>11</v>
      </c>
      <c r="D208" s="3">
        <v>1.0999999999999999E-2</v>
      </c>
      <c r="E208" s="5">
        <f t="shared" si="23"/>
        <v>6.5466999999999997E-2</v>
      </c>
      <c r="F208" s="5">
        <f t="shared" si="24"/>
        <v>6.5466999999999997E-2</v>
      </c>
      <c r="G208" s="4">
        <v>1.4999999999999999E-2</v>
      </c>
      <c r="H208" s="5">
        <f t="shared" si="25"/>
        <v>6.4550462000000003E-2</v>
      </c>
      <c r="I208" s="5">
        <f t="shared" si="26"/>
        <v>6.4026725999999992E-2</v>
      </c>
      <c r="J208" s="33">
        <v>49</v>
      </c>
      <c r="K208" t="str">
        <f t="shared" si="27"/>
        <v>No</v>
      </c>
    </row>
    <row r="209" spans="1:11">
      <c r="A209" s="31">
        <v>34528</v>
      </c>
      <c r="B209" s="3">
        <v>7</v>
      </c>
      <c r="C209" s="4" t="s">
        <v>11</v>
      </c>
      <c r="D209" s="3">
        <v>5.0000000000000001E-4</v>
      </c>
      <c r="E209" s="5">
        <f t="shared" si="23"/>
        <v>6.0908999999999998E-2</v>
      </c>
      <c r="F209" s="5">
        <f t="shared" si="24"/>
        <v>6.0908999999999998E-2</v>
      </c>
      <c r="G209" s="4">
        <v>5.0000000000000001E-3</v>
      </c>
      <c r="H209" s="5">
        <f t="shared" si="25"/>
        <v>6.0056273999999993E-2</v>
      </c>
      <c r="I209" s="5">
        <f t="shared" si="26"/>
        <v>5.9569001999999996E-2</v>
      </c>
      <c r="J209" s="32">
        <v>45</v>
      </c>
      <c r="K209" t="str">
        <f t="shared" si="27"/>
        <v>No</v>
      </c>
    </row>
    <row r="210" spans="1:11">
      <c r="A210" s="31">
        <v>41072</v>
      </c>
      <c r="B210" s="3" t="s">
        <v>41</v>
      </c>
      <c r="C210" s="4" t="s">
        <v>11</v>
      </c>
      <c r="D210" s="3">
        <v>5.0000000000000001E-4</v>
      </c>
      <c r="E210" s="5">
        <f t="shared" si="23"/>
        <v>5.5124000000000006E-2</v>
      </c>
      <c r="F210" s="5">
        <f t="shared" si="24"/>
        <v>5.5124000000000006E-2</v>
      </c>
      <c r="G210" s="4">
        <v>2.07E-2</v>
      </c>
      <c r="H210" s="5">
        <f t="shared" si="25"/>
        <v>5.4352263999999997E-2</v>
      </c>
      <c r="I210" s="5">
        <f t="shared" si="26"/>
        <v>5.3911272000000003E-2</v>
      </c>
      <c r="J210" s="33">
        <v>40</v>
      </c>
      <c r="K210" t="str">
        <f t="shared" si="27"/>
        <v>No</v>
      </c>
    </row>
    <row r="211" spans="1:11">
      <c r="A211" s="31">
        <v>37799</v>
      </c>
      <c r="B211" s="3">
        <v>7</v>
      </c>
      <c r="C211" s="4" t="s">
        <v>11</v>
      </c>
      <c r="D211" s="3">
        <v>5.0000000000000001E-4</v>
      </c>
      <c r="E211" s="5">
        <f t="shared" si="23"/>
        <v>5.3954000000000002E-2</v>
      </c>
      <c r="F211" s="5">
        <f t="shared" si="24"/>
        <v>5.3954000000000002E-2</v>
      </c>
      <c r="G211" s="4">
        <v>1E-3</v>
      </c>
      <c r="H211" s="5">
        <f t="shared" si="25"/>
        <v>5.3198644000000003E-2</v>
      </c>
      <c r="I211" s="5">
        <f t="shared" si="26"/>
        <v>5.2767012000000002E-2</v>
      </c>
      <c r="J211" s="33">
        <v>39</v>
      </c>
      <c r="K211" t="str">
        <f t="shared" si="27"/>
        <v>No</v>
      </c>
    </row>
    <row r="212" spans="1:11">
      <c r="A212" s="31">
        <v>39982</v>
      </c>
      <c r="B212" s="3">
        <v>7</v>
      </c>
      <c r="C212" s="4" t="s">
        <v>11</v>
      </c>
      <c r="D212" s="3">
        <v>5.0000000000000001E-4</v>
      </c>
      <c r="E212" s="5">
        <f t="shared" si="23"/>
        <v>5.0415999999999996E-2</v>
      </c>
      <c r="F212" s="5">
        <f t="shared" si="24"/>
        <v>5.0415999999999996E-2</v>
      </c>
      <c r="G212" s="4">
        <v>2.5999999999999999E-3</v>
      </c>
      <c r="H212" s="5">
        <f t="shared" si="25"/>
        <v>4.9710175999999995E-2</v>
      </c>
      <c r="I212" s="5">
        <f t="shared" si="26"/>
        <v>4.9306847999999993E-2</v>
      </c>
      <c r="J212" s="33">
        <v>36</v>
      </c>
      <c r="K212" t="str">
        <f t="shared" si="27"/>
        <v>No</v>
      </c>
    </row>
    <row r="213" spans="1:11">
      <c r="A213" s="31">
        <v>35235</v>
      </c>
      <c r="B213" s="3">
        <v>7</v>
      </c>
      <c r="C213" s="4" t="s">
        <v>11</v>
      </c>
      <c r="D213" s="3">
        <v>5.4999999999999997E-3</v>
      </c>
      <c r="E213" s="5">
        <f t="shared" si="23"/>
        <v>4.9227E-2</v>
      </c>
      <c r="F213" s="5">
        <f t="shared" si="24"/>
        <v>4.9227E-2</v>
      </c>
      <c r="G213" s="4">
        <v>1.0999999999999999E-2</v>
      </c>
      <c r="H213" s="5">
        <f t="shared" si="25"/>
        <v>4.8537822000000001E-2</v>
      </c>
      <c r="I213" s="5">
        <f t="shared" si="26"/>
        <v>4.8144005999999996E-2</v>
      </c>
      <c r="J213" s="33">
        <v>35</v>
      </c>
      <c r="K213" t="str">
        <f t="shared" si="27"/>
        <v>No</v>
      </c>
    </row>
    <row r="214" spans="1:11">
      <c r="A214" s="31">
        <v>36697</v>
      </c>
      <c r="B214" s="3">
        <v>7</v>
      </c>
      <c r="C214" s="4" t="s">
        <v>11</v>
      </c>
      <c r="D214" s="3">
        <v>5.4999999999999997E-3</v>
      </c>
      <c r="E214" s="5">
        <f t="shared" si="23"/>
        <v>4.9227E-2</v>
      </c>
      <c r="F214" s="5">
        <f t="shared" si="24"/>
        <v>4.9227E-2</v>
      </c>
      <c r="G214" s="4"/>
      <c r="H214" s="5">
        <f t="shared" si="25"/>
        <v>4.8537822000000001E-2</v>
      </c>
      <c r="I214" s="5">
        <f t="shared" si="26"/>
        <v>4.8144005999999996E-2</v>
      </c>
      <c r="J214" s="33">
        <v>35</v>
      </c>
      <c r="K214" t="str">
        <f t="shared" si="27"/>
        <v>No</v>
      </c>
    </row>
    <row r="215" spans="1:11">
      <c r="A215" s="31">
        <v>37033</v>
      </c>
      <c r="B215" s="3">
        <v>7</v>
      </c>
      <c r="C215" s="4" t="s">
        <v>11</v>
      </c>
      <c r="D215" s="3">
        <v>5.0000000000000001E-4</v>
      </c>
      <c r="E215" s="5">
        <f t="shared" si="23"/>
        <v>4.9227E-2</v>
      </c>
      <c r="F215" s="5">
        <f t="shared" si="24"/>
        <v>4.9227E-2</v>
      </c>
      <c r="G215" s="4">
        <v>1E-3</v>
      </c>
      <c r="H215" s="5">
        <f t="shared" si="25"/>
        <v>4.8537822000000001E-2</v>
      </c>
      <c r="I215" s="5">
        <f t="shared" si="26"/>
        <v>4.8144005999999996E-2</v>
      </c>
      <c r="J215" s="33">
        <v>35</v>
      </c>
      <c r="K215" t="str">
        <f t="shared" si="27"/>
        <v>No</v>
      </c>
    </row>
    <row r="216" spans="1:11">
      <c r="A216" s="31">
        <v>38141</v>
      </c>
      <c r="B216" s="3">
        <v>7</v>
      </c>
      <c r="C216" s="4" t="s">
        <v>11</v>
      </c>
      <c r="D216" s="3">
        <v>5.0000000000000001E-4</v>
      </c>
      <c r="E216" s="5">
        <f t="shared" si="23"/>
        <v>4.3200000000000002E-2</v>
      </c>
      <c r="F216" s="5">
        <f t="shared" si="24"/>
        <v>4.3200000000000002E-2</v>
      </c>
      <c r="G216" s="4">
        <v>1E-3</v>
      </c>
      <c r="H216" s="5">
        <f t="shared" si="25"/>
        <v>4.2595200000000007E-2</v>
      </c>
      <c r="I216" s="5">
        <f t="shared" si="26"/>
        <v>4.2249600000000005E-2</v>
      </c>
      <c r="J216" s="33">
        <v>30</v>
      </c>
      <c r="K216" t="str">
        <f t="shared" si="27"/>
        <v>No</v>
      </c>
    </row>
    <row r="217" spans="1:11">
      <c r="A217" s="31">
        <v>34865</v>
      </c>
      <c r="B217" s="3">
        <v>7</v>
      </c>
      <c r="C217" s="4" t="s">
        <v>11</v>
      </c>
      <c r="D217" s="3">
        <v>0.01</v>
      </c>
      <c r="E217" s="5">
        <f t="shared" si="23"/>
        <v>4.1975999999999999E-2</v>
      </c>
      <c r="F217" s="5">
        <f t="shared" si="24"/>
        <v>4.1975999999999999E-2</v>
      </c>
      <c r="G217" s="4">
        <v>1E-3</v>
      </c>
      <c r="H217" s="5">
        <f t="shared" si="25"/>
        <v>4.1388335999999998E-2</v>
      </c>
      <c r="I217" s="5">
        <f t="shared" si="26"/>
        <v>4.1052527999999998E-2</v>
      </c>
      <c r="J217" s="32">
        <v>29</v>
      </c>
      <c r="K217" t="str">
        <f t="shared" si="27"/>
        <v>No</v>
      </c>
    </row>
    <row r="218" spans="1:11">
      <c r="A218" s="31">
        <v>36327</v>
      </c>
      <c r="B218" s="3">
        <v>7</v>
      </c>
      <c r="C218" s="4" t="s">
        <v>11</v>
      </c>
      <c r="D218" s="3">
        <v>0.01</v>
      </c>
      <c r="E218" s="5">
        <f t="shared" si="23"/>
        <v>4.1975999999999999E-2</v>
      </c>
      <c r="F218" s="5">
        <f t="shared" si="24"/>
        <v>4.1975999999999999E-2</v>
      </c>
      <c r="G218" s="4">
        <v>5.0000000000000001E-4</v>
      </c>
      <c r="H218" s="5">
        <f t="shared" si="25"/>
        <v>4.1388335999999998E-2</v>
      </c>
      <c r="I218" s="5">
        <f t="shared" si="26"/>
        <v>4.1052527999999998E-2</v>
      </c>
      <c r="J218" s="33">
        <v>29</v>
      </c>
      <c r="K218" t="str">
        <f t="shared" si="27"/>
        <v>No</v>
      </c>
    </row>
    <row r="219" spans="1:11">
      <c r="A219" s="31">
        <v>40696</v>
      </c>
      <c r="B219" s="3" t="s">
        <v>41</v>
      </c>
      <c r="C219" s="4" t="s">
        <v>11</v>
      </c>
      <c r="D219" s="3">
        <v>5.0000000000000001E-4</v>
      </c>
      <c r="E219" s="5">
        <f t="shared" si="23"/>
        <v>3.5758000000000005E-2</v>
      </c>
      <c r="F219" s="5">
        <f t="shared" si="24"/>
        <v>3.5758000000000005E-2</v>
      </c>
      <c r="G219" s="4">
        <v>5.0000000000000001E-4</v>
      </c>
      <c r="H219" s="5">
        <f t="shared" si="25"/>
        <v>3.5257388000000001E-2</v>
      </c>
      <c r="I219" s="5">
        <f t="shared" si="26"/>
        <v>3.4971324000000005E-2</v>
      </c>
      <c r="J219" s="33">
        <v>24</v>
      </c>
      <c r="K219" t="str">
        <f t="shared" si="27"/>
        <v>No</v>
      </c>
    </row>
    <row r="220" spans="1:11">
      <c r="A220" s="31">
        <v>40338</v>
      </c>
      <c r="B220" s="3" t="s">
        <v>41</v>
      </c>
      <c r="C220" s="4" t="s">
        <v>11</v>
      </c>
      <c r="D220" s="3">
        <v>5.0000000000000001E-4</v>
      </c>
      <c r="E220" s="5">
        <f t="shared" si="23"/>
        <v>3.1932000000000002E-2</v>
      </c>
      <c r="F220" s="5">
        <f t="shared" si="24"/>
        <v>3.1932000000000002E-2</v>
      </c>
      <c r="G220" s="4">
        <v>2E-3</v>
      </c>
      <c r="H220" s="5">
        <f t="shared" si="25"/>
        <v>3.1484952000000004E-2</v>
      </c>
      <c r="I220" s="5">
        <f t="shared" si="26"/>
        <v>3.1229495999999999E-2</v>
      </c>
      <c r="J220" s="33">
        <v>21</v>
      </c>
      <c r="K220" t="str">
        <f t="shared" si="27"/>
        <v>No</v>
      </c>
    </row>
    <row r="221" spans="1:11">
      <c r="A221" s="31">
        <v>36697</v>
      </c>
      <c r="B221" s="3">
        <v>7</v>
      </c>
      <c r="C221" s="4" t="s">
        <v>11</v>
      </c>
      <c r="D221" s="3"/>
      <c r="E221" s="5"/>
      <c r="F221" s="5"/>
      <c r="G221" s="4">
        <v>1.0999999999999999E-2</v>
      </c>
      <c r="H221" s="5"/>
      <c r="I221" s="5"/>
      <c r="J221" s="33"/>
      <c r="K221" t="str">
        <f t="shared" si="27"/>
        <v>No</v>
      </c>
    </row>
    <row r="222" spans="1:11">
      <c r="A222" s="48">
        <v>36466</v>
      </c>
      <c r="B222" s="52">
        <v>10</v>
      </c>
      <c r="C222" s="57" t="s">
        <v>14</v>
      </c>
      <c r="D222" s="52">
        <v>9.9000000000000005E-2</v>
      </c>
      <c r="E222" s="60">
        <f>ROUND((EXP(0.8473*LN(J222)+0.884)),3)*0.001</f>
        <v>8.4259000000000001E-2</v>
      </c>
      <c r="F222" s="60">
        <f>ROUND((EXP(0.8473*LN(J222)+0.884)),3)*0.001</f>
        <v>8.4259000000000001E-2</v>
      </c>
      <c r="G222" s="57">
        <v>5.0000000000000001E-4</v>
      </c>
      <c r="H222" s="60">
        <f>ROUND((EXP(0.8473*LN(J222)+0.884)),3)*(0.986)*0.001</f>
        <v>8.3079373999999998E-2</v>
      </c>
      <c r="I222" s="60">
        <f>ROUND((EXP(0.8473*LN(J222)+0.884)),3)*(0.978)*0.001</f>
        <v>8.2405302E-2</v>
      </c>
      <c r="J222" s="65">
        <v>66</v>
      </c>
      <c r="K222" t="str">
        <f t="shared" si="27"/>
        <v>Yes</v>
      </c>
    </row>
    <row r="223" spans="1:11">
      <c r="A223" s="48">
        <v>35017</v>
      </c>
      <c r="B223" s="52">
        <v>10</v>
      </c>
      <c r="C223" s="57" t="s">
        <v>14</v>
      </c>
      <c r="D223" s="52">
        <v>5.0000000000000001E-4</v>
      </c>
      <c r="E223" s="60"/>
      <c r="F223" s="60"/>
      <c r="G223" s="57"/>
      <c r="H223" s="60"/>
      <c r="I223" s="60"/>
      <c r="J223" s="65"/>
      <c r="K223" t="s">
        <v>44</v>
      </c>
    </row>
    <row r="224" spans="1:11">
      <c r="A224" s="48">
        <v>35227</v>
      </c>
      <c r="B224" s="52">
        <v>10</v>
      </c>
      <c r="C224" s="57" t="s">
        <v>14</v>
      </c>
      <c r="D224" s="52">
        <v>5.0000000000000001E-4</v>
      </c>
      <c r="E224" s="60"/>
      <c r="F224" s="60"/>
      <c r="G224" s="57">
        <v>5.0000000000000001E-4</v>
      </c>
      <c r="H224" s="60"/>
      <c r="I224" s="60"/>
      <c r="J224" s="65"/>
      <c r="K224" t="s">
        <v>44</v>
      </c>
    </row>
    <row r="225" spans="1:11" s="45" customFormat="1">
      <c r="A225" s="79">
        <v>35347</v>
      </c>
      <c r="B225" s="82">
        <v>10</v>
      </c>
      <c r="C225" s="85" t="s">
        <v>14</v>
      </c>
      <c r="D225" s="82">
        <v>5.0000000000000001E-4</v>
      </c>
      <c r="E225" s="62"/>
      <c r="F225" s="62"/>
      <c r="G225" s="85">
        <v>5.0000000000000001E-4</v>
      </c>
      <c r="H225" s="62"/>
      <c r="I225" s="62"/>
      <c r="J225" s="89"/>
      <c r="K225" t="s">
        <v>44</v>
      </c>
    </row>
    <row r="226" spans="1:11" s="45" customFormat="1">
      <c r="A226" s="48">
        <v>35647</v>
      </c>
      <c r="B226" s="52">
        <v>10</v>
      </c>
      <c r="C226" s="57" t="s">
        <v>14</v>
      </c>
      <c r="D226" s="52">
        <v>5.0000000000000001E-4</v>
      </c>
      <c r="E226" s="60"/>
      <c r="F226" s="60"/>
      <c r="G226" s="57">
        <v>5.0000000000000001E-4</v>
      </c>
      <c r="H226" s="60"/>
      <c r="I226" s="60"/>
      <c r="J226" s="65"/>
      <c r="K226" t="s">
        <v>44</v>
      </c>
    </row>
    <row r="227" spans="1:11" s="45" customFormat="1">
      <c r="A227" s="48">
        <v>37182</v>
      </c>
      <c r="B227" s="52">
        <v>10</v>
      </c>
      <c r="C227" s="57" t="s">
        <v>14</v>
      </c>
      <c r="D227" s="52">
        <v>3.0999999999999999E-3</v>
      </c>
      <c r="E227" s="60">
        <f t="shared" ref="E227:E240" si="28">ROUND((EXP(0.8473*LN(J227)+0.884)),3)*0.001</f>
        <v>0.11061499999999999</v>
      </c>
      <c r="F227" s="60">
        <f t="shared" ref="F227:F240" si="29">ROUND((EXP(0.8473*LN(J227)+0.884)),3)*0.001</f>
        <v>0.11061499999999999</v>
      </c>
      <c r="G227" s="57">
        <v>4.7000000000000002E-3</v>
      </c>
      <c r="H227" s="60">
        <f t="shared" ref="H227:H240" si="30">ROUND((EXP(0.8473*LN(J227)+0.884)),3)*(0.986)*0.001</f>
        <v>0.10906639</v>
      </c>
      <c r="I227" s="60">
        <f t="shared" ref="I227:I240" si="31">ROUND((EXP(0.8473*LN(J227)+0.884)),3)*(0.978)*0.001</f>
        <v>0.10818146999999999</v>
      </c>
      <c r="J227" s="65">
        <v>91</v>
      </c>
      <c r="K227" t="str">
        <f t="shared" si="27"/>
        <v>No</v>
      </c>
    </row>
    <row r="228" spans="1:11" s="45" customFormat="1">
      <c r="A228" s="48">
        <v>37895</v>
      </c>
      <c r="B228" s="52">
        <v>10</v>
      </c>
      <c r="C228" s="57" t="s">
        <v>14</v>
      </c>
      <c r="D228" s="52">
        <v>6.7999999999999996E-3</v>
      </c>
      <c r="E228" s="60">
        <f t="shared" si="28"/>
        <v>0.101272</v>
      </c>
      <c r="F228" s="60">
        <f t="shared" si="29"/>
        <v>0.101272</v>
      </c>
      <c r="G228" s="57">
        <v>8.0999999999999996E-3</v>
      </c>
      <c r="H228" s="60">
        <f t="shared" si="30"/>
        <v>9.9854191999999994E-2</v>
      </c>
      <c r="I228" s="60">
        <f t="shared" si="31"/>
        <v>9.9044015999999999E-2</v>
      </c>
      <c r="J228" s="65">
        <v>82</v>
      </c>
      <c r="K228" t="str">
        <f t="shared" si="27"/>
        <v>No</v>
      </c>
    </row>
    <row r="229" spans="1:11" s="45" customFormat="1">
      <c r="A229" s="48">
        <v>38266</v>
      </c>
      <c r="B229" s="52">
        <v>10</v>
      </c>
      <c r="C229" s="57" t="s">
        <v>14</v>
      </c>
      <c r="D229" s="52">
        <v>5.0000000000000001E-4</v>
      </c>
      <c r="E229" s="60">
        <f t="shared" si="28"/>
        <v>9.7071000000000005E-2</v>
      </c>
      <c r="F229" s="60">
        <f t="shared" si="29"/>
        <v>9.7071000000000005E-2</v>
      </c>
      <c r="G229" s="57">
        <v>4.7999999999999996E-3</v>
      </c>
      <c r="H229" s="60">
        <f t="shared" si="30"/>
        <v>9.5712006000000002E-2</v>
      </c>
      <c r="I229" s="60">
        <f t="shared" si="31"/>
        <v>9.4935437999999997E-2</v>
      </c>
      <c r="J229" s="65">
        <v>78</v>
      </c>
      <c r="K229" t="str">
        <f t="shared" si="27"/>
        <v>No</v>
      </c>
    </row>
    <row r="230" spans="1:11" s="45" customFormat="1">
      <c r="A230" s="27">
        <v>38266</v>
      </c>
      <c r="B230" s="17">
        <v>10</v>
      </c>
      <c r="C230" s="18" t="s">
        <v>14</v>
      </c>
      <c r="D230" s="17">
        <v>3.8999999999999998E-3</v>
      </c>
      <c r="E230" s="15">
        <f t="shared" si="28"/>
        <v>9.7071000000000005E-2</v>
      </c>
      <c r="F230" s="15">
        <f t="shared" si="29"/>
        <v>9.7071000000000005E-2</v>
      </c>
      <c r="G230" s="18">
        <v>4.7999999999999996E-3</v>
      </c>
      <c r="H230" s="15">
        <f t="shared" si="30"/>
        <v>9.5712006000000002E-2</v>
      </c>
      <c r="I230" s="15">
        <f t="shared" si="31"/>
        <v>9.4935437999999997E-2</v>
      </c>
      <c r="J230" s="28">
        <v>78</v>
      </c>
      <c r="K230" t="str">
        <f t="shared" si="27"/>
        <v>No</v>
      </c>
    </row>
    <row r="231" spans="1:11">
      <c r="A231" s="27">
        <v>40107</v>
      </c>
      <c r="B231" s="17">
        <v>10</v>
      </c>
      <c r="C231" s="18" t="s">
        <v>14</v>
      </c>
      <c r="D231" s="17">
        <v>5.0000000000000001E-4</v>
      </c>
      <c r="E231" s="15">
        <f t="shared" si="28"/>
        <v>9.7071000000000005E-2</v>
      </c>
      <c r="F231" s="15">
        <f t="shared" si="29"/>
        <v>9.7071000000000005E-2</v>
      </c>
      <c r="G231" s="18">
        <v>1E-3</v>
      </c>
      <c r="H231" s="15">
        <f t="shared" si="30"/>
        <v>9.5712006000000002E-2</v>
      </c>
      <c r="I231" s="15">
        <f t="shared" si="31"/>
        <v>9.4935437999999997E-2</v>
      </c>
      <c r="J231" s="28">
        <v>78</v>
      </c>
      <c r="K231" t="str">
        <f t="shared" si="27"/>
        <v>No</v>
      </c>
    </row>
    <row r="232" spans="1:11">
      <c r="A232" s="27">
        <v>40498</v>
      </c>
      <c r="B232" s="17">
        <v>10</v>
      </c>
      <c r="C232" s="18" t="s">
        <v>14</v>
      </c>
      <c r="D232" s="17">
        <v>9.1000000000000004E-3</v>
      </c>
      <c r="E232" s="20">
        <f t="shared" si="28"/>
        <v>9.0706000000000009E-2</v>
      </c>
      <c r="F232" s="20">
        <f t="shared" si="29"/>
        <v>9.0706000000000009E-2</v>
      </c>
      <c r="G232" s="18">
        <v>5.0000000000000001E-4</v>
      </c>
      <c r="H232" s="20">
        <f t="shared" si="30"/>
        <v>8.9436115999999996E-2</v>
      </c>
      <c r="I232" s="20">
        <f t="shared" si="31"/>
        <v>8.8710468000000015E-2</v>
      </c>
      <c r="J232" s="28">
        <v>72</v>
      </c>
      <c r="K232" t="str">
        <f t="shared" si="27"/>
        <v>No</v>
      </c>
    </row>
    <row r="233" spans="1:11">
      <c r="A233" s="27">
        <v>36102</v>
      </c>
      <c r="B233" s="17">
        <v>10</v>
      </c>
      <c r="C233" s="18" t="s">
        <v>14</v>
      </c>
      <c r="D233" s="17">
        <v>2.1000000000000001E-2</v>
      </c>
      <c r="E233" s="15">
        <f t="shared" si="28"/>
        <v>7.4415999999999996E-2</v>
      </c>
      <c r="F233" s="15">
        <f t="shared" si="29"/>
        <v>7.4415999999999996E-2</v>
      </c>
      <c r="G233" s="18">
        <v>5.0000000000000001E-4</v>
      </c>
      <c r="H233" s="15">
        <f t="shared" si="30"/>
        <v>7.3374175999999999E-2</v>
      </c>
      <c r="I233" s="15">
        <f t="shared" si="31"/>
        <v>7.2778847999999993E-2</v>
      </c>
      <c r="J233" s="28">
        <v>57</v>
      </c>
      <c r="K233" t="str">
        <f t="shared" si="27"/>
        <v>No</v>
      </c>
    </row>
    <row r="234" spans="1:11">
      <c r="A234" s="27">
        <v>37434</v>
      </c>
      <c r="B234" s="17">
        <v>10</v>
      </c>
      <c r="C234" s="18" t="s">
        <v>14</v>
      </c>
      <c r="D234" s="17">
        <v>5.0000000000000001E-4</v>
      </c>
      <c r="E234" s="15">
        <f t="shared" si="28"/>
        <v>7.1084000000000008E-2</v>
      </c>
      <c r="F234" s="15">
        <f t="shared" si="29"/>
        <v>7.1084000000000008E-2</v>
      </c>
      <c r="G234" s="18">
        <v>2.3E-3</v>
      </c>
      <c r="H234" s="15">
        <f t="shared" si="30"/>
        <v>7.0088824000000008E-2</v>
      </c>
      <c r="I234" s="15">
        <f t="shared" si="31"/>
        <v>6.9520152000000002E-2</v>
      </c>
      <c r="J234" s="28">
        <v>54</v>
      </c>
      <c r="K234" t="str">
        <f t="shared" si="27"/>
        <v>No</v>
      </c>
    </row>
    <row r="235" spans="1:11">
      <c r="A235" s="27">
        <v>37799</v>
      </c>
      <c r="B235" s="17">
        <v>10</v>
      </c>
      <c r="C235" s="18" t="s">
        <v>14</v>
      </c>
      <c r="D235" s="17">
        <v>6.4999999999999997E-3</v>
      </c>
      <c r="E235" s="15">
        <f t="shared" si="28"/>
        <v>5.9760000000000001E-2</v>
      </c>
      <c r="F235" s="15">
        <f t="shared" si="29"/>
        <v>5.9760000000000001E-2</v>
      </c>
      <c r="G235" s="18">
        <v>1E-3</v>
      </c>
      <c r="H235" s="15">
        <f t="shared" si="30"/>
        <v>5.8923359999999994E-2</v>
      </c>
      <c r="I235" s="15">
        <f t="shared" si="31"/>
        <v>5.8445279999999995E-2</v>
      </c>
      <c r="J235" s="28">
        <v>44</v>
      </c>
      <c r="K235" t="str">
        <f t="shared" si="27"/>
        <v>No</v>
      </c>
    </row>
    <row r="236" spans="1:11">
      <c r="A236" s="27">
        <v>36697</v>
      </c>
      <c r="B236" s="17">
        <v>10</v>
      </c>
      <c r="C236" s="18" t="s">
        <v>14</v>
      </c>
      <c r="D236" s="17">
        <v>5.7999999999999996E-3</v>
      </c>
      <c r="E236" s="15">
        <f t="shared" si="28"/>
        <v>5.629E-2</v>
      </c>
      <c r="F236" s="15">
        <f t="shared" si="29"/>
        <v>5.629E-2</v>
      </c>
      <c r="G236" s="18"/>
      <c r="H236" s="15">
        <f t="shared" si="30"/>
        <v>5.550194E-2</v>
      </c>
      <c r="I236" s="15">
        <f t="shared" si="31"/>
        <v>5.5051620000000002E-2</v>
      </c>
      <c r="J236" s="28">
        <v>41</v>
      </c>
      <c r="K236" t="str">
        <f t="shared" si="27"/>
        <v>No</v>
      </c>
    </row>
    <row r="237" spans="1:11">
      <c r="A237" s="27">
        <v>37033</v>
      </c>
      <c r="B237" s="17">
        <v>10</v>
      </c>
      <c r="C237" s="18" t="s">
        <v>14</v>
      </c>
      <c r="D237" s="21">
        <v>5.0000000000000001E-4</v>
      </c>
      <c r="E237" s="15">
        <f t="shared" si="28"/>
        <v>5.5124000000000006E-2</v>
      </c>
      <c r="F237" s="15">
        <f t="shared" si="29"/>
        <v>5.5124000000000006E-2</v>
      </c>
      <c r="G237" s="18">
        <v>1E-3</v>
      </c>
      <c r="H237" s="15">
        <f t="shared" si="30"/>
        <v>5.4352263999999997E-2</v>
      </c>
      <c r="I237" s="15">
        <f t="shared" si="31"/>
        <v>5.3911272000000003E-2</v>
      </c>
      <c r="J237" s="28">
        <v>40</v>
      </c>
      <c r="K237" t="str">
        <f t="shared" si="27"/>
        <v>No</v>
      </c>
    </row>
    <row r="238" spans="1:11">
      <c r="A238" s="27">
        <v>38141</v>
      </c>
      <c r="B238" s="17">
        <v>10</v>
      </c>
      <c r="C238" s="18" t="s">
        <v>14</v>
      </c>
      <c r="D238" s="17">
        <v>5.0000000000000001E-4</v>
      </c>
      <c r="E238" s="15">
        <f t="shared" si="28"/>
        <v>4.8032999999999999E-2</v>
      </c>
      <c r="F238" s="15">
        <f t="shared" si="29"/>
        <v>4.8032999999999999E-2</v>
      </c>
      <c r="G238" s="18">
        <v>1E-3</v>
      </c>
      <c r="H238" s="15">
        <f t="shared" si="30"/>
        <v>4.7360538000000001E-2</v>
      </c>
      <c r="I238" s="15">
        <f t="shared" si="31"/>
        <v>4.6976274000000005E-2</v>
      </c>
      <c r="J238" s="28">
        <v>34</v>
      </c>
      <c r="K238" t="str">
        <f t="shared" si="27"/>
        <v>No</v>
      </c>
    </row>
    <row r="239" spans="1:11">
      <c r="A239" s="27">
        <v>36327</v>
      </c>
      <c r="B239" s="17">
        <v>10</v>
      </c>
      <c r="C239" s="18" t="s">
        <v>14</v>
      </c>
      <c r="D239" s="17">
        <v>5.0000000000000001E-4</v>
      </c>
      <c r="E239" s="15">
        <f t="shared" si="28"/>
        <v>4.6833E-2</v>
      </c>
      <c r="F239" s="15">
        <f t="shared" si="29"/>
        <v>4.6833E-2</v>
      </c>
      <c r="G239" s="18">
        <v>5.0000000000000001E-4</v>
      </c>
      <c r="H239" s="15">
        <f t="shared" si="30"/>
        <v>4.6177337999999998E-2</v>
      </c>
      <c r="I239" s="15">
        <f t="shared" si="31"/>
        <v>4.5802673999999995E-2</v>
      </c>
      <c r="J239" s="28">
        <v>33</v>
      </c>
      <c r="K239" t="str">
        <f t="shared" si="27"/>
        <v>No</v>
      </c>
    </row>
    <row r="240" spans="1:11">
      <c r="A240" s="27">
        <v>40338</v>
      </c>
      <c r="B240" s="17">
        <v>10</v>
      </c>
      <c r="C240" s="18" t="s">
        <v>14</v>
      </c>
      <c r="D240" s="17">
        <v>7.9000000000000008E-3</v>
      </c>
      <c r="E240" s="20">
        <f t="shared" si="28"/>
        <v>3.3216000000000002E-2</v>
      </c>
      <c r="F240" s="20">
        <f t="shared" si="29"/>
        <v>3.3216000000000002E-2</v>
      </c>
      <c r="G240" s="18">
        <v>5.4999999999999997E-3</v>
      </c>
      <c r="H240" s="20">
        <f t="shared" si="30"/>
        <v>3.2750976000000001E-2</v>
      </c>
      <c r="I240" s="20">
        <f t="shared" si="31"/>
        <v>3.2485248000000001E-2</v>
      </c>
      <c r="J240" s="28">
        <v>22</v>
      </c>
      <c r="K240" t="str">
        <f t="shared" si="27"/>
        <v>No</v>
      </c>
    </row>
    <row r="241" spans="1:11">
      <c r="A241" s="27">
        <v>36697</v>
      </c>
      <c r="B241" s="17">
        <v>10</v>
      </c>
      <c r="C241" s="18" t="s">
        <v>14</v>
      </c>
      <c r="D241" s="17"/>
      <c r="E241" s="15"/>
      <c r="F241" s="15"/>
      <c r="G241" s="18">
        <v>3.8E-3</v>
      </c>
      <c r="H241" s="15"/>
      <c r="I241" s="15"/>
      <c r="J241" s="28"/>
      <c r="K241" t="str">
        <f t="shared" si="27"/>
        <v>No</v>
      </c>
    </row>
    <row r="242" spans="1:11">
      <c r="A242" s="27">
        <v>39759</v>
      </c>
      <c r="B242" s="17">
        <v>10</v>
      </c>
      <c r="C242" s="18" t="s">
        <v>14</v>
      </c>
      <c r="D242" s="17"/>
      <c r="E242" s="15"/>
      <c r="F242" s="15"/>
      <c r="G242" s="18"/>
      <c r="H242" s="15"/>
      <c r="I242" s="15"/>
      <c r="J242" s="28"/>
      <c r="K242" t="str">
        <f t="shared" si="27"/>
        <v>No</v>
      </c>
    </row>
    <row r="243" spans="1:11">
      <c r="A243" s="27">
        <v>39982</v>
      </c>
      <c r="B243" s="17">
        <v>10</v>
      </c>
      <c r="C243" s="18" t="s">
        <v>14</v>
      </c>
      <c r="D243" s="17"/>
      <c r="E243" s="15"/>
      <c r="F243" s="15"/>
      <c r="G243" s="18"/>
      <c r="H243" s="15"/>
      <c r="I243" s="15"/>
      <c r="J243" s="28"/>
      <c r="K243" t="str">
        <f t="shared" si="27"/>
        <v>No</v>
      </c>
    </row>
    <row r="244" spans="1:11">
      <c r="A244" s="39">
        <v>35646</v>
      </c>
      <c r="B244" s="13">
        <v>8</v>
      </c>
      <c r="C244" s="14" t="s">
        <v>12</v>
      </c>
      <c r="D244" s="13">
        <v>5.0000000000000001E-4</v>
      </c>
      <c r="E244" s="15"/>
      <c r="F244" s="15"/>
      <c r="G244" s="14">
        <v>2.1000000000000001E-2</v>
      </c>
      <c r="H244" s="15"/>
      <c r="I244" s="15"/>
      <c r="J244" s="41"/>
      <c r="K244" t="s">
        <v>44</v>
      </c>
    </row>
    <row r="245" spans="1:11">
      <c r="A245" s="39">
        <v>37182</v>
      </c>
      <c r="B245" s="13">
        <v>8</v>
      </c>
      <c r="C245" s="14" t="s">
        <v>12</v>
      </c>
      <c r="D245" s="13">
        <v>4.3E-3</v>
      </c>
      <c r="E245" s="15">
        <f t="shared" ref="E245:E267" si="32">ROUND((EXP(0.8473*LN(J245)+0.884)),3)*0.001</f>
        <v>0.107517</v>
      </c>
      <c r="F245" s="15">
        <f t="shared" ref="F245:F267" si="33">ROUND((EXP(0.8473*LN(J245)+0.884)),3)*0.001</f>
        <v>0.107517</v>
      </c>
      <c r="G245" s="14">
        <v>6.1999999999999998E-3</v>
      </c>
      <c r="H245" s="15">
        <f t="shared" ref="H245:H267" si="34">ROUND((EXP(0.8473*LN(J245)+0.884)),3)*(0.986)*0.001</f>
        <v>0.106011762</v>
      </c>
      <c r="I245" s="15">
        <f t="shared" ref="I245:I267" si="35">ROUND((EXP(0.8473*LN(J245)+0.884)),3)*(0.978)*0.001</f>
        <v>0.105151626</v>
      </c>
      <c r="J245" s="41">
        <v>88</v>
      </c>
      <c r="K245" t="str">
        <f t="shared" si="27"/>
        <v>No</v>
      </c>
    </row>
    <row r="246" spans="1:11">
      <c r="A246" s="39">
        <v>38266</v>
      </c>
      <c r="B246" s="13">
        <v>8</v>
      </c>
      <c r="C246" s="14" t="s">
        <v>12</v>
      </c>
      <c r="D246" s="13">
        <v>5.0000000000000001E-4</v>
      </c>
      <c r="E246" s="15">
        <f t="shared" si="32"/>
        <v>0.10336100000000001</v>
      </c>
      <c r="F246" s="15">
        <f t="shared" si="33"/>
        <v>0.10336100000000001</v>
      </c>
      <c r="G246" s="14">
        <v>4.0000000000000001E-3</v>
      </c>
      <c r="H246" s="15">
        <f t="shared" si="34"/>
        <v>0.10191394600000001</v>
      </c>
      <c r="I246" s="15">
        <f t="shared" si="35"/>
        <v>0.10108705800000001</v>
      </c>
      <c r="J246" s="41">
        <v>84</v>
      </c>
      <c r="K246" t="str">
        <f t="shared" si="27"/>
        <v>No</v>
      </c>
    </row>
    <row r="247" spans="1:11">
      <c r="A247" s="39">
        <v>38266</v>
      </c>
      <c r="B247" s="13">
        <v>8</v>
      </c>
      <c r="C247" s="14" t="s">
        <v>12</v>
      </c>
      <c r="D247" s="14">
        <v>9.7999999999999997E-3</v>
      </c>
      <c r="E247" s="15">
        <f t="shared" si="32"/>
        <v>0.10336100000000001</v>
      </c>
      <c r="F247" s="15">
        <f t="shared" si="33"/>
        <v>0.10336100000000001</v>
      </c>
      <c r="G247" s="14">
        <v>4.0000000000000001E-3</v>
      </c>
      <c r="H247" s="15">
        <f t="shared" si="34"/>
        <v>0.10191394600000001</v>
      </c>
      <c r="I247" s="15">
        <f t="shared" si="35"/>
        <v>0.10108705800000001</v>
      </c>
      <c r="J247" s="41">
        <v>84</v>
      </c>
      <c r="K247" t="str">
        <f t="shared" si="27"/>
        <v>No</v>
      </c>
    </row>
    <row r="248" spans="1:11">
      <c r="A248" s="39">
        <v>39014</v>
      </c>
      <c r="B248" s="13">
        <v>8</v>
      </c>
      <c r="C248" s="14" t="s">
        <v>12</v>
      </c>
      <c r="D248" s="13">
        <v>3.5999999999999999E-3</v>
      </c>
      <c r="E248" s="15">
        <f t="shared" si="32"/>
        <v>0.101272</v>
      </c>
      <c r="F248" s="15">
        <f t="shared" si="33"/>
        <v>0.101272</v>
      </c>
      <c r="G248" s="14">
        <v>2.8999999999999998E-3</v>
      </c>
      <c r="H248" s="15">
        <f t="shared" si="34"/>
        <v>9.9854191999999994E-2</v>
      </c>
      <c r="I248" s="15">
        <f t="shared" si="35"/>
        <v>9.9044015999999999E-2</v>
      </c>
      <c r="J248" s="41">
        <v>82</v>
      </c>
      <c r="K248" t="str">
        <f t="shared" si="27"/>
        <v>No</v>
      </c>
    </row>
    <row r="249" spans="1:11">
      <c r="A249" s="39">
        <v>37895</v>
      </c>
      <c r="B249" s="13">
        <v>8</v>
      </c>
      <c r="C249" s="14" t="s">
        <v>12</v>
      </c>
      <c r="D249" s="13">
        <v>1.4999999999999999E-2</v>
      </c>
      <c r="E249" s="15">
        <f t="shared" si="32"/>
        <v>0.10022499999999999</v>
      </c>
      <c r="F249" s="15">
        <f t="shared" si="33"/>
        <v>0.10022499999999999</v>
      </c>
      <c r="G249" s="14">
        <v>1.2E-2</v>
      </c>
      <c r="H249" s="15">
        <f t="shared" si="34"/>
        <v>9.8821850000000003E-2</v>
      </c>
      <c r="I249" s="15">
        <f t="shared" si="35"/>
        <v>9.8020049999999997E-2</v>
      </c>
      <c r="J249" s="41">
        <v>81</v>
      </c>
      <c r="K249" t="str">
        <f t="shared" si="27"/>
        <v>No</v>
      </c>
    </row>
    <row r="250" spans="1:11">
      <c r="A250" s="39">
        <v>35004</v>
      </c>
      <c r="B250" s="13">
        <v>8</v>
      </c>
      <c r="C250" s="14" t="s">
        <v>12</v>
      </c>
      <c r="D250" s="13">
        <v>1.6E-2</v>
      </c>
      <c r="E250" s="15">
        <f t="shared" si="32"/>
        <v>8.6417000000000008E-2</v>
      </c>
      <c r="F250" s="15">
        <f t="shared" si="33"/>
        <v>8.6417000000000008E-2</v>
      </c>
      <c r="G250" s="16">
        <v>1E-3</v>
      </c>
      <c r="H250" s="15">
        <f t="shared" si="34"/>
        <v>8.5207162000000003E-2</v>
      </c>
      <c r="I250" s="15">
        <f t="shared" si="35"/>
        <v>8.4515826000000002E-2</v>
      </c>
      <c r="J250" s="40">
        <v>68</v>
      </c>
      <c r="K250" t="str">
        <f t="shared" si="27"/>
        <v>No</v>
      </c>
    </row>
    <row r="251" spans="1:11">
      <c r="A251" s="39">
        <v>36466</v>
      </c>
      <c r="B251" s="13">
        <v>8</v>
      </c>
      <c r="C251" s="14" t="s">
        <v>12</v>
      </c>
      <c r="D251" s="13">
        <v>1.6E-2</v>
      </c>
      <c r="E251" s="15">
        <f t="shared" si="32"/>
        <v>8.6417000000000008E-2</v>
      </c>
      <c r="F251" s="15">
        <f t="shared" si="33"/>
        <v>8.6417000000000008E-2</v>
      </c>
      <c r="G251" s="14">
        <v>5.0000000000000001E-4</v>
      </c>
      <c r="H251" s="15">
        <f t="shared" si="34"/>
        <v>8.5207162000000003E-2</v>
      </c>
      <c r="I251" s="15">
        <f t="shared" si="35"/>
        <v>8.4515826000000002E-2</v>
      </c>
      <c r="J251" s="41">
        <v>68</v>
      </c>
      <c r="K251" t="str">
        <f t="shared" si="27"/>
        <v>No</v>
      </c>
    </row>
    <row r="252" spans="1:11">
      <c r="A252" s="39">
        <v>39623</v>
      </c>
      <c r="B252" s="13">
        <v>8</v>
      </c>
      <c r="C252" s="14" t="s">
        <v>12</v>
      </c>
      <c r="D252" s="13">
        <v>3.8999999999999998E-3</v>
      </c>
      <c r="E252" s="15">
        <f t="shared" si="32"/>
        <v>8.3176E-2</v>
      </c>
      <c r="F252" s="15">
        <f t="shared" si="33"/>
        <v>8.3176E-2</v>
      </c>
      <c r="G252" s="14">
        <v>2.5000000000000001E-3</v>
      </c>
      <c r="H252" s="15">
        <f t="shared" si="34"/>
        <v>8.201153600000001E-2</v>
      </c>
      <c r="I252" s="15">
        <f t="shared" si="35"/>
        <v>8.1346128000000004E-2</v>
      </c>
      <c r="J252" s="41">
        <v>65</v>
      </c>
      <c r="K252" t="str">
        <f t="shared" si="27"/>
        <v>No</v>
      </c>
    </row>
    <row r="253" spans="1:11">
      <c r="A253" s="39">
        <v>31365</v>
      </c>
      <c r="B253" s="13">
        <v>8</v>
      </c>
      <c r="C253" s="14" t="s">
        <v>12</v>
      </c>
      <c r="D253" s="13">
        <v>6.0000000000000001E-3</v>
      </c>
      <c r="E253" s="15">
        <f t="shared" si="32"/>
        <v>8.209000000000001E-2</v>
      </c>
      <c r="F253" s="15">
        <f t="shared" si="33"/>
        <v>8.209000000000001E-2</v>
      </c>
      <c r="G253" s="14"/>
      <c r="H253" s="15">
        <f t="shared" si="34"/>
        <v>8.0940740000000011E-2</v>
      </c>
      <c r="I253" s="15">
        <f t="shared" si="35"/>
        <v>8.0284019999999998E-2</v>
      </c>
      <c r="J253" s="40">
        <v>64</v>
      </c>
      <c r="K253" t="str">
        <f t="shared" si="27"/>
        <v>No</v>
      </c>
    </row>
    <row r="254" spans="1:11">
      <c r="A254" s="39">
        <v>39759</v>
      </c>
      <c r="B254" s="13">
        <v>8</v>
      </c>
      <c r="C254" s="14" t="s">
        <v>12</v>
      </c>
      <c r="D254" s="13">
        <v>3.2000000000000002E-3</v>
      </c>
      <c r="E254" s="15">
        <f t="shared" si="32"/>
        <v>7.9912000000000011E-2</v>
      </c>
      <c r="F254" s="15">
        <f t="shared" si="33"/>
        <v>7.9912000000000011E-2</v>
      </c>
      <c r="G254" s="14">
        <v>2.8999999999999998E-3</v>
      </c>
      <c r="H254" s="15">
        <f t="shared" si="34"/>
        <v>7.8793232000000005E-2</v>
      </c>
      <c r="I254" s="15">
        <f t="shared" si="35"/>
        <v>7.8153936000000007E-2</v>
      </c>
      <c r="J254" s="41">
        <v>62</v>
      </c>
      <c r="K254" t="str">
        <f t="shared" si="27"/>
        <v>No</v>
      </c>
    </row>
    <row r="255" spans="1:11">
      <c r="A255" s="39">
        <v>37434</v>
      </c>
      <c r="B255" s="13">
        <v>8</v>
      </c>
      <c r="C255" s="14" t="s">
        <v>12</v>
      </c>
      <c r="D255" s="13">
        <v>5.0000000000000001E-4</v>
      </c>
      <c r="E255" s="15">
        <f t="shared" si="32"/>
        <v>7.7721999999999999E-2</v>
      </c>
      <c r="F255" s="15">
        <f t="shared" si="33"/>
        <v>7.7721999999999999E-2</v>
      </c>
      <c r="G255" s="14">
        <v>1.4999999999999999E-2</v>
      </c>
      <c r="H255" s="15">
        <f t="shared" si="34"/>
        <v>7.6633891999999995E-2</v>
      </c>
      <c r="I255" s="15">
        <f t="shared" si="35"/>
        <v>7.6012115999999991E-2</v>
      </c>
      <c r="J255" s="41">
        <v>60</v>
      </c>
      <c r="K255" t="str">
        <f t="shared" si="27"/>
        <v>No</v>
      </c>
    </row>
    <row r="256" spans="1:11">
      <c r="A256" s="39">
        <v>37799</v>
      </c>
      <c r="B256" s="13">
        <v>8</v>
      </c>
      <c r="C256" s="14" t="s">
        <v>12</v>
      </c>
      <c r="D256" s="13">
        <v>2.8000000000000001E-2</v>
      </c>
      <c r="E256" s="15">
        <f t="shared" si="32"/>
        <v>7.2197999999999998E-2</v>
      </c>
      <c r="F256" s="15">
        <f t="shared" si="33"/>
        <v>7.2197999999999998E-2</v>
      </c>
      <c r="G256" s="14">
        <v>2.7E-2</v>
      </c>
      <c r="H256" s="15">
        <f t="shared" si="34"/>
        <v>7.1187227999999991E-2</v>
      </c>
      <c r="I256" s="15">
        <f t="shared" si="35"/>
        <v>7.0609643999999985E-2</v>
      </c>
      <c r="J256" s="41">
        <v>55</v>
      </c>
      <c r="K256" t="str">
        <f t="shared" si="27"/>
        <v>No</v>
      </c>
    </row>
    <row r="257" spans="1:11">
      <c r="A257" s="39">
        <v>34640</v>
      </c>
      <c r="B257" s="13">
        <v>8</v>
      </c>
      <c r="C257" s="14" t="s">
        <v>12</v>
      </c>
      <c r="D257" s="13">
        <v>0.02</v>
      </c>
      <c r="E257" s="15">
        <f t="shared" si="32"/>
        <v>6.9967000000000001E-2</v>
      </c>
      <c r="F257" s="15">
        <f t="shared" si="33"/>
        <v>6.9967000000000001E-2</v>
      </c>
      <c r="G257" s="16">
        <v>0.01</v>
      </c>
      <c r="H257" s="15">
        <f t="shared" si="34"/>
        <v>6.8987461999999999E-2</v>
      </c>
      <c r="I257" s="15">
        <f t="shared" si="35"/>
        <v>6.8427725999999994E-2</v>
      </c>
      <c r="J257" s="40">
        <v>53</v>
      </c>
      <c r="K257" t="str">
        <f t="shared" si="27"/>
        <v>No</v>
      </c>
    </row>
    <row r="258" spans="1:11">
      <c r="A258" s="39">
        <v>36102</v>
      </c>
      <c r="B258" s="13">
        <v>8</v>
      </c>
      <c r="C258" s="14" t="s">
        <v>12</v>
      </c>
      <c r="D258" s="13">
        <v>0.02</v>
      </c>
      <c r="E258" s="15">
        <f t="shared" si="32"/>
        <v>6.9967000000000001E-2</v>
      </c>
      <c r="F258" s="15">
        <f t="shared" si="33"/>
        <v>6.9967000000000001E-2</v>
      </c>
      <c r="G258" s="14">
        <v>0.01</v>
      </c>
      <c r="H258" s="15">
        <f t="shared" si="34"/>
        <v>6.8987461999999999E-2</v>
      </c>
      <c r="I258" s="15">
        <f t="shared" si="35"/>
        <v>6.8427725999999994E-2</v>
      </c>
      <c r="J258" s="41">
        <v>53</v>
      </c>
      <c r="K258" t="str">
        <f t="shared" ref="K258:K321" si="36">IF(D258&gt;E258,"Yes","No")</f>
        <v>No</v>
      </c>
    </row>
    <row r="259" spans="1:11">
      <c r="A259" s="39">
        <v>39244</v>
      </c>
      <c r="B259" s="13">
        <v>8</v>
      </c>
      <c r="C259" s="14" t="s">
        <v>12</v>
      </c>
      <c r="D259" s="13">
        <v>3.8E-3</v>
      </c>
      <c r="E259" s="15">
        <f t="shared" si="32"/>
        <v>6.9967000000000001E-2</v>
      </c>
      <c r="F259" s="15">
        <f t="shared" si="33"/>
        <v>6.9967000000000001E-2</v>
      </c>
      <c r="G259" s="14">
        <v>1E-3</v>
      </c>
      <c r="H259" s="15">
        <f t="shared" si="34"/>
        <v>6.8987461999999999E-2</v>
      </c>
      <c r="I259" s="15">
        <f t="shared" si="35"/>
        <v>6.8427725999999994E-2</v>
      </c>
      <c r="J259" s="41">
        <v>53</v>
      </c>
      <c r="K259" t="str">
        <f t="shared" si="36"/>
        <v>No</v>
      </c>
    </row>
    <row r="260" spans="1:11">
      <c r="A260" s="39">
        <v>34528</v>
      </c>
      <c r="B260" s="13">
        <v>8</v>
      </c>
      <c r="C260" s="14" t="s">
        <v>12</v>
      </c>
      <c r="D260" s="13">
        <v>5.0000000000000001E-4</v>
      </c>
      <c r="E260" s="15">
        <f t="shared" si="32"/>
        <v>6.3195000000000001E-2</v>
      </c>
      <c r="F260" s="15">
        <f t="shared" si="33"/>
        <v>6.3195000000000001E-2</v>
      </c>
      <c r="G260" s="14">
        <v>5.0000000000000001E-3</v>
      </c>
      <c r="H260" s="15">
        <f t="shared" si="34"/>
        <v>6.2310270000000001E-2</v>
      </c>
      <c r="I260" s="15">
        <f t="shared" si="35"/>
        <v>6.1804709999999999E-2</v>
      </c>
      <c r="J260" s="40">
        <v>47</v>
      </c>
      <c r="K260" t="str">
        <f t="shared" si="36"/>
        <v>No</v>
      </c>
    </row>
    <row r="261" spans="1:11">
      <c r="A261" s="39">
        <v>37033</v>
      </c>
      <c r="B261" s="13">
        <v>8</v>
      </c>
      <c r="C261" s="14" t="s">
        <v>12</v>
      </c>
      <c r="D261" s="13">
        <v>5.0000000000000001E-4</v>
      </c>
      <c r="E261" s="15">
        <f t="shared" si="32"/>
        <v>5.629E-2</v>
      </c>
      <c r="F261" s="15">
        <f t="shared" si="33"/>
        <v>5.629E-2</v>
      </c>
      <c r="G261" s="14">
        <v>1E-3</v>
      </c>
      <c r="H261" s="15">
        <f t="shared" si="34"/>
        <v>5.550194E-2</v>
      </c>
      <c r="I261" s="15">
        <f t="shared" si="35"/>
        <v>5.5051620000000002E-2</v>
      </c>
      <c r="J261" s="41">
        <v>41</v>
      </c>
      <c r="K261" t="str">
        <f t="shared" si="36"/>
        <v>No</v>
      </c>
    </row>
    <row r="262" spans="1:11">
      <c r="A262" s="39">
        <v>35235</v>
      </c>
      <c r="B262" s="13">
        <v>8</v>
      </c>
      <c r="C262" s="14" t="s">
        <v>12</v>
      </c>
      <c r="D262" s="13">
        <v>6.6E-3</v>
      </c>
      <c r="E262" s="15">
        <f t="shared" si="32"/>
        <v>5.5124000000000006E-2</v>
      </c>
      <c r="F262" s="15">
        <f t="shared" si="33"/>
        <v>5.5124000000000006E-2</v>
      </c>
      <c r="G262" s="14">
        <v>3.8E-3</v>
      </c>
      <c r="H262" s="15">
        <f t="shared" si="34"/>
        <v>5.4352263999999997E-2</v>
      </c>
      <c r="I262" s="15">
        <f t="shared" si="35"/>
        <v>5.3911272000000003E-2</v>
      </c>
      <c r="J262" s="41">
        <v>40</v>
      </c>
      <c r="K262" t="str">
        <f t="shared" si="36"/>
        <v>No</v>
      </c>
    </row>
    <row r="263" spans="1:11" s="45" customFormat="1">
      <c r="A263" s="39">
        <v>36697</v>
      </c>
      <c r="B263" s="13">
        <v>8</v>
      </c>
      <c r="C263" s="14" t="s">
        <v>12</v>
      </c>
      <c r="D263" s="13">
        <v>6.6E-3</v>
      </c>
      <c r="E263" s="15">
        <f t="shared" si="32"/>
        <v>5.5124000000000006E-2</v>
      </c>
      <c r="F263" s="15">
        <f t="shared" si="33"/>
        <v>5.5124000000000006E-2</v>
      </c>
      <c r="G263" s="14"/>
      <c r="H263" s="15">
        <f t="shared" si="34"/>
        <v>5.4352263999999997E-2</v>
      </c>
      <c r="I263" s="15">
        <f t="shared" si="35"/>
        <v>5.3911272000000003E-2</v>
      </c>
      <c r="J263" s="41">
        <v>40</v>
      </c>
      <c r="K263" t="str">
        <f t="shared" si="36"/>
        <v>No</v>
      </c>
    </row>
    <row r="264" spans="1:11" s="45" customFormat="1">
      <c r="A264" s="39">
        <v>38141</v>
      </c>
      <c r="B264" s="13">
        <v>8</v>
      </c>
      <c r="C264" s="14" t="s">
        <v>12</v>
      </c>
      <c r="D264" s="13">
        <v>1.0999999999999999E-2</v>
      </c>
      <c r="E264" s="15">
        <f t="shared" si="32"/>
        <v>5.16E-2</v>
      </c>
      <c r="F264" s="15">
        <f t="shared" si="33"/>
        <v>5.16E-2</v>
      </c>
      <c r="G264" s="14">
        <v>4.7999999999999996E-3</v>
      </c>
      <c r="H264" s="15">
        <f t="shared" si="34"/>
        <v>5.0877600000000002E-2</v>
      </c>
      <c r="I264" s="15">
        <f t="shared" si="35"/>
        <v>5.0464800000000004E-2</v>
      </c>
      <c r="J264" s="41">
        <v>37</v>
      </c>
      <c r="K264" t="str">
        <f t="shared" si="36"/>
        <v>No</v>
      </c>
    </row>
    <row r="265" spans="1:11" s="45" customFormat="1">
      <c r="A265" s="39">
        <v>39982</v>
      </c>
      <c r="B265" s="13">
        <v>8</v>
      </c>
      <c r="C265" s="14" t="s">
        <v>12</v>
      </c>
      <c r="D265" s="13">
        <v>2.8E-3</v>
      </c>
      <c r="E265" s="15">
        <f t="shared" si="32"/>
        <v>5.0415999999999996E-2</v>
      </c>
      <c r="F265" s="15">
        <f t="shared" si="33"/>
        <v>5.0415999999999996E-2</v>
      </c>
      <c r="G265" s="14">
        <v>1E-3</v>
      </c>
      <c r="H265" s="15">
        <f t="shared" si="34"/>
        <v>4.9710175999999995E-2</v>
      </c>
      <c r="I265" s="15">
        <f t="shared" si="35"/>
        <v>4.9306847999999993E-2</v>
      </c>
      <c r="J265" s="41">
        <v>36</v>
      </c>
      <c r="K265" t="str">
        <f t="shared" si="36"/>
        <v>No</v>
      </c>
    </row>
    <row r="266" spans="1:11" s="45" customFormat="1">
      <c r="A266" s="39">
        <v>34865</v>
      </c>
      <c r="B266" s="13">
        <v>8</v>
      </c>
      <c r="C266" s="14" t="s">
        <v>12</v>
      </c>
      <c r="D266" s="13">
        <v>1.6E-2</v>
      </c>
      <c r="E266" s="15">
        <f t="shared" si="32"/>
        <v>4.6833E-2</v>
      </c>
      <c r="F266" s="15">
        <f t="shared" si="33"/>
        <v>4.6833E-2</v>
      </c>
      <c r="G266" s="16">
        <v>1E-3</v>
      </c>
      <c r="H266" s="15">
        <f t="shared" si="34"/>
        <v>4.6177337999999998E-2</v>
      </c>
      <c r="I266" s="15">
        <f t="shared" si="35"/>
        <v>4.5802673999999995E-2</v>
      </c>
      <c r="J266" s="40">
        <v>33</v>
      </c>
      <c r="K266" t="str">
        <f t="shared" si="36"/>
        <v>No</v>
      </c>
    </row>
    <row r="267" spans="1:11" s="45" customFormat="1">
      <c r="A267" s="39">
        <v>36327</v>
      </c>
      <c r="B267" s="13">
        <v>8</v>
      </c>
      <c r="C267" s="14" t="s">
        <v>12</v>
      </c>
      <c r="D267" s="13">
        <v>1.6E-2</v>
      </c>
      <c r="E267" s="15">
        <f t="shared" si="32"/>
        <v>4.6833E-2</v>
      </c>
      <c r="F267" s="15">
        <f t="shared" si="33"/>
        <v>4.6833E-2</v>
      </c>
      <c r="G267" s="14">
        <v>5.0000000000000001E-4</v>
      </c>
      <c r="H267" s="15">
        <f t="shared" si="34"/>
        <v>4.6177337999999998E-2</v>
      </c>
      <c r="I267" s="15">
        <f t="shared" si="35"/>
        <v>4.5802673999999995E-2</v>
      </c>
      <c r="J267" s="41">
        <v>33</v>
      </c>
      <c r="K267" t="str">
        <f t="shared" si="36"/>
        <v>No</v>
      </c>
    </row>
    <row r="268" spans="1:11">
      <c r="A268" s="77">
        <v>36697</v>
      </c>
      <c r="B268" s="80">
        <v>8</v>
      </c>
      <c r="C268" s="83" t="s">
        <v>12</v>
      </c>
      <c r="D268" s="80"/>
      <c r="E268" s="63"/>
      <c r="F268" s="63"/>
      <c r="G268" s="83">
        <v>3.8E-3</v>
      </c>
      <c r="H268" s="63"/>
      <c r="I268" s="63"/>
      <c r="J268" s="86"/>
      <c r="K268" t="str">
        <f t="shared" si="36"/>
        <v>No</v>
      </c>
    </row>
    <row r="269" spans="1:11">
      <c r="A269" s="49">
        <v>35347</v>
      </c>
      <c r="B269" s="53">
        <v>20</v>
      </c>
      <c r="C269" s="54" t="s">
        <v>16</v>
      </c>
      <c r="D269" s="53">
        <v>5.0000000000000001E-4</v>
      </c>
      <c r="E269" s="60"/>
      <c r="F269" s="60"/>
      <c r="G269" s="54">
        <v>5.0000000000000001E-4</v>
      </c>
      <c r="H269" s="60"/>
      <c r="I269" s="60"/>
      <c r="J269" s="72"/>
      <c r="K269" t="s">
        <v>44</v>
      </c>
    </row>
    <row r="270" spans="1:11">
      <c r="A270" s="49">
        <v>35647</v>
      </c>
      <c r="B270" s="53">
        <v>20</v>
      </c>
      <c r="C270" s="54" t="s">
        <v>16</v>
      </c>
      <c r="D270" s="53">
        <v>5.0000000000000001E-4</v>
      </c>
      <c r="E270" s="60"/>
      <c r="F270" s="60"/>
      <c r="G270" s="54">
        <v>5.0000000000000001E-4</v>
      </c>
      <c r="H270" s="60"/>
      <c r="I270" s="60"/>
      <c r="J270" s="72"/>
      <c r="K270" t="s">
        <v>44</v>
      </c>
    </row>
    <row r="271" spans="1:11">
      <c r="A271" s="49">
        <v>40107</v>
      </c>
      <c r="B271" s="53">
        <v>20</v>
      </c>
      <c r="C271" s="54" t="s">
        <v>16</v>
      </c>
      <c r="D271" s="53">
        <v>5.0000000000000001E-4</v>
      </c>
      <c r="E271" s="60">
        <f t="shared" ref="E271:E280" si="37">ROUND((EXP(0.8473*LN(J271)+0.884)),3)*0.001</f>
        <v>9.8124000000000003E-2</v>
      </c>
      <c r="F271" s="60">
        <f t="shared" ref="F271:F280" si="38">ROUND((EXP(0.8473*LN(J271)+0.884)),3)*0.001</f>
        <v>9.8124000000000003E-2</v>
      </c>
      <c r="G271" s="54">
        <v>1E-3</v>
      </c>
      <c r="H271" s="60">
        <f t="shared" ref="H271:H280" si="39">ROUND((EXP(0.8473*LN(J271)+0.884)),3)*(0.986)*0.001</f>
        <v>9.6750263999999989E-2</v>
      </c>
      <c r="I271" s="60">
        <f t="shared" ref="I271:I280" si="40">ROUND((EXP(0.8473*LN(J271)+0.884)),3)*(0.978)*0.001</f>
        <v>9.5965272000000004E-2</v>
      </c>
      <c r="J271" s="72" t="s">
        <v>18</v>
      </c>
      <c r="K271" t="str">
        <f t="shared" si="36"/>
        <v>No</v>
      </c>
    </row>
    <row r="272" spans="1:11">
      <c r="A272" s="49">
        <v>34185</v>
      </c>
      <c r="B272" s="53">
        <v>20</v>
      </c>
      <c r="C272" s="54" t="s">
        <v>16</v>
      </c>
      <c r="D272" s="53">
        <v>5.0000000000000001E-4</v>
      </c>
      <c r="E272" s="60">
        <f t="shared" si="37"/>
        <v>9.1772000000000006E-2</v>
      </c>
      <c r="F272" s="60">
        <f t="shared" si="38"/>
        <v>9.1772000000000006E-2</v>
      </c>
      <c r="G272" s="54">
        <v>0.01</v>
      </c>
      <c r="H272" s="60">
        <f t="shared" si="39"/>
        <v>9.0487192000000008E-2</v>
      </c>
      <c r="I272" s="60">
        <f t="shared" si="40"/>
        <v>8.9753016000000005E-2</v>
      </c>
      <c r="J272" s="74">
        <v>73</v>
      </c>
      <c r="K272" t="str">
        <f t="shared" si="36"/>
        <v>No</v>
      </c>
    </row>
    <row r="273" spans="1:11">
      <c r="A273" s="48">
        <v>40849</v>
      </c>
      <c r="B273" s="52">
        <v>20</v>
      </c>
      <c r="C273" s="57" t="s">
        <v>16</v>
      </c>
      <c r="D273" s="52">
        <v>5.0000000000000001E-4</v>
      </c>
      <c r="E273" s="61">
        <f t="shared" si="37"/>
        <v>8.4259000000000001E-2</v>
      </c>
      <c r="F273" s="61">
        <f t="shared" si="38"/>
        <v>8.4259000000000001E-2</v>
      </c>
      <c r="G273" s="57">
        <v>5.0000000000000001E-4</v>
      </c>
      <c r="H273" s="61">
        <f t="shared" si="39"/>
        <v>8.3079373999999998E-2</v>
      </c>
      <c r="I273" s="61">
        <f t="shared" si="40"/>
        <v>8.2405302E-2</v>
      </c>
      <c r="J273" s="71" t="s">
        <v>40</v>
      </c>
      <c r="K273" t="str">
        <f t="shared" si="36"/>
        <v>No</v>
      </c>
    </row>
    <row r="274" spans="1:11">
      <c r="A274" s="48">
        <v>40498</v>
      </c>
      <c r="B274" s="52">
        <v>20</v>
      </c>
      <c r="C274" s="57" t="s">
        <v>16</v>
      </c>
      <c r="D274" s="52">
        <v>6.1000000000000004E-3</v>
      </c>
      <c r="E274" s="61">
        <f t="shared" si="37"/>
        <v>8.209000000000001E-2</v>
      </c>
      <c r="F274" s="61">
        <f t="shared" si="38"/>
        <v>8.209000000000001E-2</v>
      </c>
      <c r="G274" s="57">
        <v>5.0000000000000001E-4</v>
      </c>
      <c r="H274" s="61">
        <f t="shared" si="39"/>
        <v>8.0940740000000011E-2</v>
      </c>
      <c r="I274" s="61">
        <f t="shared" si="40"/>
        <v>8.0284019999999998E-2</v>
      </c>
      <c r="J274" s="71" t="s">
        <v>42</v>
      </c>
      <c r="K274" t="str">
        <f t="shared" si="36"/>
        <v>No</v>
      </c>
    </row>
    <row r="275" spans="1:11">
      <c r="A275" s="49">
        <v>34528</v>
      </c>
      <c r="B275" s="53">
        <v>20</v>
      </c>
      <c r="C275" s="54" t="s">
        <v>16</v>
      </c>
      <c r="D275" s="53">
        <v>5.0000000000000001E-4</v>
      </c>
      <c r="E275" s="60">
        <f t="shared" si="37"/>
        <v>6.4333000000000001E-2</v>
      </c>
      <c r="F275" s="60">
        <f t="shared" si="38"/>
        <v>6.4333000000000001E-2</v>
      </c>
      <c r="G275" s="54">
        <v>5.0000000000000001E-3</v>
      </c>
      <c r="H275" s="60">
        <f t="shared" si="39"/>
        <v>6.3432337999999991E-2</v>
      </c>
      <c r="I275" s="60">
        <f t="shared" si="40"/>
        <v>6.2917673999999993E-2</v>
      </c>
      <c r="J275" s="74">
        <v>48</v>
      </c>
      <c r="K275" t="str">
        <f t="shared" si="36"/>
        <v>No</v>
      </c>
    </row>
    <row r="276" spans="1:11">
      <c r="A276" s="48">
        <v>41073</v>
      </c>
      <c r="B276" s="52">
        <v>20</v>
      </c>
      <c r="C276" s="57" t="s">
        <v>16</v>
      </c>
      <c r="D276" s="52">
        <v>5.0000000000000001E-4</v>
      </c>
      <c r="E276" s="61">
        <f t="shared" si="37"/>
        <v>5.9760000000000001E-2</v>
      </c>
      <c r="F276" s="61">
        <f t="shared" si="38"/>
        <v>5.9760000000000001E-2</v>
      </c>
      <c r="G276" s="57">
        <v>5.0000000000000001E-4</v>
      </c>
      <c r="H276" s="61">
        <f t="shared" si="39"/>
        <v>5.8923359999999994E-2</v>
      </c>
      <c r="I276" s="61">
        <f t="shared" si="40"/>
        <v>5.8445279999999995E-2</v>
      </c>
      <c r="J276" s="71" t="s">
        <v>21</v>
      </c>
      <c r="K276" t="str">
        <f t="shared" si="36"/>
        <v>No</v>
      </c>
    </row>
    <row r="277" spans="1:11">
      <c r="A277" s="49">
        <v>34865</v>
      </c>
      <c r="B277" s="53">
        <v>20</v>
      </c>
      <c r="C277" s="54" t="s">
        <v>16</v>
      </c>
      <c r="D277" s="53">
        <v>5.0000000000000001E-4</v>
      </c>
      <c r="E277" s="60">
        <f t="shared" si="37"/>
        <v>4.5628000000000002E-2</v>
      </c>
      <c r="F277" s="60">
        <f t="shared" si="38"/>
        <v>4.5628000000000002E-2</v>
      </c>
      <c r="G277" s="54">
        <v>1E-3</v>
      </c>
      <c r="H277" s="60">
        <f t="shared" si="39"/>
        <v>4.4989207999999996E-2</v>
      </c>
      <c r="I277" s="60">
        <f t="shared" si="40"/>
        <v>4.4624183999999997E-2</v>
      </c>
      <c r="J277" s="72" t="s">
        <v>17</v>
      </c>
      <c r="K277" t="str">
        <f t="shared" si="36"/>
        <v>No</v>
      </c>
    </row>
    <row r="278" spans="1:11">
      <c r="A278" s="49">
        <v>36327</v>
      </c>
      <c r="B278" s="53">
        <v>20</v>
      </c>
      <c r="C278" s="54" t="s">
        <v>16</v>
      </c>
      <c r="D278" s="53">
        <v>5.0000000000000001E-4</v>
      </c>
      <c r="E278" s="60">
        <f t="shared" si="37"/>
        <v>4.5628000000000002E-2</v>
      </c>
      <c r="F278" s="60">
        <f t="shared" si="38"/>
        <v>4.5628000000000002E-2</v>
      </c>
      <c r="G278" s="54">
        <v>5.0000000000000001E-4</v>
      </c>
      <c r="H278" s="60">
        <f t="shared" si="39"/>
        <v>4.4989207999999996E-2</v>
      </c>
      <c r="I278" s="60">
        <f t="shared" si="40"/>
        <v>4.4624183999999997E-2</v>
      </c>
      <c r="J278" s="72" t="s">
        <v>17</v>
      </c>
      <c r="K278" t="str">
        <f t="shared" si="36"/>
        <v>No</v>
      </c>
    </row>
    <row r="279" spans="1:11">
      <c r="A279" s="49">
        <v>33765</v>
      </c>
      <c r="B279" s="53">
        <v>20</v>
      </c>
      <c r="C279" s="54" t="s">
        <v>16</v>
      </c>
      <c r="D279" s="53">
        <v>8.2000000000000007E-3</v>
      </c>
      <c r="E279" s="60">
        <f t="shared" si="37"/>
        <v>4.3200000000000002E-2</v>
      </c>
      <c r="F279" s="60">
        <f t="shared" si="38"/>
        <v>4.3200000000000002E-2</v>
      </c>
      <c r="G279" s="54">
        <v>2.5000000000000001E-3</v>
      </c>
      <c r="H279" s="60">
        <f t="shared" si="39"/>
        <v>4.2595200000000007E-2</v>
      </c>
      <c r="I279" s="60">
        <f t="shared" si="40"/>
        <v>4.2249600000000005E-2</v>
      </c>
      <c r="J279" s="74">
        <v>30</v>
      </c>
      <c r="K279" t="str">
        <f t="shared" si="36"/>
        <v>No</v>
      </c>
    </row>
    <row r="280" spans="1:11">
      <c r="A280" s="48">
        <v>40696</v>
      </c>
      <c r="B280" s="52">
        <v>20</v>
      </c>
      <c r="C280" s="57" t="s">
        <v>16</v>
      </c>
      <c r="D280" s="52">
        <v>5.0000000000000001E-4</v>
      </c>
      <c r="E280" s="61">
        <f t="shared" si="37"/>
        <v>3.8267000000000002E-2</v>
      </c>
      <c r="F280" s="61">
        <f t="shared" si="38"/>
        <v>3.8267000000000002E-2</v>
      </c>
      <c r="G280" s="57">
        <v>5.0000000000000001E-4</v>
      </c>
      <c r="H280" s="61">
        <f t="shared" si="39"/>
        <v>3.7731262000000002E-2</v>
      </c>
      <c r="I280" s="61">
        <f t="shared" si="40"/>
        <v>3.7425126000000003E-2</v>
      </c>
      <c r="J280" s="71" t="s">
        <v>39</v>
      </c>
      <c r="K280" t="str">
        <f t="shared" si="36"/>
        <v>No</v>
      </c>
    </row>
    <row r="281" spans="1:11">
      <c r="A281" s="49">
        <v>39759</v>
      </c>
      <c r="B281" s="53">
        <v>20</v>
      </c>
      <c r="C281" s="54" t="s">
        <v>16</v>
      </c>
      <c r="D281" s="53"/>
      <c r="E281" s="60"/>
      <c r="F281" s="60"/>
      <c r="G281" s="54"/>
      <c r="H281" s="60"/>
      <c r="I281" s="60"/>
      <c r="J281" s="74"/>
      <c r="K281" t="str">
        <f t="shared" si="36"/>
        <v>No</v>
      </c>
    </row>
    <row r="282" spans="1:11">
      <c r="A282" s="49">
        <v>39982</v>
      </c>
      <c r="B282" s="53">
        <v>20</v>
      </c>
      <c r="C282" s="54" t="s">
        <v>16</v>
      </c>
      <c r="D282" s="53"/>
      <c r="E282" s="60"/>
      <c r="F282" s="60"/>
      <c r="G282" s="54"/>
      <c r="H282" s="60"/>
      <c r="I282" s="60"/>
      <c r="J282" s="74"/>
      <c r="K282" t="str">
        <f t="shared" si="36"/>
        <v>No</v>
      </c>
    </row>
    <row r="283" spans="1:11">
      <c r="A283" s="49">
        <v>39015</v>
      </c>
      <c r="B283" s="54">
        <v>24</v>
      </c>
      <c r="C283" s="54" t="s">
        <v>33</v>
      </c>
      <c r="D283" s="54"/>
      <c r="E283" s="60">
        <f>ROUND((EXP(0.8473*LN(J283)+0.884)),3)*0.001</f>
        <v>0.10440300000000001</v>
      </c>
      <c r="F283" s="60">
        <f>ROUND((EXP(0.8473*LN(J283)+0.884)),3)*0.001</f>
        <v>0.10440300000000001</v>
      </c>
      <c r="G283" s="54">
        <v>1E-3</v>
      </c>
      <c r="H283" s="60">
        <f>ROUND((EXP(0.8473*LN(J283)+0.884)),3)*(0.986)*0.001</f>
        <v>0.10294135800000001</v>
      </c>
      <c r="I283" s="60">
        <f>ROUND((EXP(0.8473*LN(J283)+0.884)),3)*(0.978)*0.001</f>
        <v>0.102106134</v>
      </c>
      <c r="J283" s="66">
        <v>85</v>
      </c>
      <c r="K283" t="str">
        <f t="shared" si="36"/>
        <v>No</v>
      </c>
    </row>
    <row r="284" spans="1:11">
      <c r="A284" s="49">
        <v>37895</v>
      </c>
      <c r="B284" s="54">
        <v>24</v>
      </c>
      <c r="C284" s="54" t="s">
        <v>33</v>
      </c>
      <c r="D284" s="54"/>
      <c r="E284" s="60">
        <f>ROUND((EXP(0.8473*LN(J284)+0.884)),3)*0.001</f>
        <v>9.8124000000000003E-2</v>
      </c>
      <c r="F284" s="60">
        <f>ROUND((EXP(0.8473*LN(J284)+0.884)),3)*0.001</f>
        <v>9.8124000000000003E-2</v>
      </c>
      <c r="G284" s="54">
        <v>3.3999999999999998E-3</v>
      </c>
      <c r="H284" s="60">
        <f>ROUND((EXP(0.8473*LN(J284)+0.884)),3)*(0.986)*0.001</f>
        <v>9.6750263999999989E-2</v>
      </c>
      <c r="I284" s="60">
        <f>ROUND((EXP(0.8473*LN(J284)+0.884)),3)*(0.978)*0.001</f>
        <v>9.5965272000000004E-2</v>
      </c>
      <c r="J284" s="66">
        <v>79</v>
      </c>
      <c r="K284" t="str">
        <f t="shared" si="36"/>
        <v>No</v>
      </c>
    </row>
    <row r="285" spans="1:11">
      <c r="A285" s="49">
        <v>37434</v>
      </c>
      <c r="B285" s="54">
        <v>24</v>
      </c>
      <c r="C285" s="54" t="s">
        <v>33</v>
      </c>
      <c r="D285" s="54"/>
      <c r="E285" s="60">
        <f>ROUND((EXP(0.8473*LN(J285)+0.884)),3)*0.001</f>
        <v>6.9967000000000001E-2</v>
      </c>
      <c r="F285" s="60">
        <f>ROUND((EXP(0.8473*LN(J285)+0.884)),3)*0.001</f>
        <v>6.9967000000000001E-2</v>
      </c>
      <c r="G285" s="54">
        <v>1E-3</v>
      </c>
      <c r="H285" s="60">
        <f>ROUND((EXP(0.8473*LN(J285)+0.884)),3)*(0.986)*0.001</f>
        <v>6.8987461999999999E-2</v>
      </c>
      <c r="I285" s="60">
        <f>ROUND((EXP(0.8473*LN(J285)+0.884)),3)*(0.978)*0.001</f>
        <v>6.8427725999999994E-2</v>
      </c>
      <c r="J285" s="66">
        <v>53</v>
      </c>
      <c r="K285" t="str">
        <f t="shared" si="36"/>
        <v>No</v>
      </c>
    </row>
    <row r="286" spans="1:11">
      <c r="A286" s="48">
        <v>36327</v>
      </c>
      <c r="B286" s="54">
        <v>24</v>
      </c>
      <c r="C286" s="54" t="s">
        <v>33</v>
      </c>
      <c r="D286" s="57">
        <v>5.0000000000000001E-4</v>
      </c>
      <c r="E286" s="60">
        <f>ROUND((EXP(0.8473*LN(J286)+0.884)),3)*0.001</f>
        <v>4.6833E-2</v>
      </c>
      <c r="F286" s="60">
        <f>ROUND((EXP(0.8473*LN(J286)+0.884)),3)*0.001</f>
        <v>4.6833E-2</v>
      </c>
      <c r="G286" s="57">
        <v>5.0000000000000001E-4</v>
      </c>
      <c r="H286" s="60">
        <f>ROUND((EXP(0.8473*LN(J286)+0.884)),3)*(0.986)*0.001</f>
        <v>4.6177337999999998E-2</v>
      </c>
      <c r="I286" s="60">
        <f>ROUND((EXP(0.8473*LN(J286)+0.884)),3)*(0.978)*0.001</f>
        <v>4.5802673999999995E-2</v>
      </c>
      <c r="J286" s="65">
        <v>33</v>
      </c>
      <c r="K286" t="str">
        <f t="shared" si="36"/>
        <v>No</v>
      </c>
    </row>
    <row r="287" spans="1:11">
      <c r="A287" s="31">
        <v>35010</v>
      </c>
      <c r="B287" s="3">
        <v>5</v>
      </c>
      <c r="C287" s="4" t="s">
        <v>9</v>
      </c>
      <c r="D287" s="3">
        <v>5.0000000000000001E-4</v>
      </c>
      <c r="E287" s="5"/>
      <c r="F287" s="5"/>
      <c r="G287" s="4"/>
      <c r="H287" s="5"/>
      <c r="I287" s="5"/>
      <c r="J287" s="32"/>
      <c r="K287" t="s">
        <v>44</v>
      </c>
    </row>
    <row r="288" spans="1:11">
      <c r="A288" s="31">
        <v>35346</v>
      </c>
      <c r="B288" s="3">
        <v>5</v>
      </c>
      <c r="C288" s="4" t="s">
        <v>9</v>
      </c>
      <c r="D288" s="3">
        <v>5.0000000000000001E-4</v>
      </c>
      <c r="E288" s="5"/>
      <c r="F288" s="5"/>
      <c r="G288" s="4">
        <v>5.0000000000000001E-4</v>
      </c>
      <c r="H288" s="5"/>
      <c r="I288" s="5"/>
      <c r="J288" s="33"/>
      <c r="K288" t="s">
        <v>44</v>
      </c>
    </row>
    <row r="289" spans="1:11">
      <c r="A289" s="31">
        <v>35646</v>
      </c>
      <c r="B289" s="3">
        <v>5</v>
      </c>
      <c r="C289" s="4" t="s">
        <v>9</v>
      </c>
      <c r="D289" s="3">
        <v>5.0000000000000001E-4</v>
      </c>
      <c r="E289" s="5"/>
      <c r="F289" s="5"/>
      <c r="G289" s="4">
        <v>5.0000000000000001E-4</v>
      </c>
      <c r="H289" s="5"/>
      <c r="I289" s="5"/>
      <c r="J289" s="33"/>
      <c r="K289" t="s">
        <v>44</v>
      </c>
    </row>
    <row r="290" spans="1:11">
      <c r="A290" s="31">
        <v>33884</v>
      </c>
      <c r="B290" s="3">
        <v>5</v>
      </c>
      <c r="C290" s="4" t="s">
        <v>9</v>
      </c>
      <c r="D290" s="3"/>
      <c r="E290" s="5">
        <f t="shared" ref="E290:E325" si="41">ROUND((EXP(0.8473*LN(J290)+0.884)),3)*0.001</f>
        <v>9.3897999999999995E-2</v>
      </c>
      <c r="F290" s="5">
        <f t="shared" ref="F290:F325" si="42">ROUND((EXP(0.8473*LN(J290)+0.884)),3)*0.001</f>
        <v>9.3897999999999995E-2</v>
      </c>
      <c r="G290" s="4">
        <v>0.01</v>
      </c>
      <c r="H290" s="5">
        <f t="shared" ref="H290:H325" si="43">ROUND((EXP(0.8473*LN(J290)+0.884)),3)*(0.986)*0.001</f>
        <v>9.2583427999999995E-2</v>
      </c>
      <c r="I290" s="5">
        <f t="shared" ref="I290:I325" si="44">ROUND((EXP(0.8473*LN(J290)+0.884)),3)*(0.978)*0.001</f>
        <v>9.1832243999999993E-2</v>
      </c>
      <c r="J290" s="32">
        <v>75</v>
      </c>
      <c r="K290" t="str">
        <f t="shared" si="36"/>
        <v>No</v>
      </c>
    </row>
    <row r="291" spans="1:11">
      <c r="A291" s="31">
        <v>37894</v>
      </c>
      <c r="B291" s="3">
        <v>5</v>
      </c>
      <c r="C291" s="4" t="s">
        <v>9</v>
      </c>
      <c r="D291" s="3">
        <v>1.2E-2</v>
      </c>
      <c r="E291" s="5">
        <f t="shared" si="41"/>
        <v>9.3897999999999995E-2</v>
      </c>
      <c r="F291" s="5">
        <f t="shared" si="42"/>
        <v>9.3897999999999995E-2</v>
      </c>
      <c r="G291" s="4">
        <v>1.2E-2</v>
      </c>
      <c r="H291" s="5">
        <f t="shared" si="43"/>
        <v>9.2583427999999995E-2</v>
      </c>
      <c r="I291" s="5">
        <f t="shared" si="44"/>
        <v>9.1832243999999993E-2</v>
      </c>
      <c r="J291" s="33">
        <v>75</v>
      </c>
      <c r="K291" t="str">
        <f t="shared" si="36"/>
        <v>No</v>
      </c>
    </row>
    <row r="292" spans="1:11">
      <c r="A292" s="31">
        <v>38953</v>
      </c>
      <c r="B292" s="3">
        <v>5</v>
      </c>
      <c r="C292" s="4" t="s">
        <v>9</v>
      </c>
      <c r="D292" s="3">
        <v>5.0000000000000001E-4</v>
      </c>
      <c r="E292" s="5">
        <f t="shared" si="41"/>
        <v>9.3897999999999995E-2</v>
      </c>
      <c r="F292" s="5">
        <f t="shared" si="42"/>
        <v>9.3897999999999995E-2</v>
      </c>
      <c r="G292" s="4">
        <v>1E-3</v>
      </c>
      <c r="H292" s="5">
        <f t="shared" si="43"/>
        <v>9.2583427999999995E-2</v>
      </c>
      <c r="I292" s="5">
        <f t="shared" si="44"/>
        <v>9.1832243999999993E-2</v>
      </c>
      <c r="J292" s="33">
        <v>75</v>
      </c>
      <c r="K292" t="str">
        <f t="shared" si="36"/>
        <v>No</v>
      </c>
    </row>
    <row r="293" spans="1:11">
      <c r="A293" s="31">
        <v>38266</v>
      </c>
      <c r="B293" s="3">
        <v>5</v>
      </c>
      <c r="C293" s="4" t="s">
        <v>9</v>
      </c>
      <c r="D293" s="3">
        <v>4.0000000000000001E-3</v>
      </c>
      <c r="E293" s="5">
        <f t="shared" si="41"/>
        <v>9.2836000000000002E-2</v>
      </c>
      <c r="F293" s="5">
        <f t="shared" si="42"/>
        <v>9.2836000000000002E-2</v>
      </c>
      <c r="G293" s="4">
        <v>5.1999999999999998E-3</v>
      </c>
      <c r="H293" s="5">
        <f t="shared" si="43"/>
        <v>9.1536295999999989E-2</v>
      </c>
      <c r="I293" s="5">
        <f t="shared" si="44"/>
        <v>9.0793607999999998E-2</v>
      </c>
      <c r="J293" s="33">
        <v>74</v>
      </c>
      <c r="K293" t="str">
        <f t="shared" si="36"/>
        <v>No</v>
      </c>
    </row>
    <row r="294" spans="1:11" s="45" customFormat="1">
      <c r="A294" s="34">
        <v>38266</v>
      </c>
      <c r="B294" s="10">
        <v>5</v>
      </c>
      <c r="C294" s="4" t="s">
        <v>9</v>
      </c>
      <c r="D294" s="11">
        <v>4.0000000000000001E-3</v>
      </c>
      <c r="E294" s="12">
        <f t="shared" si="41"/>
        <v>9.2836000000000002E-2</v>
      </c>
      <c r="F294" s="12">
        <f t="shared" si="42"/>
        <v>9.2836000000000002E-2</v>
      </c>
      <c r="G294" s="11">
        <v>5.1999999999999998E-3</v>
      </c>
      <c r="H294" s="12">
        <f t="shared" si="43"/>
        <v>9.1536295999999989E-2</v>
      </c>
      <c r="I294" s="12">
        <f t="shared" si="44"/>
        <v>9.0793607999999998E-2</v>
      </c>
      <c r="J294" s="35">
        <v>74</v>
      </c>
      <c r="K294" t="str">
        <f t="shared" si="36"/>
        <v>No</v>
      </c>
    </row>
    <row r="295" spans="1:11" s="45" customFormat="1">
      <c r="A295" s="34">
        <v>37181</v>
      </c>
      <c r="B295" s="10">
        <v>5</v>
      </c>
      <c r="C295" s="4" t="s">
        <v>9</v>
      </c>
      <c r="D295" s="10">
        <v>5.0000000000000001E-4</v>
      </c>
      <c r="E295" s="12">
        <f t="shared" si="41"/>
        <v>8.8566000000000006E-2</v>
      </c>
      <c r="F295" s="12">
        <f t="shared" si="42"/>
        <v>8.8566000000000006E-2</v>
      </c>
      <c r="G295" s="11">
        <v>3.0000000000000001E-3</v>
      </c>
      <c r="H295" s="12">
        <f t="shared" si="43"/>
        <v>8.7326076000000002E-2</v>
      </c>
      <c r="I295" s="12">
        <f t="shared" si="44"/>
        <v>8.6617548000000003E-2</v>
      </c>
      <c r="J295" s="35">
        <v>70</v>
      </c>
      <c r="K295" t="str">
        <f t="shared" si="36"/>
        <v>No</v>
      </c>
    </row>
    <row r="296" spans="1:11" s="45" customFormat="1">
      <c r="A296" s="34">
        <v>40107</v>
      </c>
      <c r="B296" s="10">
        <v>5</v>
      </c>
      <c r="C296" s="4" t="s">
        <v>9</v>
      </c>
      <c r="D296" s="10">
        <v>5.0000000000000001E-4</v>
      </c>
      <c r="E296" s="12">
        <f t="shared" si="41"/>
        <v>8.8566000000000006E-2</v>
      </c>
      <c r="F296" s="12">
        <f t="shared" si="42"/>
        <v>8.8566000000000006E-2</v>
      </c>
      <c r="G296" s="11">
        <v>2.3999999999999998E-3</v>
      </c>
      <c r="H296" s="12">
        <f t="shared" si="43"/>
        <v>8.7326076000000002E-2</v>
      </c>
      <c r="I296" s="12">
        <f t="shared" si="44"/>
        <v>8.6617548000000003E-2</v>
      </c>
      <c r="J296" s="35">
        <v>70</v>
      </c>
      <c r="K296" t="str">
        <f t="shared" si="36"/>
        <v>No</v>
      </c>
    </row>
    <row r="297" spans="1:11" s="45" customFormat="1">
      <c r="A297" s="34">
        <v>39014</v>
      </c>
      <c r="B297" s="10">
        <v>5</v>
      </c>
      <c r="C297" s="4" t="s">
        <v>9</v>
      </c>
      <c r="D297" s="10">
        <v>5.0000000000000001E-4</v>
      </c>
      <c r="E297" s="12">
        <f t="shared" si="41"/>
        <v>8.7493000000000001E-2</v>
      </c>
      <c r="F297" s="12">
        <f t="shared" si="42"/>
        <v>8.7493000000000001E-2</v>
      </c>
      <c r="G297" s="11">
        <v>1E-3</v>
      </c>
      <c r="H297" s="12">
        <f t="shared" si="43"/>
        <v>8.6268098000000001E-2</v>
      </c>
      <c r="I297" s="12">
        <f t="shared" si="44"/>
        <v>8.5568153999999993E-2</v>
      </c>
      <c r="J297" s="35">
        <v>69</v>
      </c>
      <c r="K297" t="str">
        <f t="shared" si="36"/>
        <v>No</v>
      </c>
    </row>
    <row r="298" spans="1:11" s="45" customFormat="1">
      <c r="A298" s="34">
        <v>34184</v>
      </c>
      <c r="B298" s="10">
        <v>5</v>
      </c>
      <c r="C298" s="4" t="s">
        <v>9</v>
      </c>
      <c r="D298" s="10">
        <v>4.2000000000000003E-2</v>
      </c>
      <c r="E298" s="12">
        <f t="shared" si="41"/>
        <v>7.8817999999999999E-2</v>
      </c>
      <c r="F298" s="12">
        <f t="shared" si="42"/>
        <v>7.8817999999999999E-2</v>
      </c>
      <c r="G298" s="11">
        <v>0.03</v>
      </c>
      <c r="H298" s="12">
        <f t="shared" si="43"/>
        <v>7.7714547999999994E-2</v>
      </c>
      <c r="I298" s="12">
        <f t="shared" si="44"/>
        <v>7.7084003999999998E-2</v>
      </c>
      <c r="J298" s="69">
        <v>61</v>
      </c>
      <c r="K298" t="str">
        <f t="shared" si="36"/>
        <v>No</v>
      </c>
    </row>
    <row r="299" spans="1:11">
      <c r="A299" s="47">
        <v>30988</v>
      </c>
      <c r="B299" s="51">
        <v>5</v>
      </c>
      <c r="C299" s="56" t="s">
        <v>9</v>
      </c>
      <c r="D299" s="51">
        <v>2E-3</v>
      </c>
      <c r="E299" s="59">
        <f t="shared" si="41"/>
        <v>7.7721999999999999E-2</v>
      </c>
      <c r="F299" s="59">
        <f t="shared" si="42"/>
        <v>7.7721999999999999E-2</v>
      </c>
      <c r="G299" s="56"/>
      <c r="H299" s="59">
        <f t="shared" si="43"/>
        <v>7.6633891999999995E-2</v>
      </c>
      <c r="I299" s="59">
        <f t="shared" si="44"/>
        <v>7.6012115999999991E-2</v>
      </c>
      <c r="J299" s="68">
        <v>60</v>
      </c>
      <c r="K299" t="str">
        <f t="shared" si="36"/>
        <v>No</v>
      </c>
    </row>
    <row r="300" spans="1:11">
      <c r="A300" s="47">
        <v>35004</v>
      </c>
      <c r="B300" s="51">
        <v>5</v>
      </c>
      <c r="C300" s="56" t="s">
        <v>9</v>
      </c>
      <c r="D300" s="51">
        <v>9.4000000000000004E-3</v>
      </c>
      <c r="E300" s="59">
        <f t="shared" si="41"/>
        <v>6.8846999999999992E-2</v>
      </c>
      <c r="F300" s="59">
        <f t="shared" si="42"/>
        <v>6.8846999999999992E-2</v>
      </c>
      <c r="G300" s="56">
        <v>1E-3</v>
      </c>
      <c r="H300" s="59">
        <f t="shared" si="43"/>
        <v>6.7883141999999994E-2</v>
      </c>
      <c r="I300" s="59">
        <f t="shared" si="44"/>
        <v>6.7332365999999991E-2</v>
      </c>
      <c r="J300" s="68">
        <v>52</v>
      </c>
      <c r="K300" t="str">
        <f t="shared" si="36"/>
        <v>No</v>
      </c>
    </row>
    <row r="301" spans="1:11">
      <c r="A301" s="47">
        <v>36466</v>
      </c>
      <c r="B301" s="51">
        <v>5</v>
      </c>
      <c r="C301" s="56" t="s">
        <v>9</v>
      </c>
      <c r="D301" s="51">
        <v>9.4000000000000004E-3</v>
      </c>
      <c r="E301" s="59">
        <f t="shared" si="41"/>
        <v>6.8846999999999992E-2</v>
      </c>
      <c r="F301" s="59">
        <f t="shared" si="42"/>
        <v>6.8846999999999992E-2</v>
      </c>
      <c r="G301" s="56">
        <v>5.0000000000000001E-4</v>
      </c>
      <c r="H301" s="59">
        <f t="shared" si="43"/>
        <v>6.7883141999999994E-2</v>
      </c>
      <c r="I301" s="59">
        <f t="shared" si="44"/>
        <v>6.7332365999999991E-2</v>
      </c>
      <c r="J301" s="64">
        <v>52</v>
      </c>
      <c r="K301" t="str">
        <f t="shared" si="36"/>
        <v>No</v>
      </c>
    </row>
    <row r="302" spans="1:11">
      <c r="A302" s="47">
        <v>30988</v>
      </c>
      <c r="B302" s="51">
        <v>5</v>
      </c>
      <c r="C302" s="56" t="s">
        <v>9</v>
      </c>
      <c r="D302" s="51">
        <v>0.04</v>
      </c>
      <c r="E302" s="59">
        <f t="shared" si="41"/>
        <v>6.659699999999999E-2</v>
      </c>
      <c r="F302" s="59">
        <f t="shared" si="42"/>
        <v>6.659699999999999E-2</v>
      </c>
      <c r="G302" s="56"/>
      <c r="H302" s="59">
        <f t="shared" si="43"/>
        <v>6.5664641999999981E-2</v>
      </c>
      <c r="I302" s="59">
        <f t="shared" si="44"/>
        <v>6.5131865999999983E-2</v>
      </c>
      <c r="J302" s="68">
        <v>50</v>
      </c>
      <c r="K302" t="str">
        <f t="shared" si="36"/>
        <v>No</v>
      </c>
    </row>
    <row r="303" spans="1:11">
      <c r="A303" s="47">
        <v>39623</v>
      </c>
      <c r="B303" s="51">
        <v>5</v>
      </c>
      <c r="C303" s="56" t="s">
        <v>9</v>
      </c>
      <c r="D303" s="51">
        <v>5.0000000000000001E-4</v>
      </c>
      <c r="E303" s="59">
        <f t="shared" si="41"/>
        <v>6.659699999999999E-2</v>
      </c>
      <c r="F303" s="59">
        <f t="shared" si="42"/>
        <v>6.659699999999999E-2</v>
      </c>
      <c r="G303" s="56">
        <v>2.3999999999999998E-3</v>
      </c>
      <c r="H303" s="59">
        <f t="shared" si="43"/>
        <v>6.5664641999999981E-2</v>
      </c>
      <c r="I303" s="59">
        <f t="shared" si="44"/>
        <v>6.5131865999999983E-2</v>
      </c>
      <c r="J303" s="64">
        <v>50</v>
      </c>
      <c r="K303" t="str">
        <f t="shared" si="36"/>
        <v>No</v>
      </c>
    </row>
    <row r="304" spans="1:11">
      <c r="A304" s="47">
        <v>39759</v>
      </c>
      <c r="B304" s="51">
        <v>5</v>
      </c>
      <c r="C304" s="56" t="s">
        <v>9</v>
      </c>
      <c r="D304" s="51">
        <v>3.0000000000000001E-3</v>
      </c>
      <c r="E304" s="59">
        <f t="shared" si="41"/>
        <v>6.5466999999999997E-2</v>
      </c>
      <c r="F304" s="59">
        <f t="shared" si="42"/>
        <v>6.5466999999999997E-2</v>
      </c>
      <c r="G304" s="56">
        <v>3.0999999999999999E-3</v>
      </c>
      <c r="H304" s="59">
        <f t="shared" si="43"/>
        <v>6.4550462000000003E-2</v>
      </c>
      <c r="I304" s="59">
        <f t="shared" si="44"/>
        <v>6.4026725999999992E-2</v>
      </c>
      <c r="J304" s="64">
        <v>49</v>
      </c>
      <c r="K304" t="str">
        <f t="shared" si="36"/>
        <v>No</v>
      </c>
    </row>
    <row r="305" spans="1:11">
      <c r="A305" s="47">
        <v>37434</v>
      </c>
      <c r="B305" s="51">
        <v>5</v>
      </c>
      <c r="C305" s="56" t="s">
        <v>9</v>
      </c>
      <c r="D305" s="51">
        <v>5.0000000000000001E-4</v>
      </c>
      <c r="E305" s="59">
        <f t="shared" si="41"/>
        <v>6.2054000000000005E-2</v>
      </c>
      <c r="F305" s="59">
        <f t="shared" si="42"/>
        <v>6.2054000000000005E-2</v>
      </c>
      <c r="G305" s="56">
        <v>2.3E-3</v>
      </c>
      <c r="H305" s="59">
        <f t="shared" si="43"/>
        <v>6.1185244000000007E-2</v>
      </c>
      <c r="I305" s="59">
        <f t="shared" si="44"/>
        <v>6.0688812000000002E-2</v>
      </c>
      <c r="J305" s="64">
        <v>46</v>
      </c>
      <c r="K305" t="str">
        <f t="shared" si="36"/>
        <v>No</v>
      </c>
    </row>
    <row r="306" spans="1:11">
      <c r="A306" s="47">
        <v>40498</v>
      </c>
      <c r="B306" s="51">
        <v>5</v>
      </c>
      <c r="C306" s="56" t="s">
        <v>9</v>
      </c>
      <c r="D306" s="51">
        <v>8.2000000000000007E-3</v>
      </c>
      <c r="E306" s="59">
        <f t="shared" si="41"/>
        <v>6.2054000000000005E-2</v>
      </c>
      <c r="F306" s="59">
        <f t="shared" si="42"/>
        <v>6.2054000000000005E-2</v>
      </c>
      <c r="G306" s="56">
        <v>2.5000000000000001E-3</v>
      </c>
      <c r="H306" s="59">
        <f t="shared" si="43"/>
        <v>6.1185244000000007E-2</v>
      </c>
      <c r="I306" s="59">
        <f t="shared" si="44"/>
        <v>6.0688812000000002E-2</v>
      </c>
      <c r="J306" s="64">
        <v>46</v>
      </c>
      <c r="K306" t="str">
        <f t="shared" si="36"/>
        <v>No</v>
      </c>
    </row>
    <row r="307" spans="1:11">
      <c r="A307" s="47">
        <v>31364</v>
      </c>
      <c r="B307" s="51">
        <v>5</v>
      </c>
      <c r="C307" s="56" t="s">
        <v>9</v>
      </c>
      <c r="D307" s="51">
        <v>1.2E-2</v>
      </c>
      <c r="E307" s="59">
        <f t="shared" si="41"/>
        <v>5.7451000000000002E-2</v>
      </c>
      <c r="F307" s="59">
        <f t="shared" si="42"/>
        <v>5.7451000000000002E-2</v>
      </c>
      <c r="G307" s="56"/>
      <c r="H307" s="59">
        <f t="shared" si="43"/>
        <v>5.6646686000000002E-2</v>
      </c>
      <c r="I307" s="59">
        <f t="shared" si="44"/>
        <v>5.6187078000000001E-2</v>
      </c>
      <c r="J307" s="68">
        <v>42</v>
      </c>
      <c r="K307" t="str">
        <f t="shared" si="36"/>
        <v>No</v>
      </c>
    </row>
    <row r="308" spans="1:11">
      <c r="A308" s="47">
        <v>34640</v>
      </c>
      <c r="B308" s="51">
        <v>5</v>
      </c>
      <c r="C308" s="56" t="s">
        <v>9</v>
      </c>
      <c r="D308" s="51">
        <v>3.6999999999999998E-2</v>
      </c>
      <c r="E308" s="59">
        <f t="shared" si="41"/>
        <v>5.2780000000000001E-2</v>
      </c>
      <c r="F308" s="59">
        <f t="shared" si="42"/>
        <v>5.2780000000000001E-2</v>
      </c>
      <c r="G308" s="56">
        <v>1.4E-2</v>
      </c>
      <c r="H308" s="59">
        <f t="shared" si="43"/>
        <v>5.2041080000000003E-2</v>
      </c>
      <c r="I308" s="59">
        <f t="shared" si="44"/>
        <v>5.1618839999999999E-2</v>
      </c>
      <c r="J308" s="68">
        <v>38</v>
      </c>
      <c r="K308" t="str">
        <f t="shared" si="36"/>
        <v>No</v>
      </c>
    </row>
    <row r="309" spans="1:11">
      <c r="A309" s="47">
        <v>36102</v>
      </c>
      <c r="B309" s="51">
        <v>5</v>
      </c>
      <c r="C309" s="56" t="s">
        <v>9</v>
      </c>
      <c r="D309" s="51">
        <v>3.6999999999999998E-2</v>
      </c>
      <c r="E309" s="59">
        <f t="shared" si="41"/>
        <v>5.2780000000000001E-2</v>
      </c>
      <c r="F309" s="59">
        <f t="shared" si="42"/>
        <v>5.2780000000000001E-2</v>
      </c>
      <c r="G309" s="56">
        <v>1.4E-2</v>
      </c>
      <c r="H309" s="59">
        <f t="shared" si="43"/>
        <v>5.2041080000000003E-2</v>
      </c>
      <c r="I309" s="59">
        <f t="shared" si="44"/>
        <v>5.1618839999999999E-2</v>
      </c>
      <c r="J309" s="64">
        <v>38</v>
      </c>
      <c r="K309" t="str">
        <f t="shared" si="36"/>
        <v>No</v>
      </c>
    </row>
    <row r="310" spans="1:11">
      <c r="A310" s="47">
        <v>39244</v>
      </c>
      <c r="B310" s="51">
        <v>5</v>
      </c>
      <c r="C310" s="56" t="s">
        <v>9</v>
      </c>
      <c r="D310" s="51">
        <v>5.0000000000000001E-4</v>
      </c>
      <c r="E310" s="59">
        <f t="shared" si="41"/>
        <v>5.2780000000000001E-2</v>
      </c>
      <c r="F310" s="59">
        <f t="shared" si="42"/>
        <v>5.2780000000000001E-2</v>
      </c>
      <c r="G310" s="56">
        <v>1E-3</v>
      </c>
      <c r="H310" s="59">
        <f t="shared" si="43"/>
        <v>5.2041080000000003E-2</v>
      </c>
      <c r="I310" s="59">
        <f t="shared" si="44"/>
        <v>5.1618839999999999E-2</v>
      </c>
      <c r="J310" s="64">
        <v>38</v>
      </c>
      <c r="K310" t="str">
        <f t="shared" si="36"/>
        <v>No</v>
      </c>
    </row>
    <row r="311" spans="1:11">
      <c r="A311" s="47">
        <v>34528</v>
      </c>
      <c r="B311" s="51">
        <v>5</v>
      </c>
      <c r="C311" s="56" t="s">
        <v>9</v>
      </c>
      <c r="D311" s="51">
        <v>0.01</v>
      </c>
      <c r="E311" s="59">
        <f t="shared" si="41"/>
        <v>5.16E-2</v>
      </c>
      <c r="F311" s="59">
        <f t="shared" si="42"/>
        <v>5.16E-2</v>
      </c>
      <c r="G311" s="56">
        <v>5.0000000000000001E-3</v>
      </c>
      <c r="H311" s="59">
        <f t="shared" si="43"/>
        <v>5.0877600000000002E-2</v>
      </c>
      <c r="I311" s="59">
        <f t="shared" si="44"/>
        <v>5.0464800000000004E-2</v>
      </c>
      <c r="J311" s="68">
        <v>37</v>
      </c>
      <c r="K311" t="str">
        <f t="shared" si="36"/>
        <v>No</v>
      </c>
    </row>
    <row r="312" spans="1:11">
      <c r="A312" s="47">
        <v>41072</v>
      </c>
      <c r="B312" s="51">
        <v>5</v>
      </c>
      <c r="C312" s="56" t="s">
        <v>9</v>
      </c>
      <c r="D312" s="51">
        <v>5.0000000000000001E-4</v>
      </c>
      <c r="E312" s="59">
        <f t="shared" si="41"/>
        <v>4.8032999999999999E-2</v>
      </c>
      <c r="F312" s="59">
        <f t="shared" si="42"/>
        <v>4.8032999999999999E-2</v>
      </c>
      <c r="G312" s="56">
        <v>5.0000000000000001E-4</v>
      </c>
      <c r="H312" s="59">
        <f t="shared" si="43"/>
        <v>4.7360538000000001E-2</v>
      </c>
      <c r="I312" s="59">
        <f t="shared" si="44"/>
        <v>4.6976274000000005E-2</v>
      </c>
      <c r="J312" s="64">
        <v>34</v>
      </c>
      <c r="K312" t="str">
        <f t="shared" si="36"/>
        <v>No</v>
      </c>
    </row>
    <row r="313" spans="1:11">
      <c r="A313" s="47">
        <v>37799</v>
      </c>
      <c r="B313" s="51">
        <v>5</v>
      </c>
      <c r="C313" s="56" t="s">
        <v>9</v>
      </c>
      <c r="D313" s="51">
        <v>2.5999999999999999E-3</v>
      </c>
      <c r="E313" s="59">
        <f t="shared" si="41"/>
        <v>4.6833E-2</v>
      </c>
      <c r="F313" s="59">
        <f t="shared" si="42"/>
        <v>4.6833E-2</v>
      </c>
      <c r="G313" s="56">
        <v>3.5000000000000001E-3</v>
      </c>
      <c r="H313" s="59">
        <f t="shared" si="43"/>
        <v>4.6177337999999998E-2</v>
      </c>
      <c r="I313" s="59">
        <f t="shared" si="44"/>
        <v>4.5802673999999995E-2</v>
      </c>
      <c r="J313" s="64">
        <v>33</v>
      </c>
      <c r="K313" t="str">
        <f t="shared" si="36"/>
        <v>No</v>
      </c>
    </row>
    <row r="314" spans="1:11">
      <c r="A314" s="47">
        <v>35235</v>
      </c>
      <c r="B314" s="51">
        <v>5</v>
      </c>
      <c r="C314" s="56" t="s">
        <v>9</v>
      </c>
      <c r="D314" s="51">
        <v>2.7E-2</v>
      </c>
      <c r="E314" s="59">
        <f t="shared" si="41"/>
        <v>4.3200000000000002E-2</v>
      </c>
      <c r="F314" s="59">
        <f t="shared" si="42"/>
        <v>4.3200000000000002E-2</v>
      </c>
      <c r="G314" s="56">
        <v>1E-3</v>
      </c>
      <c r="H314" s="59">
        <f t="shared" si="43"/>
        <v>4.2595200000000007E-2</v>
      </c>
      <c r="I314" s="59">
        <f t="shared" si="44"/>
        <v>4.2249600000000005E-2</v>
      </c>
      <c r="J314" s="64">
        <v>30</v>
      </c>
      <c r="K314" t="str">
        <f t="shared" si="36"/>
        <v>No</v>
      </c>
    </row>
    <row r="315" spans="1:11">
      <c r="A315" s="47">
        <v>36697</v>
      </c>
      <c r="B315" s="51">
        <v>5</v>
      </c>
      <c r="C315" s="56" t="s">
        <v>9</v>
      </c>
      <c r="D315" s="51">
        <v>2.7E-2</v>
      </c>
      <c r="E315" s="59">
        <f t="shared" si="41"/>
        <v>4.3200000000000002E-2</v>
      </c>
      <c r="F315" s="59">
        <f t="shared" si="42"/>
        <v>4.3200000000000002E-2</v>
      </c>
      <c r="G315" s="56"/>
      <c r="H315" s="59">
        <f t="shared" si="43"/>
        <v>4.2595200000000007E-2</v>
      </c>
      <c r="I315" s="59">
        <f t="shared" si="44"/>
        <v>4.2249600000000005E-2</v>
      </c>
      <c r="J315" s="64">
        <v>30</v>
      </c>
      <c r="K315" t="str">
        <f t="shared" si="36"/>
        <v>No</v>
      </c>
    </row>
    <row r="316" spans="1:11">
      <c r="A316" s="47">
        <v>37032</v>
      </c>
      <c r="B316" s="51">
        <v>5</v>
      </c>
      <c r="C316" s="56" t="s">
        <v>9</v>
      </c>
      <c r="D316" s="51">
        <v>5.0000000000000001E-4</v>
      </c>
      <c r="E316" s="59">
        <f t="shared" si="41"/>
        <v>4.3200000000000002E-2</v>
      </c>
      <c r="F316" s="59">
        <f t="shared" si="42"/>
        <v>4.3200000000000002E-2</v>
      </c>
      <c r="G316" s="56">
        <v>1E-3</v>
      </c>
      <c r="H316" s="59">
        <f t="shared" si="43"/>
        <v>4.2595200000000007E-2</v>
      </c>
      <c r="I316" s="59">
        <f t="shared" si="44"/>
        <v>4.2249600000000005E-2</v>
      </c>
      <c r="J316" s="64">
        <v>30</v>
      </c>
      <c r="K316" t="str">
        <f t="shared" si="36"/>
        <v>No</v>
      </c>
    </row>
    <row r="317" spans="1:11">
      <c r="A317" s="47">
        <v>39982</v>
      </c>
      <c r="B317" s="51">
        <v>5</v>
      </c>
      <c r="C317" s="56" t="s">
        <v>9</v>
      </c>
      <c r="D317" s="51">
        <v>5.0000000000000001E-4</v>
      </c>
      <c r="E317" s="59">
        <f t="shared" si="41"/>
        <v>4.3200000000000002E-2</v>
      </c>
      <c r="F317" s="59">
        <f t="shared" si="42"/>
        <v>4.3200000000000002E-2</v>
      </c>
      <c r="G317" s="56">
        <v>1E-3</v>
      </c>
      <c r="H317" s="59">
        <f t="shared" si="43"/>
        <v>4.2595200000000007E-2</v>
      </c>
      <c r="I317" s="59">
        <f t="shared" si="44"/>
        <v>4.2249600000000005E-2</v>
      </c>
      <c r="J317" s="64">
        <v>30</v>
      </c>
      <c r="K317" t="str">
        <f t="shared" si="36"/>
        <v>No</v>
      </c>
    </row>
    <row r="318" spans="1:11">
      <c r="A318" s="47">
        <v>38141</v>
      </c>
      <c r="B318" s="51">
        <v>5</v>
      </c>
      <c r="C318" s="56" t="s">
        <v>9</v>
      </c>
      <c r="D318" s="51">
        <v>5.4000000000000003E-3</v>
      </c>
      <c r="E318" s="59">
        <f t="shared" si="41"/>
        <v>4.0746999999999998E-2</v>
      </c>
      <c r="F318" s="59">
        <f t="shared" si="42"/>
        <v>4.0746999999999998E-2</v>
      </c>
      <c r="G318" s="56">
        <v>1E-3</v>
      </c>
      <c r="H318" s="59">
        <f t="shared" si="43"/>
        <v>4.0176541999999996E-2</v>
      </c>
      <c r="I318" s="59">
        <f t="shared" si="44"/>
        <v>3.9850566000000004E-2</v>
      </c>
      <c r="J318" s="64">
        <v>28</v>
      </c>
      <c r="K318" t="str">
        <f t="shared" si="36"/>
        <v>No</v>
      </c>
    </row>
    <row r="319" spans="1:11">
      <c r="A319" s="47">
        <v>34865</v>
      </c>
      <c r="B319" s="51">
        <v>5</v>
      </c>
      <c r="C319" s="56" t="s">
        <v>9</v>
      </c>
      <c r="D319" s="51">
        <v>3.0000000000000001E-3</v>
      </c>
      <c r="E319" s="59">
        <f t="shared" si="41"/>
        <v>3.9509999999999997E-2</v>
      </c>
      <c r="F319" s="59">
        <f t="shared" si="42"/>
        <v>3.9509999999999997E-2</v>
      </c>
      <c r="G319" s="51">
        <v>3.0000000000000001E-3</v>
      </c>
      <c r="H319" s="59">
        <f t="shared" si="43"/>
        <v>3.8956860000000003E-2</v>
      </c>
      <c r="I319" s="59">
        <f t="shared" si="44"/>
        <v>3.864078E-2</v>
      </c>
      <c r="J319" s="68">
        <v>27</v>
      </c>
      <c r="K319" t="str">
        <f t="shared" si="36"/>
        <v>No</v>
      </c>
    </row>
    <row r="320" spans="1:11">
      <c r="A320" s="47">
        <v>36327</v>
      </c>
      <c r="B320" s="51">
        <v>5</v>
      </c>
      <c r="C320" s="56" t="s">
        <v>9</v>
      </c>
      <c r="D320" s="51">
        <v>3.0000000000000001E-3</v>
      </c>
      <c r="E320" s="59">
        <f t="shared" si="41"/>
        <v>3.9509999999999997E-2</v>
      </c>
      <c r="F320" s="59">
        <f t="shared" si="42"/>
        <v>3.9509999999999997E-2</v>
      </c>
      <c r="G320" s="56">
        <v>3.0000000000000001E-3</v>
      </c>
      <c r="H320" s="59">
        <f t="shared" si="43"/>
        <v>3.8956860000000003E-2</v>
      </c>
      <c r="I320" s="59">
        <f t="shared" si="44"/>
        <v>3.864078E-2</v>
      </c>
      <c r="J320" s="64">
        <v>27</v>
      </c>
      <c r="K320" t="str">
        <f t="shared" si="36"/>
        <v>No</v>
      </c>
    </row>
    <row r="321" spans="1:11">
      <c r="A321" s="47">
        <v>38868</v>
      </c>
      <c r="B321" s="51">
        <v>5</v>
      </c>
      <c r="C321" s="56" t="s">
        <v>9</v>
      </c>
      <c r="D321" s="51">
        <v>3.0999999999999999E-3</v>
      </c>
      <c r="E321" s="59">
        <f t="shared" si="41"/>
        <v>3.9509999999999997E-2</v>
      </c>
      <c r="F321" s="59">
        <f t="shared" si="42"/>
        <v>3.9509999999999997E-2</v>
      </c>
      <c r="G321" s="56">
        <v>1E-3</v>
      </c>
      <c r="H321" s="59">
        <f t="shared" si="43"/>
        <v>3.8956860000000003E-2</v>
      </c>
      <c r="I321" s="59">
        <f t="shared" si="44"/>
        <v>3.864078E-2</v>
      </c>
      <c r="J321" s="64">
        <v>27</v>
      </c>
      <c r="K321" t="str">
        <f t="shared" si="36"/>
        <v>No</v>
      </c>
    </row>
    <row r="322" spans="1:11">
      <c r="A322" s="47">
        <v>33766</v>
      </c>
      <c r="B322" s="51">
        <v>5</v>
      </c>
      <c r="C322" s="56" t="s">
        <v>9</v>
      </c>
      <c r="D322" s="51">
        <v>5.0000000000000001E-4</v>
      </c>
      <c r="E322" s="59">
        <f t="shared" si="41"/>
        <v>3.5758000000000005E-2</v>
      </c>
      <c r="F322" s="59">
        <f t="shared" si="42"/>
        <v>3.5758000000000005E-2</v>
      </c>
      <c r="G322" s="56">
        <v>2.5000000000000001E-3</v>
      </c>
      <c r="H322" s="59">
        <f t="shared" si="43"/>
        <v>3.5257388000000001E-2</v>
      </c>
      <c r="I322" s="59">
        <f t="shared" si="44"/>
        <v>3.4971324000000005E-2</v>
      </c>
      <c r="J322" s="68">
        <v>24</v>
      </c>
      <c r="K322" t="str">
        <f t="shared" ref="K322:K384" si="45">IF(D322&gt;E322,"Yes","No")</f>
        <v>No</v>
      </c>
    </row>
    <row r="323" spans="1:11">
      <c r="A323" s="47">
        <v>35228</v>
      </c>
      <c r="B323" s="51">
        <v>5</v>
      </c>
      <c r="C323" s="56" t="s">
        <v>9</v>
      </c>
      <c r="D323" s="51">
        <v>5.0000000000000001E-4</v>
      </c>
      <c r="E323" s="59">
        <f t="shared" si="41"/>
        <v>3.5758000000000005E-2</v>
      </c>
      <c r="F323" s="59">
        <f t="shared" si="42"/>
        <v>3.5758000000000005E-2</v>
      </c>
      <c r="G323" s="56">
        <v>5.0000000000000001E-4</v>
      </c>
      <c r="H323" s="59">
        <f t="shared" si="43"/>
        <v>3.5257388000000001E-2</v>
      </c>
      <c r="I323" s="59">
        <f t="shared" si="44"/>
        <v>3.4971324000000005E-2</v>
      </c>
      <c r="J323" s="68">
        <v>24</v>
      </c>
      <c r="K323" t="str">
        <f t="shared" si="45"/>
        <v>No</v>
      </c>
    </row>
    <row r="324" spans="1:11">
      <c r="A324" s="29">
        <v>40696</v>
      </c>
      <c r="B324" s="7">
        <v>5</v>
      </c>
      <c r="C324" s="8" t="s">
        <v>9</v>
      </c>
      <c r="D324" s="7">
        <v>5.0000000000000001E-4</v>
      </c>
      <c r="E324" s="9">
        <f t="shared" si="41"/>
        <v>3.3216000000000002E-2</v>
      </c>
      <c r="F324" s="9">
        <f t="shared" si="42"/>
        <v>3.3216000000000002E-2</v>
      </c>
      <c r="G324" s="8">
        <v>5.0000000000000001E-4</v>
      </c>
      <c r="H324" s="9">
        <f t="shared" si="43"/>
        <v>3.2750976000000001E-2</v>
      </c>
      <c r="I324" s="9">
        <f t="shared" si="44"/>
        <v>3.2485248000000001E-2</v>
      </c>
      <c r="J324" s="70">
        <v>22</v>
      </c>
      <c r="K324" t="str">
        <f t="shared" si="45"/>
        <v>No</v>
      </c>
    </row>
    <row r="325" spans="1:11">
      <c r="A325" s="31">
        <v>40338</v>
      </c>
      <c r="B325" s="3">
        <v>5</v>
      </c>
      <c r="C325" s="4" t="s">
        <v>9</v>
      </c>
      <c r="D325" s="3">
        <v>2.8E-3</v>
      </c>
      <c r="E325" s="5">
        <f t="shared" si="41"/>
        <v>3.0639E-2</v>
      </c>
      <c r="F325" s="5">
        <f t="shared" si="42"/>
        <v>3.0639E-2</v>
      </c>
      <c r="G325" s="4">
        <v>3.3999999999999998E-3</v>
      </c>
      <c r="H325" s="5">
        <f t="shared" si="43"/>
        <v>3.0210054E-2</v>
      </c>
      <c r="I325" s="5">
        <f t="shared" si="44"/>
        <v>2.9964941999999998E-2</v>
      </c>
      <c r="J325" s="33">
        <v>20</v>
      </c>
      <c r="K325" t="str">
        <f t="shared" si="45"/>
        <v>No</v>
      </c>
    </row>
    <row r="326" spans="1:11">
      <c r="A326" s="31">
        <v>36697</v>
      </c>
      <c r="B326" s="3">
        <v>5</v>
      </c>
      <c r="C326" s="4" t="s">
        <v>9</v>
      </c>
      <c r="D326" s="3"/>
      <c r="E326" s="5"/>
      <c r="F326" s="5"/>
      <c r="G326" s="4">
        <v>5.0000000000000001E-4</v>
      </c>
      <c r="H326" s="5"/>
      <c r="I326" s="5"/>
      <c r="J326" s="33"/>
      <c r="K326" t="str">
        <f t="shared" si="45"/>
        <v>No</v>
      </c>
    </row>
    <row r="327" spans="1:11">
      <c r="A327" s="48">
        <v>37055</v>
      </c>
      <c r="B327" s="52">
        <v>0</v>
      </c>
      <c r="C327" s="57" t="s">
        <v>4</v>
      </c>
      <c r="D327" s="52">
        <v>0.7</v>
      </c>
      <c r="E327" s="60">
        <f t="shared" ref="E327:E333" si="46">ROUND((EXP(0.8473*LN(J327)+0.884)),3)*0.001</f>
        <v>0.13983199999999998</v>
      </c>
      <c r="F327" s="60">
        <f t="shared" ref="F327:F333" si="47">ROUND((EXP(0.8473*LN(J327)+0.884)),3)*0.001</f>
        <v>0.13983199999999998</v>
      </c>
      <c r="G327" s="57"/>
      <c r="H327" s="60">
        <f t="shared" ref="H327:H333" si="48">ROUND((EXP(0.8473*LN(J327)+0.884)),3)*(0.986)*0.001</f>
        <v>0.13787435199999998</v>
      </c>
      <c r="I327" s="60">
        <f t="shared" ref="I327:I333" si="49">ROUND((EXP(0.8473*LN(J327)+0.884)),3)*(0.978)*0.001</f>
        <v>0.13675569600000001</v>
      </c>
      <c r="J327" s="65">
        <v>120</v>
      </c>
      <c r="K327" t="str">
        <f t="shared" si="45"/>
        <v>Yes</v>
      </c>
    </row>
    <row r="328" spans="1:11">
      <c r="A328" s="31">
        <v>37434</v>
      </c>
      <c r="B328" s="3">
        <v>1</v>
      </c>
      <c r="C328" s="4" t="s">
        <v>5</v>
      </c>
      <c r="D328" s="3">
        <v>0.21</v>
      </c>
      <c r="E328" s="5">
        <f t="shared" si="46"/>
        <v>8.1001999999999991E-2</v>
      </c>
      <c r="F328" s="5">
        <f t="shared" si="47"/>
        <v>8.1001999999999991E-2</v>
      </c>
      <c r="G328" s="4">
        <v>0.04</v>
      </c>
      <c r="H328" s="5">
        <f t="shared" si="48"/>
        <v>7.9867971999999995E-2</v>
      </c>
      <c r="I328" s="5">
        <f t="shared" si="49"/>
        <v>7.9219955999999994E-2</v>
      </c>
      <c r="J328" s="33">
        <v>63</v>
      </c>
      <c r="K328" t="str">
        <f t="shared" si="45"/>
        <v>Yes</v>
      </c>
    </row>
    <row r="329" spans="1:11">
      <c r="A329" s="31">
        <v>38868</v>
      </c>
      <c r="B329" s="3">
        <v>1</v>
      </c>
      <c r="C329" s="4" t="s">
        <v>5</v>
      </c>
      <c r="D329" s="3">
        <v>8.4000000000000005E-2</v>
      </c>
      <c r="E329" s="5">
        <f t="shared" si="46"/>
        <v>7.7721999999999999E-2</v>
      </c>
      <c r="F329" s="5">
        <f t="shared" si="47"/>
        <v>7.7721999999999999E-2</v>
      </c>
      <c r="G329" s="4">
        <v>7.5999999999999998E-2</v>
      </c>
      <c r="H329" s="5">
        <f t="shared" si="48"/>
        <v>7.6633891999999995E-2</v>
      </c>
      <c r="I329" s="5">
        <f t="shared" si="49"/>
        <v>7.6012115999999991E-2</v>
      </c>
      <c r="J329" s="33">
        <v>60</v>
      </c>
      <c r="K329" t="str">
        <f t="shared" si="45"/>
        <v>Yes</v>
      </c>
    </row>
    <row r="330" spans="1:11">
      <c r="A330" s="31">
        <v>30834</v>
      </c>
      <c r="B330" s="3">
        <v>1</v>
      </c>
      <c r="C330" s="4" t="s">
        <v>5</v>
      </c>
      <c r="D330" s="3">
        <v>0.54</v>
      </c>
      <c r="E330" s="5">
        <f t="shared" si="46"/>
        <v>6.8846999999999992E-2</v>
      </c>
      <c r="F330" s="5">
        <f t="shared" si="47"/>
        <v>6.8846999999999992E-2</v>
      </c>
      <c r="G330" s="4"/>
      <c r="H330" s="5">
        <f t="shared" si="48"/>
        <v>6.7883141999999994E-2</v>
      </c>
      <c r="I330" s="5">
        <f t="shared" si="49"/>
        <v>6.7332365999999991E-2</v>
      </c>
      <c r="J330" s="32">
        <v>52</v>
      </c>
      <c r="K330" t="str">
        <f t="shared" si="45"/>
        <v>Yes</v>
      </c>
    </row>
    <row r="331" spans="1:11">
      <c r="A331" s="31">
        <v>38953</v>
      </c>
      <c r="B331" s="3">
        <v>1</v>
      </c>
      <c r="C331" s="4" t="s">
        <v>5</v>
      </c>
      <c r="D331" s="3">
        <v>0.4</v>
      </c>
      <c r="E331" s="5">
        <f t="shared" si="46"/>
        <v>6.7724000000000006E-2</v>
      </c>
      <c r="F331" s="5">
        <f t="shared" si="47"/>
        <v>6.7724000000000006E-2</v>
      </c>
      <c r="G331" s="4">
        <v>4.2999999999999997E-2</v>
      </c>
      <c r="H331" s="5">
        <f t="shared" si="48"/>
        <v>6.6775864000000004E-2</v>
      </c>
      <c r="I331" s="5">
        <f t="shared" si="49"/>
        <v>6.6234072000000005E-2</v>
      </c>
      <c r="J331" s="33">
        <v>51</v>
      </c>
      <c r="K331" t="str">
        <f t="shared" si="45"/>
        <v>Yes</v>
      </c>
    </row>
    <row r="332" spans="1:11">
      <c r="A332" s="31">
        <v>37799</v>
      </c>
      <c r="B332" s="3">
        <v>1</v>
      </c>
      <c r="C332" s="4" t="s">
        <v>5</v>
      </c>
      <c r="D332" s="3">
        <v>0.16</v>
      </c>
      <c r="E332" s="5">
        <f t="shared" si="46"/>
        <v>6.4333000000000001E-2</v>
      </c>
      <c r="F332" s="5">
        <f t="shared" si="47"/>
        <v>6.4333000000000001E-2</v>
      </c>
      <c r="G332" s="4">
        <v>0.17</v>
      </c>
      <c r="H332" s="5">
        <f t="shared" si="48"/>
        <v>6.3432337999999991E-2</v>
      </c>
      <c r="I332" s="5">
        <f t="shared" si="49"/>
        <v>6.2917673999999993E-2</v>
      </c>
      <c r="J332" s="33">
        <v>48</v>
      </c>
      <c r="K332" t="str">
        <f t="shared" si="45"/>
        <v>Yes</v>
      </c>
    </row>
    <row r="333" spans="1:11">
      <c r="A333" s="31">
        <v>35235</v>
      </c>
      <c r="B333" s="3">
        <v>1</v>
      </c>
      <c r="C333" s="4" t="s">
        <v>5</v>
      </c>
      <c r="D333" s="3">
        <v>0.16</v>
      </c>
      <c r="E333" s="5">
        <f t="shared" si="46"/>
        <v>6.2054000000000005E-2</v>
      </c>
      <c r="F333" s="5">
        <f t="shared" si="47"/>
        <v>6.2054000000000005E-2</v>
      </c>
      <c r="G333" s="4">
        <v>0.02</v>
      </c>
      <c r="H333" s="5">
        <f t="shared" si="48"/>
        <v>6.1185244000000007E-2</v>
      </c>
      <c r="I333" s="5">
        <f t="shared" si="49"/>
        <v>6.0688812000000002E-2</v>
      </c>
      <c r="J333" s="33">
        <v>46</v>
      </c>
      <c r="K333" t="str">
        <f t="shared" si="45"/>
        <v>Yes</v>
      </c>
    </row>
    <row r="334" spans="1:11">
      <c r="A334" s="31">
        <v>35010</v>
      </c>
      <c r="B334" s="3">
        <v>1</v>
      </c>
      <c r="C334" s="4" t="s">
        <v>5</v>
      </c>
      <c r="D334" s="3">
        <v>0.17</v>
      </c>
      <c r="E334" s="5"/>
      <c r="F334" s="5"/>
      <c r="G334" s="4"/>
      <c r="H334" s="5"/>
      <c r="I334" s="5"/>
      <c r="J334" s="33"/>
      <c r="K334" t="s">
        <v>44</v>
      </c>
    </row>
    <row r="335" spans="1:11">
      <c r="A335" s="31">
        <v>35017</v>
      </c>
      <c r="B335" s="3">
        <v>1</v>
      </c>
      <c r="C335" s="4" t="s">
        <v>5</v>
      </c>
      <c r="D335" s="3">
        <v>0.05</v>
      </c>
      <c r="E335" s="5"/>
      <c r="F335" s="5"/>
      <c r="G335" s="4"/>
      <c r="H335" s="5"/>
      <c r="I335" s="5"/>
      <c r="J335" s="33"/>
      <c r="K335" t="s">
        <v>44</v>
      </c>
    </row>
    <row r="336" spans="1:11">
      <c r="A336" s="31">
        <v>35346</v>
      </c>
      <c r="B336" s="3">
        <v>1</v>
      </c>
      <c r="C336" s="4" t="s">
        <v>5</v>
      </c>
      <c r="D336" s="3">
        <v>5.0000000000000001E-4</v>
      </c>
      <c r="E336" s="5"/>
      <c r="F336" s="5"/>
      <c r="G336" s="4">
        <v>5.0000000000000001E-4</v>
      </c>
      <c r="H336" s="5"/>
      <c r="I336" s="5"/>
      <c r="J336" s="33"/>
      <c r="K336" t="s">
        <v>44</v>
      </c>
    </row>
    <row r="337" spans="1:11">
      <c r="A337" s="31">
        <v>32420</v>
      </c>
      <c r="B337" s="3">
        <v>1</v>
      </c>
      <c r="C337" s="4" t="s">
        <v>5</v>
      </c>
      <c r="D337" s="3">
        <v>5.0000000000000001E-4</v>
      </c>
      <c r="E337" s="5">
        <f t="shared" ref="E337:E384" si="50">ROUND((EXP(0.8473*LN(J337)+0.884)),3)*0.001</f>
        <v>7.8817999999999999E-2</v>
      </c>
      <c r="F337" s="5">
        <f t="shared" ref="F337:F384" si="51">ROUND((EXP(0.8473*LN(J337)+0.884)),3)*0.001</f>
        <v>7.8817999999999999E-2</v>
      </c>
      <c r="G337" s="4"/>
      <c r="H337" s="5">
        <f t="shared" ref="H337:H384" si="52">ROUND((EXP(0.8473*LN(J337)+0.884)),3)*(0.986)*0.001</f>
        <v>7.7714547999999994E-2</v>
      </c>
      <c r="I337" s="5">
        <f t="shared" ref="I337:I384" si="53">ROUND((EXP(0.8473*LN(J337)+0.884)),3)*(0.978)*0.001</f>
        <v>7.7084003999999998E-2</v>
      </c>
      <c r="J337" s="32">
        <v>61</v>
      </c>
      <c r="K337" t="str">
        <f t="shared" si="45"/>
        <v>No</v>
      </c>
    </row>
    <row r="338" spans="1:11">
      <c r="A338" s="31">
        <v>35646</v>
      </c>
      <c r="B338" s="3">
        <v>1</v>
      </c>
      <c r="C338" s="4" t="s">
        <v>5</v>
      </c>
      <c r="D338" s="3">
        <v>4.2000000000000003E-2</v>
      </c>
      <c r="E338" s="5">
        <f t="shared" si="50"/>
        <v>7.8817999999999999E-2</v>
      </c>
      <c r="F338" s="5">
        <f t="shared" si="51"/>
        <v>7.8817999999999999E-2</v>
      </c>
      <c r="G338" s="4">
        <v>0.03</v>
      </c>
      <c r="H338" s="5">
        <f t="shared" si="52"/>
        <v>7.7714547999999994E-2</v>
      </c>
      <c r="I338" s="5">
        <f t="shared" si="53"/>
        <v>7.7084003999999998E-2</v>
      </c>
      <c r="J338" s="33">
        <v>61</v>
      </c>
      <c r="K338" t="str">
        <f t="shared" si="45"/>
        <v>No</v>
      </c>
    </row>
    <row r="339" spans="1:11">
      <c r="A339" s="31">
        <v>34528</v>
      </c>
      <c r="B339" s="3">
        <v>1</v>
      </c>
      <c r="C339" s="4" t="s">
        <v>5</v>
      </c>
      <c r="D339" s="3">
        <v>3.5000000000000003E-2</v>
      </c>
      <c r="E339" s="5">
        <f t="shared" si="50"/>
        <v>7.3308999999999999E-2</v>
      </c>
      <c r="F339" s="5">
        <f t="shared" si="51"/>
        <v>7.3308999999999999E-2</v>
      </c>
      <c r="G339" s="4">
        <v>2.1999999999999999E-2</v>
      </c>
      <c r="H339" s="5">
        <f t="shared" si="52"/>
        <v>7.2282674000000005E-2</v>
      </c>
      <c r="I339" s="5">
        <f t="shared" si="53"/>
        <v>7.1696202000000001E-2</v>
      </c>
      <c r="J339" s="33">
        <v>56</v>
      </c>
      <c r="K339" t="str">
        <f t="shared" si="45"/>
        <v>No</v>
      </c>
    </row>
    <row r="340" spans="1:11">
      <c r="A340" s="31">
        <v>34865</v>
      </c>
      <c r="B340" s="3">
        <v>1</v>
      </c>
      <c r="C340" s="4" t="s">
        <v>5</v>
      </c>
      <c r="D340" s="3">
        <v>2.5000000000000001E-2</v>
      </c>
      <c r="E340" s="5">
        <f t="shared" si="50"/>
        <v>7.2197999999999998E-2</v>
      </c>
      <c r="F340" s="5">
        <f t="shared" si="51"/>
        <v>7.2197999999999998E-2</v>
      </c>
      <c r="G340" s="4">
        <v>1.7999999999999999E-2</v>
      </c>
      <c r="H340" s="5">
        <f t="shared" si="52"/>
        <v>7.1187227999999991E-2</v>
      </c>
      <c r="I340" s="5">
        <f t="shared" si="53"/>
        <v>7.0609643999999985E-2</v>
      </c>
      <c r="J340" s="33">
        <v>55</v>
      </c>
      <c r="K340" t="str">
        <f t="shared" si="45"/>
        <v>No</v>
      </c>
    </row>
    <row r="341" spans="1:11">
      <c r="A341" s="31">
        <v>36327</v>
      </c>
      <c r="B341" s="3">
        <v>1</v>
      </c>
      <c r="C341" s="4" t="s">
        <v>5</v>
      </c>
      <c r="D341" s="3">
        <v>2.5000000000000001E-2</v>
      </c>
      <c r="E341" s="5">
        <f t="shared" si="50"/>
        <v>7.2197999999999998E-2</v>
      </c>
      <c r="F341" s="5">
        <f t="shared" si="51"/>
        <v>7.2197999999999998E-2</v>
      </c>
      <c r="G341" s="4">
        <v>1.7999999999999999E-2</v>
      </c>
      <c r="H341" s="5">
        <f t="shared" si="52"/>
        <v>7.1187227999999991E-2</v>
      </c>
      <c r="I341" s="5">
        <f t="shared" si="53"/>
        <v>7.0609643999999985E-2</v>
      </c>
      <c r="J341" s="33">
        <v>55</v>
      </c>
      <c r="K341" t="str">
        <f t="shared" si="45"/>
        <v>No</v>
      </c>
    </row>
    <row r="342" spans="1:11">
      <c r="A342" s="31">
        <v>31541</v>
      </c>
      <c r="B342" s="3">
        <v>1</v>
      </c>
      <c r="C342" s="4" t="s">
        <v>5</v>
      </c>
      <c r="D342" s="3">
        <v>5.0000000000000001E-4</v>
      </c>
      <c r="E342" s="5">
        <f t="shared" si="50"/>
        <v>7.1084000000000008E-2</v>
      </c>
      <c r="F342" s="5">
        <f t="shared" si="51"/>
        <v>7.1084000000000008E-2</v>
      </c>
      <c r="G342" s="4"/>
      <c r="H342" s="5">
        <f t="shared" si="52"/>
        <v>7.0088824000000008E-2</v>
      </c>
      <c r="I342" s="5">
        <f t="shared" si="53"/>
        <v>6.9520152000000002E-2</v>
      </c>
      <c r="J342" s="32">
        <v>54</v>
      </c>
      <c r="K342" t="str">
        <f t="shared" si="45"/>
        <v>No</v>
      </c>
    </row>
    <row r="343" spans="1:11">
      <c r="A343" s="31">
        <v>34184</v>
      </c>
      <c r="B343" s="3">
        <v>1</v>
      </c>
      <c r="C343" s="4" t="s">
        <v>5</v>
      </c>
      <c r="D343" s="3">
        <v>5.0000000000000001E-4</v>
      </c>
      <c r="E343" s="5">
        <f t="shared" si="50"/>
        <v>7.1084000000000008E-2</v>
      </c>
      <c r="F343" s="5">
        <f t="shared" si="51"/>
        <v>7.1084000000000008E-2</v>
      </c>
      <c r="G343" s="4">
        <v>2.1000000000000001E-2</v>
      </c>
      <c r="H343" s="5">
        <f t="shared" si="52"/>
        <v>7.0088824000000008E-2</v>
      </c>
      <c r="I343" s="5">
        <f t="shared" si="53"/>
        <v>6.9520152000000002E-2</v>
      </c>
      <c r="J343" s="33">
        <v>54</v>
      </c>
      <c r="K343" t="str">
        <f t="shared" si="45"/>
        <v>No</v>
      </c>
    </row>
    <row r="344" spans="1:11">
      <c r="A344" s="31">
        <v>40107</v>
      </c>
      <c r="B344" s="3">
        <v>1</v>
      </c>
      <c r="C344" s="4" t="s">
        <v>5</v>
      </c>
      <c r="D344" s="3">
        <v>1.7999999999999999E-2</v>
      </c>
      <c r="E344" s="5">
        <f t="shared" si="50"/>
        <v>7.1084000000000008E-2</v>
      </c>
      <c r="F344" s="5">
        <f t="shared" si="51"/>
        <v>7.1084000000000008E-2</v>
      </c>
      <c r="G344" s="4">
        <v>1.7999999999999999E-2</v>
      </c>
      <c r="H344" s="5">
        <f t="shared" si="52"/>
        <v>7.0088824000000008E-2</v>
      </c>
      <c r="I344" s="5">
        <f t="shared" si="53"/>
        <v>6.9520152000000002E-2</v>
      </c>
      <c r="J344" s="33">
        <v>54</v>
      </c>
      <c r="K344" t="str">
        <f t="shared" si="45"/>
        <v>No</v>
      </c>
    </row>
    <row r="345" spans="1:11">
      <c r="A345" s="31">
        <v>40848</v>
      </c>
      <c r="B345" s="3">
        <v>1</v>
      </c>
      <c r="C345" s="4" t="s">
        <v>5</v>
      </c>
      <c r="D345" s="3">
        <v>2.9100000000000001E-2</v>
      </c>
      <c r="E345" s="5">
        <f t="shared" si="50"/>
        <v>7.1084000000000008E-2</v>
      </c>
      <c r="F345" s="5">
        <f t="shared" si="51"/>
        <v>7.1084000000000008E-2</v>
      </c>
      <c r="G345" s="4">
        <v>2.5499999999999998E-2</v>
      </c>
      <c r="H345" s="5">
        <f t="shared" si="52"/>
        <v>7.0088824000000008E-2</v>
      </c>
      <c r="I345" s="5">
        <f t="shared" si="53"/>
        <v>6.9520152000000002E-2</v>
      </c>
      <c r="J345" s="33">
        <v>54</v>
      </c>
      <c r="K345" t="str">
        <f t="shared" si="45"/>
        <v>No</v>
      </c>
    </row>
    <row r="346" spans="1:11">
      <c r="A346" s="31">
        <v>37181</v>
      </c>
      <c r="B346" s="3">
        <v>1</v>
      </c>
      <c r="C346" s="4" t="s">
        <v>5</v>
      </c>
      <c r="D346" s="3">
        <v>2.9000000000000001E-2</v>
      </c>
      <c r="E346" s="5">
        <f t="shared" si="50"/>
        <v>6.9967000000000001E-2</v>
      </c>
      <c r="F346" s="5">
        <f t="shared" si="51"/>
        <v>6.9967000000000001E-2</v>
      </c>
      <c r="G346" s="4">
        <v>2.7E-2</v>
      </c>
      <c r="H346" s="5">
        <f t="shared" si="52"/>
        <v>6.8987461999999999E-2</v>
      </c>
      <c r="I346" s="5">
        <f t="shared" si="53"/>
        <v>6.8427725999999994E-2</v>
      </c>
      <c r="J346" s="33">
        <v>53</v>
      </c>
      <c r="K346" t="str">
        <f t="shared" si="45"/>
        <v>No</v>
      </c>
    </row>
    <row r="347" spans="1:11">
      <c r="A347" s="31">
        <v>31217</v>
      </c>
      <c r="B347" s="3">
        <v>1</v>
      </c>
      <c r="C347" s="4" t="s">
        <v>5</v>
      </c>
      <c r="D347" s="3">
        <v>0.01</v>
      </c>
      <c r="E347" s="5">
        <f t="shared" si="50"/>
        <v>6.8846999999999992E-2</v>
      </c>
      <c r="F347" s="5">
        <f t="shared" si="51"/>
        <v>6.8846999999999992E-2</v>
      </c>
      <c r="G347" s="4"/>
      <c r="H347" s="5">
        <f t="shared" si="52"/>
        <v>6.7883141999999994E-2</v>
      </c>
      <c r="I347" s="5">
        <f t="shared" si="53"/>
        <v>6.7332365999999991E-2</v>
      </c>
      <c r="J347" s="32">
        <v>52</v>
      </c>
      <c r="K347" t="str">
        <f t="shared" si="45"/>
        <v>No</v>
      </c>
    </row>
    <row r="348" spans="1:11">
      <c r="A348" s="31">
        <v>31275</v>
      </c>
      <c r="B348" s="3">
        <v>1</v>
      </c>
      <c r="C348" s="4" t="s">
        <v>5</v>
      </c>
      <c r="D348" s="3">
        <v>5.0000000000000001E-4</v>
      </c>
      <c r="E348" s="5">
        <f t="shared" si="50"/>
        <v>6.8846999999999992E-2</v>
      </c>
      <c r="F348" s="5">
        <f t="shared" si="51"/>
        <v>6.8846999999999992E-2</v>
      </c>
      <c r="G348" s="4"/>
      <c r="H348" s="5">
        <f t="shared" si="52"/>
        <v>6.7883141999999994E-2</v>
      </c>
      <c r="I348" s="5">
        <f t="shared" si="53"/>
        <v>6.7332365999999991E-2</v>
      </c>
      <c r="J348" s="32">
        <v>52</v>
      </c>
      <c r="K348" t="str">
        <f t="shared" si="45"/>
        <v>No</v>
      </c>
    </row>
    <row r="349" spans="1:11">
      <c r="A349" s="31">
        <v>33884</v>
      </c>
      <c r="B349" s="3">
        <v>1</v>
      </c>
      <c r="C349" s="4" t="s">
        <v>5</v>
      </c>
      <c r="D349" s="3"/>
      <c r="E349" s="5">
        <f t="shared" si="50"/>
        <v>6.8846999999999992E-2</v>
      </c>
      <c r="F349" s="5">
        <f t="shared" si="51"/>
        <v>6.8846999999999992E-2</v>
      </c>
      <c r="G349" s="4">
        <v>0.01</v>
      </c>
      <c r="H349" s="5">
        <f t="shared" si="52"/>
        <v>6.7883141999999994E-2</v>
      </c>
      <c r="I349" s="5">
        <f t="shared" si="53"/>
        <v>6.7332365999999991E-2</v>
      </c>
      <c r="J349" s="33">
        <v>52</v>
      </c>
      <c r="K349" t="str">
        <f t="shared" si="45"/>
        <v>No</v>
      </c>
    </row>
    <row r="350" spans="1:11">
      <c r="A350" s="31">
        <v>39014</v>
      </c>
      <c r="B350" s="3">
        <v>1</v>
      </c>
      <c r="C350" s="4" t="s">
        <v>5</v>
      </c>
      <c r="D350" s="3">
        <v>4.4999999999999998E-2</v>
      </c>
      <c r="E350" s="5">
        <f t="shared" si="50"/>
        <v>6.8846999999999992E-2</v>
      </c>
      <c r="F350" s="5">
        <f t="shared" si="51"/>
        <v>6.8846999999999992E-2</v>
      </c>
      <c r="G350" s="4">
        <v>4.3999999999999997E-2</v>
      </c>
      <c r="H350" s="5">
        <f t="shared" si="52"/>
        <v>6.7883141999999994E-2</v>
      </c>
      <c r="I350" s="5">
        <f t="shared" si="53"/>
        <v>6.7332365999999991E-2</v>
      </c>
      <c r="J350" s="33">
        <v>52</v>
      </c>
      <c r="K350" t="str">
        <f t="shared" si="45"/>
        <v>No</v>
      </c>
    </row>
    <row r="351" spans="1:11">
      <c r="A351" s="31">
        <v>39244</v>
      </c>
      <c r="B351" s="3">
        <v>1</v>
      </c>
      <c r="C351" s="4" t="s">
        <v>5</v>
      </c>
      <c r="D351" s="3">
        <v>3.5999999999999997E-2</v>
      </c>
      <c r="E351" s="5">
        <f t="shared" si="50"/>
        <v>6.8846999999999992E-2</v>
      </c>
      <c r="F351" s="5">
        <f t="shared" si="51"/>
        <v>6.8846999999999992E-2</v>
      </c>
      <c r="G351" s="4">
        <v>3.5000000000000003E-2</v>
      </c>
      <c r="H351" s="5">
        <f t="shared" si="52"/>
        <v>6.7883141999999994E-2</v>
      </c>
      <c r="I351" s="5">
        <f t="shared" si="53"/>
        <v>6.7332365999999991E-2</v>
      </c>
      <c r="J351" s="33">
        <v>52</v>
      </c>
      <c r="K351" t="str">
        <f t="shared" si="45"/>
        <v>No</v>
      </c>
    </row>
    <row r="352" spans="1:11">
      <c r="A352" s="31">
        <v>37054</v>
      </c>
      <c r="B352" s="3">
        <v>1</v>
      </c>
      <c r="C352" s="4" t="s">
        <v>5</v>
      </c>
      <c r="D352" s="3">
        <v>2.1000000000000001E-2</v>
      </c>
      <c r="E352" s="5">
        <f t="shared" si="50"/>
        <v>6.7724000000000006E-2</v>
      </c>
      <c r="F352" s="5">
        <f t="shared" si="51"/>
        <v>6.7724000000000006E-2</v>
      </c>
      <c r="G352" s="4"/>
      <c r="H352" s="5">
        <f t="shared" si="52"/>
        <v>6.6775864000000004E-2</v>
      </c>
      <c r="I352" s="5">
        <f t="shared" si="53"/>
        <v>6.6234072000000005E-2</v>
      </c>
      <c r="J352" s="33">
        <v>51</v>
      </c>
      <c r="K352" t="str">
        <f t="shared" si="45"/>
        <v>No</v>
      </c>
    </row>
    <row r="353" spans="1:11">
      <c r="A353" s="31">
        <v>38266</v>
      </c>
      <c r="B353" s="3">
        <v>1</v>
      </c>
      <c r="C353" s="4" t="s">
        <v>5</v>
      </c>
      <c r="D353" s="3">
        <v>2.5000000000000001E-2</v>
      </c>
      <c r="E353" s="5">
        <f t="shared" si="50"/>
        <v>6.7724000000000006E-2</v>
      </c>
      <c r="F353" s="5">
        <f t="shared" si="51"/>
        <v>6.7724000000000006E-2</v>
      </c>
      <c r="G353" s="4">
        <v>1.9E-2</v>
      </c>
      <c r="H353" s="5">
        <f t="shared" si="52"/>
        <v>6.6775864000000004E-2</v>
      </c>
      <c r="I353" s="5">
        <f t="shared" si="53"/>
        <v>6.6234072000000005E-2</v>
      </c>
      <c r="J353" s="33">
        <v>51</v>
      </c>
      <c r="K353" t="str">
        <f t="shared" si="45"/>
        <v>No</v>
      </c>
    </row>
    <row r="354" spans="1:11">
      <c r="A354" s="31">
        <v>38266</v>
      </c>
      <c r="B354" s="3">
        <v>1</v>
      </c>
      <c r="C354" s="4" t="s">
        <v>5</v>
      </c>
      <c r="D354" s="4">
        <v>2.5000000000000001E-2</v>
      </c>
      <c r="E354" s="5">
        <f t="shared" si="50"/>
        <v>6.7724000000000006E-2</v>
      </c>
      <c r="F354" s="5">
        <f t="shared" si="51"/>
        <v>6.7724000000000006E-2</v>
      </c>
      <c r="G354" s="4">
        <v>1.9E-2</v>
      </c>
      <c r="H354" s="5">
        <f t="shared" si="52"/>
        <v>6.6775864000000004E-2</v>
      </c>
      <c r="I354" s="5">
        <f t="shared" si="53"/>
        <v>6.6234072000000005E-2</v>
      </c>
      <c r="J354" s="33">
        <v>51</v>
      </c>
      <c r="K354" t="str">
        <f t="shared" si="45"/>
        <v>No</v>
      </c>
    </row>
    <row r="355" spans="1:11">
      <c r="A355" s="31">
        <v>40338</v>
      </c>
      <c r="B355" s="3">
        <v>1</v>
      </c>
      <c r="C355" s="4" t="s">
        <v>5</v>
      </c>
      <c r="D355" s="3">
        <v>2.5999999999999999E-2</v>
      </c>
      <c r="E355" s="5">
        <f t="shared" si="50"/>
        <v>6.7724000000000006E-2</v>
      </c>
      <c r="F355" s="5">
        <f t="shared" si="51"/>
        <v>6.7724000000000006E-2</v>
      </c>
      <c r="G355" s="4">
        <v>2.7E-2</v>
      </c>
      <c r="H355" s="5">
        <f t="shared" si="52"/>
        <v>6.6775864000000004E-2</v>
      </c>
      <c r="I355" s="5">
        <f t="shared" si="53"/>
        <v>6.6234072000000005E-2</v>
      </c>
      <c r="J355" s="33">
        <v>51</v>
      </c>
      <c r="K355" t="str">
        <f t="shared" si="45"/>
        <v>No</v>
      </c>
    </row>
    <row r="356" spans="1:11">
      <c r="A356" s="31">
        <v>30988</v>
      </c>
      <c r="B356" s="3">
        <v>1</v>
      </c>
      <c r="C356" s="4" t="s">
        <v>5</v>
      </c>
      <c r="D356" s="3">
        <v>0.04</v>
      </c>
      <c r="E356" s="5">
        <f t="shared" si="50"/>
        <v>6.659699999999999E-2</v>
      </c>
      <c r="F356" s="5">
        <f t="shared" si="51"/>
        <v>6.659699999999999E-2</v>
      </c>
      <c r="G356" s="4"/>
      <c r="H356" s="5">
        <f t="shared" si="52"/>
        <v>6.5664641999999981E-2</v>
      </c>
      <c r="I356" s="5">
        <f t="shared" si="53"/>
        <v>6.5131865999999983E-2</v>
      </c>
      <c r="J356" s="32">
        <v>50</v>
      </c>
      <c r="K356" t="str">
        <f t="shared" si="45"/>
        <v>No</v>
      </c>
    </row>
    <row r="357" spans="1:11">
      <c r="A357" s="31">
        <v>33766</v>
      </c>
      <c r="B357" s="3">
        <v>1</v>
      </c>
      <c r="C357" s="4" t="s">
        <v>5</v>
      </c>
      <c r="D357" s="3">
        <v>1.2E-2</v>
      </c>
      <c r="E357" s="5">
        <f t="shared" si="50"/>
        <v>6.659699999999999E-2</v>
      </c>
      <c r="F357" s="5">
        <f t="shared" si="51"/>
        <v>6.659699999999999E-2</v>
      </c>
      <c r="G357" s="4">
        <v>2.5000000000000001E-3</v>
      </c>
      <c r="H357" s="5">
        <f t="shared" si="52"/>
        <v>6.5664641999999981E-2</v>
      </c>
      <c r="I357" s="5">
        <f t="shared" si="53"/>
        <v>6.5131865999999983E-2</v>
      </c>
      <c r="J357" s="33">
        <v>50</v>
      </c>
      <c r="K357" t="str">
        <f t="shared" si="45"/>
        <v>No</v>
      </c>
    </row>
    <row r="358" spans="1:11">
      <c r="A358" s="31">
        <v>35228</v>
      </c>
      <c r="B358" s="3">
        <v>1</v>
      </c>
      <c r="C358" s="4" t="s">
        <v>5</v>
      </c>
      <c r="D358" s="3">
        <v>1.2E-2</v>
      </c>
      <c r="E358" s="5">
        <f t="shared" si="50"/>
        <v>6.659699999999999E-2</v>
      </c>
      <c r="F358" s="5">
        <f t="shared" si="51"/>
        <v>6.659699999999999E-2</v>
      </c>
      <c r="G358" s="4">
        <v>5.0000000000000001E-4</v>
      </c>
      <c r="H358" s="5">
        <f t="shared" si="52"/>
        <v>6.5664641999999981E-2</v>
      </c>
      <c r="I358" s="5">
        <f t="shared" si="53"/>
        <v>6.5131865999999983E-2</v>
      </c>
      <c r="J358" s="33">
        <v>50</v>
      </c>
      <c r="K358" t="str">
        <f t="shared" si="45"/>
        <v>No</v>
      </c>
    </row>
    <row r="359" spans="1:11">
      <c r="A359" s="31">
        <v>37032</v>
      </c>
      <c r="B359" s="3">
        <v>1</v>
      </c>
      <c r="C359" s="4" t="s">
        <v>5</v>
      </c>
      <c r="D359" s="3">
        <v>5.0000000000000001E-4</v>
      </c>
      <c r="E359" s="5">
        <f t="shared" si="50"/>
        <v>6.659699999999999E-2</v>
      </c>
      <c r="F359" s="5">
        <f t="shared" si="51"/>
        <v>6.659699999999999E-2</v>
      </c>
      <c r="G359" s="4">
        <v>1.7000000000000001E-2</v>
      </c>
      <c r="H359" s="5">
        <f t="shared" si="52"/>
        <v>6.5664641999999981E-2</v>
      </c>
      <c r="I359" s="5">
        <f t="shared" si="53"/>
        <v>6.5131865999999983E-2</v>
      </c>
      <c r="J359" s="33">
        <v>50</v>
      </c>
      <c r="K359" t="str">
        <f t="shared" si="45"/>
        <v>No</v>
      </c>
    </row>
    <row r="360" spans="1:11" s="45" customFormat="1">
      <c r="A360" s="31">
        <v>37894</v>
      </c>
      <c r="B360" s="3">
        <v>1</v>
      </c>
      <c r="C360" s="4" t="s">
        <v>5</v>
      </c>
      <c r="D360" s="3">
        <v>4.5999999999999999E-2</v>
      </c>
      <c r="E360" s="5">
        <f t="shared" si="50"/>
        <v>6.659699999999999E-2</v>
      </c>
      <c r="F360" s="5">
        <f t="shared" si="51"/>
        <v>6.659699999999999E-2</v>
      </c>
      <c r="G360" s="4">
        <v>0.06</v>
      </c>
      <c r="H360" s="5">
        <f t="shared" si="52"/>
        <v>6.5664641999999981E-2</v>
      </c>
      <c r="I360" s="5">
        <f t="shared" si="53"/>
        <v>6.5131865999999983E-2</v>
      </c>
      <c r="J360" s="33">
        <v>50</v>
      </c>
      <c r="K360" t="str">
        <f t="shared" si="45"/>
        <v>No</v>
      </c>
    </row>
    <row r="361" spans="1:11" s="45" customFormat="1">
      <c r="A361" s="31">
        <v>38141</v>
      </c>
      <c r="B361" s="3">
        <v>1</v>
      </c>
      <c r="C361" s="4" t="s">
        <v>5</v>
      </c>
      <c r="D361" s="3">
        <v>6.2E-2</v>
      </c>
      <c r="E361" s="5">
        <f t="shared" si="50"/>
        <v>6.659699999999999E-2</v>
      </c>
      <c r="F361" s="5">
        <f t="shared" si="51"/>
        <v>6.659699999999999E-2</v>
      </c>
      <c r="G361" s="4">
        <v>2.8000000000000001E-2</v>
      </c>
      <c r="H361" s="5">
        <f t="shared" si="52"/>
        <v>6.5664641999999981E-2</v>
      </c>
      <c r="I361" s="5">
        <f t="shared" si="53"/>
        <v>6.5131865999999983E-2</v>
      </c>
      <c r="J361" s="33">
        <v>50</v>
      </c>
      <c r="K361" t="str">
        <f t="shared" si="45"/>
        <v>No</v>
      </c>
    </row>
    <row r="362" spans="1:11" s="45" customFormat="1">
      <c r="A362" s="31">
        <v>40696</v>
      </c>
      <c r="B362" s="3">
        <v>1</v>
      </c>
      <c r="C362" s="4" t="s">
        <v>5</v>
      </c>
      <c r="D362" s="3">
        <v>6.2700000000000006E-2</v>
      </c>
      <c r="E362" s="5">
        <f t="shared" si="50"/>
        <v>6.659699999999999E-2</v>
      </c>
      <c r="F362" s="5">
        <f t="shared" si="51"/>
        <v>6.659699999999999E-2</v>
      </c>
      <c r="G362" s="4">
        <v>7.8899999999999998E-2</v>
      </c>
      <c r="H362" s="5">
        <f t="shared" si="52"/>
        <v>6.5664641999999981E-2</v>
      </c>
      <c r="I362" s="5">
        <f t="shared" si="53"/>
        <v>6.5131865999999983E-2</v>
      </c>
      <c r="J362" s="33">
        <v>50</v>
      </c>
      <c r="K362" t="str">
        <f t="shared" si="45"/>
        <v>No</v>
      </c>
    </row>
    <row r="363" spans="1:11" s="45" customFormat="1">
      <c r="A363" s="31">
        <v>41072</v>
      </c>
      <c r="B363" s="3">
        <v>1</v>
      </c>
      <c r="C363" s="4" t="s">
        <v>5</v>
      </c>
      <c r="D363" s="3">
        <v>2.6599999999999999E-2</v>
      </c>
      <c r="E363" s="5">
        <f t="shared" si="50"/>
        <v>6.659699999999999E-2</v>
      </c>
      <c r="F363" s="5">
        <f t="shared" si="51"/>
        <v>6.659699999999999E-2</v>
      </c>
      <c r="G363" s="4">
        <v>2.76E-2</v>
      </c>
      <c r="H363" s="5">
        <f t="shared" si="52"/>
        <v>6.5664641999999981E-2</v>
      </c>
      <c r="I363" s="5">
        <f t="shared" si="53"/>
        <v>6.5131865999999983E-2</v>
      </c>
      <c r="J363" s="33">
        <v>50</v>
      </c>
      <c r="K363" t="str">
        <f t="shared" si="45"/>
        <v>No</v>
      </c>
    </row>
    <row r="364" spans="1:11" s="45" customFormat="1">
      <c r="A364" s="31">
        <v>35368</v>
      </c>
      <c r="B364" s="3">
        <v>1</v>
      </c>
      <c r="C364" s="4" t="s">
        <v>5</v>
      </c>
      <c r="D364" s="3">
        <v>5.0000000000000001E-4</v>
      </c>
      <c r="E364" s="5">
        <f t="shared" si="50"/>
        <v>6.5466999999999997E-2</v>
      </c>
      <c r="F364" s="5">
        <f t="shared" si="51"/>
        <v>6.5466999999999997E-2</v>
      </c>
      <c r="G364" s="4">
        <v>0.01</v>
      </c>
      <c r="H364" s="5">
        <f t="shared" si="52"/>
        <v>6.4550462000000003E-2</v>
      </c>
      <c r="I364" s="5">
        <f t="shared" si="53"/>
        <v>6.4026725999999992E-2</v>
      </c>
      <c r="J364" s="33">
        <v>49</v>
      </c>
      <c r="K364" t="str">
        <f t="shared" si="45"/>
        <v>No</v>
      </c>
    </row>
    <row r="365" spans="1:11">
      <c r="A365" s="47">
        <v>36830</v>
      </c>
      <c r="B365" s="51">
        <v>1</v>
      </c>
      <c r="C365" s="56" t="s">
        <v>5</v>
      </c>
      <c r="D365" s="51">
        <v>5.0000000000000001E-4</v>
      </c>
      <c r="E365" s="59">
        <f t="shared" si="50"/>
        <v>6.5466999999999997E-2</v>
      </c>
      <c r="F365" s="59">
        <f t="shared" si="51"/>
        <v>6.5466999999999997E-2</v>
      </c>
      <c r="G365" s="56">
        <v>5.0000000000000001E-4</v>
      </c>
      <c r="H365" s="59">
        <f t="shared" si="52"/>
        <v>6.4550462000000003E-2</v>
      </c>
      <c r="I365" s="59">
        <f t="shared" si="53"/>
        <v>6.4026725999999992E-2</v>
      </c>
      <c r="J365" s="64">
        <v>49</v>
      </c>
      <c r="K365" t="str">
        <f t="shared" si="45"/>
        <v>No</v>
      </c>
    </row>
    <row r="366" spans="1:11">
      <c r="A366" s="47">
        <v>37055</v>
      </c>
      <c r="B366" s="51">
        <v>1</v>
      </c>
      <c r="C366" s="56" t="s">
        <v>5</v>
      </c>
      <c r="D366" s="51">
        <v>5.0000000000000001E-4</v>
      </c>
      <c r="E366" s="59">
        <f t="shared" si="50"/>
        <v>6.5466999999999997E-2</v>
      </c>
      <c r="F366" s="59">
        <f t="shared" si="51"/>
        <v>6.5466999999999997E-2</v>
      </c>
      <c r="G366" s="56"/>
      <c r="H366" s="59">
        <f t="shared" si="52"/>
        <v>6.4550462000000003E-2</v>
      </c>
      <c r="I366" s="59">
        <f t="shared" si="53"/>
        <v>6.4026725999999992E-2</v>
      </c>
      <c r="J366" s="64">
        <v>49</v>
      </c>
      <c r="K366" t="str">
        <f t="shared" si="45"/>
        <v>No</v>
      </c>
    </row>
    <row r="367" spans="1:11">
      <c r="A367" s="47">
        <v>39623</v>
      </c>
      <c r="B367" s="51">
        <v>1</v>
      </c>
      <c r="C367" s="56" t="s">
        <v>5</v>
      </c>
      <c r="D367" s="51">
        <v>2.5000000000000001E-2</v>
      </c>
      <c r="E367" s="59">
        <f t="shared" si="50"/>
        <v>6.5466999999999997E-2</v>
      </c>
      <c r="F367" s="59">
        <f t="shared" si="51"/>
        <v>6.5466999999999997E-2</v>
      </c>
      <c r="G367" s="56">
        <v>2.8000000000000001E-2</v>
      </c>
      <c r="H367" s="59">
        <f t="shared" si="52"/>
        <v>6.4550462000000003E-2</v>
      </c>
      <c r="I367" s="59">
        <f t="shared" si="53"/>
        <v>6.4026725999999992E-2</v>
      </c>
      <c r="J367" s="64">
        <v>49</v>
      </c>
      <c r="K367" t="str">
        <f t="shared" si="45"/>
        <v>No</v>
      </c>
    </row>
    <row r="368" spans="1:11">
      <c r="A368" s="47">
        <v>34816</v>
      </c>
      <c r="B368" s="51">
        <v>1</v>
      </c>
      <c r="C368" s="56" t="s">
        <v>5</v>
      </c>
      <c r="D368" s="51"/>
      <c r="E368" s="59">
        <f t="shared" si="50"/>
        <v>6.4333000000000001E-2</v>
      </c>
      <c r="F368" s="59">
        <f t="shared" si="51"/>
        <v>6.4333000000000001E-2</v>
      </c>
      <c r="G368" s="56">
        <v>2.5000000000000001E-2</v>
      </c>
      <c r="H368" s="59">
        <f t="shared" si="52"/>
        <v>6.3432337999999991E-2</v>
      </c>
      <c r="I368" s="59">
        <f t="shared" si="53"/>
        <v>6.2917673999999993E-2</v>
      </c>
      <c r="J368" s="64">
        <v>48</v>
      </c>
      <c r="K368" t="str">
        <f t="shared" si="45"/>
        <v>No</v>
      </c>
    </row>
    <row r="369" spans="1:11">
      <c r="A369" s="47">
        <v>40498</v>
      </c>
      <c r="B369" s="51">
        <v>1</v>
      </c>
      <c r="C369" s="56" t="s">
        <v>5</v>
      </c>
      <c r="D369" s="51">
        <v>2.4E-2</v>
      </c>
      <c r="E369" s="59">
        <f t="shared" si="50"/>
        <v>6.4333000000000001E-2</v>
      </c>
      <c r="F369" s="59">
        <f t="shared" si="51"/>
        <v>6.4333000000000001E-2</v>
      </c>
      <c r="G369" s="56">
        <v>1.7999999999999999E-2</v>
      </c>
      <c r="H369" s="59">
        <f t="shared" si="52"/>
        <v>6.3432337999999991E-2</v>
      </c>
      <c r="I369" s="59">
        <f t="shared" si="53"/>
        <v>6.2917673999999993E-2</v>
      </c>
      <c r="J369" s="64">
        <v>48</v>
      </c>
      <c r="K369" t="str">
        <f t="shared" si="45"/>
        <v>No</v>
      </c>
    </row>
    <row r="370" spans="1:11">
      <c r="A370" s="47">
        <v>35004</v>
      </c>
      <c r="B370" s="51">
        <v>1</v>
      </c>
      <c r="C370" s="56" t="s">
        <v>5</v>
      </c>
      <c r="D370" s="51">
        <v>4.3999999999999997E-2</v>
      </c>
      <c r="E370" s="59">
        <f t="shared" si="50"/>
        <v>6.2054000000000005E-2</v>
      </c>
      <c r="F370" s="59">
        <f t="shared" si="51"/>
        <v>6.2054000000000005E-2</v>
      </c>
      <c r="G370" s="56">
        <v>1.7000000000000001E-2</v>
      </c>
      <c r="H370" s="59">
        <f t="shared" si="52"/>
        <v>6.1185244000000007E-2</v>
      </c>
      <c r="I370" s="59">
        <f t="shared" si="53"/>
        <v>6.0688812000000002E-2</v>
      </c>
      <c r="J370" s="64">
        <v>46</v>
      </c>
      <c r="K370" t="str">
        <f t="shared" si="45"/>
        <v>No</v>
      </c>
    </row>
    <row r="371" spans="1:11">
      <c r="A371" s="47">
        <v>36466</v>
      </c>
      <c r="B371" s="51">
        <v>1</v>
      </c>
      <c r="C371" s="56" t="s">
        <v>5</v>
      </c>
      <c r="D371" s="51">
        <v>4.3999999999999997E-2</v>
      </c>
      <c r="E371" s="59">
        <f t="shared" si="50"/>
        <v>6.2054000000000005E-2</v>
      </c>
      <c r="F371" s="59">
        <f t="shared" si="51"/>
        <v>6.2054000000000005E-2</v>
      </c>
      <c r="G371" s="56">
        <v>1.7000000000000001E-2</v>
      </c>
      <c r="H371" s="59">
        <f t="shared" si="52"/>
        <v>6.1185244000000007E-2</v>
      </c>
      <c r="I371" s="59">
        <f t="shared" si="53"/>
        <v>6.0688812000000002E-2</v>
      </c>
      <c r="J371" s="64">
        <v>46</v>
      </c>
      <c r="K371" t="str">
        <f t="shared" si="45"/>
        <v>No</v>
      </c>
    </row>
    <row r="372" spans="1:11">
      <c r="A372" s="47">
        <v>36697</v>
      </c>
      <c r="B372" s="51">
        <v>1</v>
      </c>
      <c r="C372" s="56" t="s">
        <v>5</v>
      </c>
      <c r="D372" s="51">
        <v>1.6E-2</v>
      </c>
      <c r="E372" s="59">
        <f t="shared" si="50"/>
        <v>6.2054000000000005E-2</v>
      </c>
      <c r="F372" s="59">
        <f t="shared" si="51"/>
        <v>6.2054000000000005E-2</v>
      </c>
      <c r="G372" s="56"/>
      <c r="H372" s="59">
        <f t="shared" si="52"/>
        <v>6.1185244000000007E-2</v>
      </c>
      <c r="I372" s="59">
        <f t="shared" si="53"/>
        <v>6.0688812000000002E-2</v>
      </c>
      <c r="J372" s="64">
        <v>46</v>
      </c>
      <c r="K372" t="str">
        <f t="shared" si="45"/>
        <v>No</v>
      </c>
    </row>
    <row r="373" spans="1:11">
      <c r="A373" s="47">
        <v>36697</v>
      </c>
      <c r="B373" s="51">
        <v>1</v>
      </c>
      <c r="C373" s="56" t="s">
        <v>5</v>
      </c>
      <c r="D373" s="51"/>
      <c r="E373" s="59">
        <f t="shared" si="50"/>
        <v>6.2054000000000005E-2</v>
      </c>
      <c r="F373" s="59">
        <f t="shared" si="51"/>
        <v>6.2054000000000005E-2</v>
      </c>
      <c r="G373" s="56">
        <v>0.02</v>
      </c>
      <c r="H373" s="59">
        <f t="shared" si="52"/>
        <v>6.1185244000000007E-2</v>
      </c>
      <c r="I373" s="59">
        <f t="shared" si="53"/>
        <v>6.0688812000000002E-2</v>
      </c>
      <c r="J373" s="64">
        <v>46</v>
      </c>
      <c r="K373" t="str">
        <f t="shared" si="45"/>
        <v>No</v>
      </c>
    </row>
    <row r="374" spans="1:11">
      <c r="A374" s="47">
        <v>39759</v>
      </c>
      <c r="B374" s="51">
        <v>1</v>
      </c>
      <c r="C374" s="56" t="s">
        <v>5</v>
      </c>
      <c r="D374" s="51">
        <v>2.3E-2</v>
      </c>
      <c r="E374" s="59">
        <f t="shared" si="50"/>
        <v>6.2054000000000005E-2</v>
      </c>
      <c r="F374" s="59">
        <f t="shared" si="51"/>
        <v>6.2054000000000005E-2</v>
      </c>
      <c r="G374" s="56">
        <v>2.1999999999999999E-2</v>
      </c>
      <c r="H374" s="59">
        <f t="shared" si="52"/>
        <v>6.1185244000000007E-2</v>
      </c>
      <c r="I374" s="59">
        <f t="shared" si="53"/>
        <v>6.0688812000000002E-2</v>
      </c>
      <c r="J374" s="64">
        <v>46</v>
      </c>
      <c r="K374" t="str">
        <f t="shared" si="45"/>
        <v>No</v>
      </c>
    </row>
    <row r="375" spans="1:11">
      <c r="A375" s="47">
        <v>37783</v>
      </c>
      <c r="B375" s="51">
        <v>1</v>
      </c>
      <c r="C375" s="56" t="s">
        <v>5</v>
      </c>
      <c r="D375" s="51"/>
      <c r="E375" s="59">
        <f t="shared" si="50"/>
        <v>5.8608E-2</v>
      </c>
      <c r="F375" s="59">
        <f t="shared" si="51"/>
        <v>5.8608E-2</v>
      </c>
      <c r="G375" s="56"/>
      <c r="H375" s="59">
        <f t="shared" si="52"/>
        <v>5.7787487999999998E-2</v>
      </c>
      <c r="I375" s="59">
        <f t="shared" si="53"/>
        <v>5.7318623999999992E-2</v>
      </c>
      <c r="J375" s="64">
        <v>43</v>
      </c>
      <c r="K375" t="str">
        <f t="shared" si="45"/>
        <v>No</v>
      </c>
    </row>
    <row r="376" spans="1:11">
      <c r="A376" s="47">
        <v>34640</v>
      </c>
      <c r="B376" s="51">
        <v>1</v>
      </c>
      <c r="C376" s="56" t="s">
        <v>5</v>
      </c>
      <c r="D376" s="51">
        <v>2.1999999999999999E-2</v>
      </c>
      <c r="E376" s="59">
        <f t="shared" si="50"/>
        <v>5.7451000000000002E-2</v>
      </c>
      <c r="F376" s="59">
        <f t="shared" si="51"/>
        <v>5.7451000000000002E-2</v>
      </c>
      <c r="G376" s="56">
        <v>2.8000000000000001E-2</v>
      </c>
      <c r="H376" s="59">
        <f t="shared" si="52"/>
        <v>5.6646686000000002E-2</v>
      </c>
      <c r="I376" s="59">
        <f t="shared" si="53"/>
        <v>5.6187078000000001E-2</v>
      </c>
      <c r="J376" s="64">
        <v>42</v>
      </c>
      <c r="K376" t="str">
        <f t="shared" si="45"/>
        <v>No</v>
      </c>
    </row>
    <row r="377" spans="1:11">
      <c r="A377" s="47">
        <v>36102</v>
      </c>
      <c r="B377" s="51">
        <v>1</v>
      </c>
      <c r="C377" s="56" t="s">
        <v>5</v>
      </c>
      <c r="D377" s="51">
        <v>2.1999999999999999E-2</v>
      </c>
      <c r="E377" s="59">
        <f t="shared" si="50"/>
        <v>5.7451000000000002E-2</v>
      </c>
      <c r="F377" s="59">
        <f t="shared" si="51"/>
        <v>5.7451000000000002E-2</v>
      </c>
      <c r="G377" s="56">
        <v>2.8000000000000001E-2</v>
      </c>
      <c r="H377" s="59">
        <f t="shared" si="52"/>
        <v>5.6646686000000002E-2</v>
      </c>
      <c r="I377" s="59">
        <f t="shared" si="53"/>
        <v>5.6187078000000001E-2</v>
      </c>
      <c r="J377" s="64">
        <v>42</v>
      </c>
      <c r="K377" t="str">
        <f t="shared" si="45"/>
        <v>No</v>
      </c>
    </row>
    <row r="378" spans="1:11">
      <c r="A378" s="47">
        <v>39982</v>
      </c>
      <c r="B378" s="51">
        <v>1</v>
      </c>
      <c r="C378" s="56" t="s">
        <v>5</v>
      </c>
      <c r="D378" s="51">
        <v>2.5999999999999999E-2</v>
      </c>
      <c r="E378" s="59">
        <f t="shared" si="50"/>
        <v>5.629E-2</v>
      </c>
      <c r="F378" s="59">
        <f t="shared" si="51"/>
        <v>5.629E-2</v>
      </c>
      <c r="G378" s="56">
        <v>2.3E-2</v>
      </c>
      <c r="H378" s="59">
        <f t="shared" si="52"/>
        <v>5.550194E-2</v>
      </c>
      <c r="I378" s="59">
        <f t="shared" si="53"/>
        <v>5.5051620000000002E-2</v>
      </c>
      <c r="J378" s="64">
        <v>41</v>
      </c>
      <c r="K378" t="str">
        <f t="shared" si="45"/>
        <v>No</v>
      </c>
    </row>
    <row r="379" spans="1:11">
      <c r="A379" s="47">
        <v>30988</v>
      </c>
      <c r="B379" s="51">
        <v>1</v>
      </c>
      <c r="C379" s="56" t="s">
        <v>5</v>
      </c>
      <c r="D379" s="51">
        <v>6.4999999999999997E-3</v>
      </c>
      <c r="E379" s="59">
        <f t="shared" si="50"/>
        <v>5.5124000000000006E-2</v>
      </c>
      <c r="F379" s="59">
        <f t="shared" si="51"/>
        <v>5.5124000000000006E-2</v>
      </c>
      <c r="G379" s="56"/>
      <c r="H379" s="59">
        <f t="shared" si="52"/>
        <v>5.4352263999999997E-2</v>
      </c>
      <c r="I379" s="59">
        <f t="shared" si="53"/>
        <v>5.3911272000000003E-2</v>
      </c>
      <c r="J379" s="68">
        <v>40</v>
      </c>
      <c r="K379" t="str">
        <f t="shared" si="45"/>
        <v>No</v>
      </c>
    </row>
    <row r="380" spans="1:11">
      <c r="A380" s="47">
        <v>31364</v>
      </c>
      <c r="B380" s="51">
        <v>1</v>
      </c>
      <c r="C380" s="56" t="s">
        <v>5</v>
      </c>
      <c r="D380" s="51">
        <v>5.0000000000000001E-4</v>
      </c>
      <c r="E380" s="59">
        <f t="shared" si="50"/>
        <v>5.5124000000000006E-2</v>
      </c>
      <c r="F380" s="59">
        <f t="shared" si="51"/>
        <v>5.5124000000000006E-2</v>
      </c>
      <c r="G380" s="56"/>
      <c r="H380" s="59">
        <f t="shared" si="52"/>
        <v>5.4352263999999997E-2</v>
      </c>
      <c r="I380" s="59">
        <f t="shared" si="53"/>
        <v>5.3911272000000003E-2</v>
      </c>
      <c r="J380" s="68">
        <v>40</v>
      </c>
      <c r="K380" t="str">
        <f t="shared" si="45"/>
        <v>No</v>
      </c>
    </row>
    <row r="381" spans="1:11">
      <c r="A381" s="47">
        <v>35235</v>
      </c>
      <c r="B381" s="51">
        <v>19</v>
      </c>
      <c r="C381" s="56" t="s">
        <v>15</v>
      </c>
      <c r="D381" s="51">
        <v>0.15</v>
      </c>
      <c r="E381" s="59">
        <f t="shared" si="50"/>
        <v>0.11981600000000001</v>
      </c>
      <c r="F381" s="59">
        <f t="shared" si="51"/>
        <v>0.11981600000000001</v>
      </c>
      <c r="G381" s="56">
        <v>2.5999999999999999E-2</v>
      </c>
      <c r="H381" s="59">
        <f t="shared" si="52"/>
        <v>0.11813857600000001</v>
      </c>
      <c r="I381" s="59">
        <f t="shared" si="53"/>
        <v>0.11718004799999999</v>
      </c>
      <c r="J381" s="64">
        <v>100</v>
      </c>
      <c r="K381" t="str">
        <f t="shared" si="45"/>
        <v>Yes</v>
      </c>
    </row>
    <row r="382" spans="1:11">
      <c r="A382" s="47">
        <v>36697</v>
      </c>
      <c r="B382" s="51">
        <v>19</v>
      </c>
      <c r="C382" s="56" t="s">
        <v>15</v>
      </c>
      <c r="D382" s="51">
        <v>0.15</v>
      </c>
      <c r="E382" s="59">
        <f t="shared" si="50"/>
        <v>0.11981600000000001</v>
      </c>
      <c r="F382" s="59">
        <f t="shared" si="51"/>
        <v>0.11981600000000001</v>
      </c>
      <c r="G382" s="56"/>
      <c r="H382" s="59">
        <f t="shared" si="52"/>
        <v>0.11813857600000001</v>
      </c>
      <c r="I382" s="59">
        <f t="shared" si="53"/>
        <v>0.11718004799999999</v>
      </c>
      <c r="J382" s="64">
        <v>100</v>
      </c>
      <c r="K382" t="str">
        <f t="shared" si="45"/>
        <v>Yes</v>
      </c>
    </row>
    <row r="383" spans="1:11">
      <c r="A383" s="47">
        <v>40338</v>
      </c>
      <c r="B383" s="51">
        <v>19</v>
      </c>
      <c r="C383" s="56" t="s">
        <v>15</v>
      </c>
      <c r="D383" s="51">
        <v>0.17</v>
      </c>
      <c r="E383" s="59">
        <f t="shared" si="50"/>
        <v>8.6417000000000008E-2</v>
      </c>
      <c r="F383" s="59">
        <f t="shared" si="51"/>
        <v>8.6417000000000008E-2</v>
      </c>
      <c r="G383" s="56">
        <v>0.17</v>
      </c>
      <c r="H383" s="59">
        <f t="shared" si="52"/>
        <v>8.5207162000000003E-2</v>
      </c>
      <c r="I383" s="59">
        <f t="shared" si="53"/>
        <v>8.4515826000000002E-2</v>
      </c>
      <c r="J383" s="64">
        <v>68</v>
      </c>
      <c r="K383" t="str">
        <f t="shared" si="45"/>
        <v>Yes</v>
      </c>
    </row>
    <row r="384" spans="1:11">
      <c r="A384" s="47">
        <v>38868</v>
      </c>
      <c r="B384" s="51">
        <v>19</v>
      </c>
      <c r="C384" s="56" t="s">
        <v>15</v>
      </c>
      <c r="D384" s="51">
        <v>0.18</v>
      </c>
      <c r="E384" s="59">
        <f t="shared" si="50"/>
        <v>7.8817999999999999E-2</v>
      </c>
      <c r="F384" s="59">
        <f t="shared" si="51"/>
        <v>7.8817999999999999E-2</v>
      </c>
      <c r="G384" s="56">
        <v>0.16</v>
      </c>
      <c r="H384" s="59">
        <f t="shared" si="52"/>
        <v>7.7714547999999994E-2</v>
      </c>
      <c r="I384" s="59">
        <f t="shared" si="53"/>
        <v>7.7084003999999998E-2</v>
      </c>
      <c r="J384" s="64">
        <v>61</v>
      </c>
      <c r="K384" t="str">
        <f t="shared" si="45"/>
        <v>Yes</v>
      </c>
    </row>
    <row r="385" spans="1:11" s="45" customFormat="1">
      <c r="A385" s="47">
        <v>35647</v>
      </c>
      <c r="B385" s="51">
        <v>19</v>
      </c>
      <c r="C385" s="56" t="s">
        <v>15</v>
      </c>
      <c r="D385" s="51">
        <v>5.0000000000000001E-4</v>
      </c>
      <c r="E385" s="59"/>
      <c r="F385" s="59"/>
      <c r="G385" s="56">
        <v>5.0000000000000001E-4</v>
      </c>
      <c r="H385" s="59"/>
      <c r="I385" s="59"/>
      <c r="J385" s="64"/>
      <c r="K385" t="s">
        <v>44</v>
      </c>
    </row>
    <row r="386" spans="1:11" s="45" customFormat="1">
      <c r="A386" s="47">
        <v>40695</v>
      </c>
      <c r="B386" s="51">
        <v>19</v>
      </c>
      <c r="C386" s="56" t="s">
        <v>15</v>
      </c>
      <c r="D386" s="51">
        <v>0.193</v>
      </c>
      <c r="E386" s="59">
        <f t="shared" ref="E386:E401" si="54">ROUND((EXP(0.8473*LN(J386)+0.884)),3)*0.001</f>
        <v>0.19900999999999999</v>
      </c>
      <c r="F386" s="59">
        <f t="shared" ref="F386:F401" si="55">ROUND((EXP(0.8473*LN(J386)+0.884)),3)*0.001</f>
        <v>0.19900999999999999</v>
      </c>
      <c r="G386" s="56">
        <v>0.249</v>
      </c>
      <c r="H386" s="59">
        <f t="shared" ref="H386:H401" si="56">ROUND((EXP(0.8473*LN(J386)+0.884)),3)*(0.986)*0.001</f>
        <v>0.19622386</v>
      </c>
      <c r="I386" s="59">
        <f t="shared" ref="I386:I401" si="57">ROUND((EXP(0.8473*LN(J386)+0.884)),3)*(0.978)*0.001</f>
        <v>0.19463178</v>
      </c>
      <c r="J386" s="64">
        <v>182</v>
      </c>
      <c r="K386" t="str">
        <f t="shared" ref="K386:K442" si="58">IF(D386&gt;E386,"Yes","No")</f>
        <v>No</v>
      </c>
    </row>
    <row r="387" spans="1:11">
      <c r="A387" s="29">
        <v>40498</v>
      </c>
      <c r="B387" s="7">
        <v>19</v>
      </c>
      <c r="C387" s="8" t="s">
        <v>15</v>
      </c>
      <c r="D387" s="7">
        <v>9.8000000000000004E-2</v>
      </c>
      <c r="E387" s="9">
        <f t="shared" si="54"/>
        <v>0.187835</v>
      </c>
      <c r="F387" s="9">
        <f t="shared" si="55"/>
        <v>0.187835</v>
      </c>
      <c r="G387" s="8">
        <v>8.3000000000000004E-2</v>
      </c>
      <c r="H387" s="9">
        <f t="shared" si="56"/>
        <v>0.18520531000000001</v>
      </c>
      <c r="I387" s="9">
        <f t="shared" si="57"/>
        <v>0.18370263000000001</v>
      </c>
      <c r="J387" s="70">
        <v>170</v>
      </c>
      <c r="K387" t="str">
        <f t="shared" si="58"/>
        <v>No</v>
      </c>
    </row>
    <row r="388" spans="1:11">
      <c r="A388" s="31">
        <v>37895</v>
      </c>
      <c r="B388" s="3">
        <v>19</v>
      </c>
      <c r="C388" s="4" t="s">
        <v>15</v>
      </c>
      <c r="D388" s="3">
        <v>0.11</v>
      </c>
      <c r="E388" s="5">
        <f t="shared" si="54"/>
        <v>0.149644</v>
      </c>
      <c r="F388" s="5">
        <f t="shared" si="55"/>
        <v>0.149644</v>
      </c>
      <c r="G388" s="4">
        <v>6.6000000000000003E-2</v>
      </c>
      <c r="H388" s="5">
        <f t="shared" si="56"/>
        <v>0.14754898399999999</v>
      </c>
      <c r="I388" s="5">
        <f t="shared" si="57"/>
        <v>0.14635183200000002</v>
      </c>
      <c r="J388" s="33">
        <v>130</v>
      </c>
      <c r="K388" t="str">
        <f t="shared" si="58"/>
        <v>No</v>
      </c>
    </row>
    <row r="389" spans="1:11">
      <c r="A389" s="31">
        <v>35368</v>
      </c>
      <c r="B389" s="3">
        <v>19</v>
      </c>
      <c r="C389" s="4" t="s">
        <v>15</v>
      </c>
      <c r="D389" s="3">
        <v>9.8000000000000004E-2</v>
      </c>
      <c r="E389" s="5">
        <f t="shared" si="54"/>
        <v>0.12989400000000001</v>
      </c>
      <c r="F389" s="5">
        <f t="shared" si="55"/>
        <v>0.12989400000000001</v>
      </c>
      <c r="G389" s="4">
        <v>5.0999999999999997E-2</v>
      </c>
      <c r="H389" s="5">
        <f t="shared" si="56"/>
        <v>0.12807548400000002</v>
      </c>
      <c r="I389" s="5">
        <f t="shared" si="57"/>
        <v>0.127036332</v>
      </c>
      <c r="J389" s="33">
        <v>110</v>
      </c>
      <c r="K389" t="str">
        <f t="shared" si="58"/>
        <v>No</v>
      </c>
    </row>
    <row r="390" spans="1:11">
      <c r="A390" s="31">
        <v>36830</v>
      </c>
      <c r="B390" s="3">
        <v>19</v>
      </c>
      <c r="C390" s="4" t="s">
        <v>15</v>
      </c>
      <c r="D390" s="3">
        <v>6.5000000000000002E-2</v>
      </c>
      <c r="E390" s="5">
        <f t="shared" si="54"/>
        <v>0.12989400000000001</v>
      </c>
      <c r="F390" s="5">
        <f t="shared" si="55"/>
        <v>0.12989400000000001</v>
      </c>
      <c r="G390" s="4">
        <v>5.0999999999999997E-2</v>
      </c>
      <c r="H390" s="5">
        <f t="shared" si="56"/>
        <v>0.12807548400000002</v>
      </c>
      <c r="I390" s="5">
        <f t="shared" si="57"/>
        <v>0.127036332</v>
      </c>
      <c r="J390" s="33">
        <v>110</v>
      </c>
      <c r="K390" t="str">
        <f t="shared" si="58"/>
        <v>No</v>
      </c>
    </row>
    <row r="391" spans="1:11">
      <c r="A391" s="31">
        <v>40107</v>
      </c>
      <c r="B391" s="3">
        <v>19</v>
      </c>
      <c r="C391" s="4" t="s">
        <v>15</v>
      </c>
      <c r="D391" s="3">
        <v>8.4000000000000005E-2</v>
      </c>
      <c r="E391" s="5">
        <f t="shared" si="54"/>
        <v>0.12989400000000001</v>
      </c>
      <c r="F391" s="5">
        <f t="shared" si="55"/>
        <v>0.12989400000000001</v>
      </c>
      <c r="G391" s="4">
        <v>0.08</v>
      </c>
      <c r="H391" s="5">
        <f t="shared" si="56"/>
        <v>0.12807548400000002</v>
      </c>
      <c r="I391" s="5">
        <f t="shared" si="57"/>
        <v>0.127036332</v>
      </c>
      <c r="J391" s="33">
        <v>110</v>
      </c>
      <c r="K391" t="str">
        <f t="shared" si="58"/>
        <v>No</v>
      </c>
    </row>
    <row r="392" spans="1:11">
      <c r="A392" s="31">
        <v>39759</v>
      </c>
      <c r="B392" s="3">
        <v>19</v>
      </c>
      <c r="C392" s="4" t="s">
        <v>15</v>
      </c>
      <c r="D392" s="3">
        <v>9.8000000000000004E-2</v>
      </c>
      <c r="E392" s="5">
        <f t="shared" si="54"/>
        <v>0.101272</v>
      </c>
      <c r="F392" s="5">
        <f t="shared" si="55"/>
        <v>0.101272</v>
      </c>
      <c r="G392" s="4">
        <v>9.0999999999999998E-2</v>
      </c>
      <c r="H392" s="5">
        <f t="shared" si="56"/>
        <v>9.9854191999999994E-2</v>
      </c>
      <c r="I392" s="5">
        <f t="shared" si="57"/>
        <v>9.9044015999999999E-2</v>
      </c>
      <c r="J392" s="33">
        <v>82</v>
      </c>
      <c r="K392" t="str">
        <f t="shared" si="58"/>
        <v>No</v>
      </c>
    </row>
    <row r="393" spans="1:11">
      <c r="A393" s="31">
        <v>39623</v>
      </c>
      <c r="B393" s="3">
        <v>19</v>
      </c>
      <c r="C393" s="4" t="s">
        <v>15</v>
      </c>
      <c r="D393" s="3">
        <v>6.8000000000000005E-2</v>
      </c>
      <c r="E393" s="5">
        <f t="shared" si="54"/>
        <v>9.3897999999999995E-2</v>
      </c>
      <c r="F393" s="5">
        <f t="shared" si="55"/>
        <v>9.3897999999999995E-2</v>
      </c>
      <c r="G393" s="4">
        <v>6.3E-2</v>
      </c>
      <c r="H393" s="5">
        <f t="shared" si="56"/>
        <v>9.2583427999999995E-2</v>
      </c>
      <c r="I393" s="5">
        <f t="shared" si="57"/>
        <v>9.1832243999999993E-2</v>
      </c>
      <c r="J393" s="33">
        <v>75</v>
      </c>
      <c r="K393" t="str">
        <f t="shared" si="58"/>
        <v>No</v>
      </c>
    </row>
    <row r="394" spans="1:11">
      <c r="A394" s="31">
        <v>41072</v>
      </c>
      <c r="B394" s="3">
        <v>19</v>
      </c>
      <c r="C394" s="4" t="s">
        <v>15</v>
      </c>
      <c r="D394" s="3">
        <v>4.9000000000000002E-2</v>
      </c>
      <c r="E394" s="5">
        <f t="shared" si="54"/>
        <v>8.8566000000000006E-2</v>
      </c>
      <c r="F394" s="5">
        <f t="shared" si="55"/>
        <v>8.8566000000000006E-2</v>
      </c>
      <c r="G394" s="4">
        <v>3.5700000000000003E-2</v>
      </c>
      <c r="H394" s="5">
        <f t="shared" si="56"/>
        <v>8.7326076000000002E-2</v>
      </c>
      <c r="I394" s="5">
        <f t="shared" si="57"/>
        <v>8.6617548000000003E-2</v>
      </c>
      <c r="J394" s="33">
        <v>70</v>
      </c>
      <c r="K394" t="str">
        <f t="shared" si="58"/>
        <v>No</v>
      </c>
    </row>
    <row r="395" spans="1:11">
      <c r="A395" s="31">
        <v>34865</v>
      </c>
      <c r="B395" s="3">
        <v>19</v>
      </c>
      <c r="C395" s="4" t="s">
        <v>15</v>
      </c>
      <c r="D395" s="3">
        <v>6.7000000000000004E-2</v>
      </c>
      <c r="E395" s="5">
        <f t="shared" si="54"/>
        <v>7.8817999999999999E-2</v>
      </c>
      <c r="F395" s="5">
        <f t="shared" si="55"/>
        <v>7.8817999999999999E-2</v>
      </c>
      <c r="G395" s="4">
        <v>5.3999999999999999E-2</v>
      </c>
      <c r="H395" s="5">
        <f t="shared" si="56"/>
        <v>7.7714547999999994E-2</v>
      </c>
      <c r="I395" s="5">
        <f t="shared" si="57"/>
        <v>7.7084003999999998E-2</v>
      </c>
      <c r="J395" s="32">
        <v>61</v>
      </c>
      <c r="K395" t="str">
        <f t="shared" si="58"/>
        <v>No</v>
      </c>
    </row>
    <row r="396" spans="1:11">
      <c r="A396" s="31">
        <v>36327</v>
      </c>
      <c r="B396" s="3">
        <v>19</v>
      </c>
      <c r="C396" s="4" t="s">
        <v>15</v>
      </c>
      <c r="D396" s="3">
        <v>6.7000000000000004E-2</v>
      </c>
      <c r="E396" s="5">
        <f t="shared" si="54"/>
        <v>7.8817999999999999E-2</v>
      </c>
      <c r="F396" s="5">
        <f t="shared" si="55"/>
        <v>7.8817999999999999E-2</v>
      </c>
      <c r="G396" s="4">
        <v>5.3999999999999999E-2</v>
      </c>
      <c r="H396" s="5">
        <f t="shared" si="56"/>
        <v>7.7714547999999994E-2</v>
      </c>
      <c r="I396" s="5">
        <f t="shared" si="57"/>
        <v>7.7084003999999998E-2</v>
      </c>
      <c r="J396" s="33">
        <v>61</v>
      </c>
      <c r="K396" t="str">
        <f t="shared" si="58"/>
        <v>No</v>
      </c>
    </row>
    <row r="397" spans="1:11">
      <c r="A397" s="31">
        <v>40848</v>
      </c>
      <c r="B397" s="3">
        <v>19</v>
      </c>
      <c r="C397" s="4" t="s">
        <v>15</v>
      </c>
      <c r="D397" s="3">
        <v>3.5900000000000001E-2</v>
      </c>
      <c r="E397" s="5">
        <f t="shared" si="54"/>
        <v>7.3308999999999999E-2</v>
      </c>
      <c r="F397" s="5">
        <f t="shared" si="55"/>
        <v>7.3308999999999999E-2</v>
      </c>
      <c r="G397" s="4">
        <v>3.5900000000000001E-2</v>
      </c>
      <c r="H397" s="5">
        <f t="shared" si="56"/>
        <v>7.2282674000000005E-2</v>
      </c>
      <c r="I397" s="5">
        <f t="shared" si="57"/>
        <v>7.1696202000000001E-2</v>
      </c>
      <c r="J397" s="33">
        <v>56</v>
      </c>
      <c r="K397" t="str">
        <f t="shared" si="58"/>
        <v>No</v>
      </c>
    </row>
    <row r="398" spans="1:11">
      <c r="A398" s="31">
        <v>35004</v>
      </c>
      <c r="B398" s="3">
        <v>19</v>
      </c>
      <c r="C398" s="4" t="s">
        <v>15</v>
      </c>
      <c r="D398" s="3">
        <v>4.2000000000000003E-2</v>
      </c>
      <c r="E398" s="5">
        <f t="shared" si="54"/>
        <v>6.4333000000000001E-2</v>
      </c>
      <c r="F398" s="5">
        <f t="shared" si="55"/>
        <v>6.4333000000000001E-2</v>
      </c>
      <c r="G398" s="4">
        <v>1.7999999999999999E-2</v>
      </c>
      <c r="H398" s="5">
        <f t="shared" si="56"/>
        <v>6.3432337999999991E-2</v>
      </c>
      <c r="I398" s="5">
        <f t="shared" si="57"/>
        <v>6.2917673999999993E-2</v>
      </c>
      <c r="J398" s="32">
        <v>48</v>
      </c>
      <c r="K398" t="str">
        <f t="shared" si="58"/>
        <v>No</v>
      </c>
    </row>
    <row r="399" spans="1:11">
      <c r="A399" s="31">
        <v>36466</v>
      </c>
      <c r="B399" s="3">
        <v>19</v>
      </c>
      <c r="C399" s="4" t="s">
        <v>15</v>
      </c>
      <c r="D399" s="3">
        <v>4.2000000000000003E-2</v>
      </c>
      <c r="E399" s="5">
        <f t="shared" si="54"/>
        <v>6.4333000000000001E-2</v>
      </c>
      <c r="F399" s="5">
        <f t="shared" si="55"/>
        <v>6.4333000000000001E-2</v>
      </c>
      <c r="G399" s="4">
        <v>1.7999999999999999E-2</v>
      </c>
      <c r="H399" s="5">
        <f t="shared" si="56"/>
        <v>6.3432337999999991E-2</v>
      </c>
      <c r="I399" s="5">
        <f t="shared" si="57"/>
        <v>6.2917673999999993E-2</v>
      </c>
      <c r="J399" s="33">
        <v>48</v>
      </c>
      <c r="K399" t="str">
        <f t="shared" si="58"/>
        <v>No</v>
      </c>
    </row>
    <row r="400" spans="1:11">
      <c r="A400" s="31">
        <v>37434</v>
      </c>
      <c r="B400" s="3">
        <v>19</v>
      </c>
      <c r="C400" s="4" t="s">
        <v>15</v>
      </c>
      <c r="D400" s="3"/>
      <c r="E400" s="5">
        <f t="shared" si="54"/>
        <v>6.4333000000000001E-2</v>
      </c>
      <c r="F400" s="5">
        <f t="shared" si="55"/>
        <v>6.4333000000000001E-2</v>
      </c>
      <c r="G400" s="4"/>
      <c r="H400" s="5">
        <f t="shared" si="56"/>
        <v>6.3432337999999991E-2</v>
      </c>
      <c r="I400" s="5">
        <f t="shared" si="57"/>
        <v>6.2917673999999993E-2</v>
      </c>
      <c r="J400" s="33">
        <v>48</v>
      </c>
      <c r="K400" t="str">
        <f t="shared" si="58"/>
        <v>No</v>
      </c>
    </row>
    <row r="401" spans="1:14">
      <c r="A401" s="31">
        <v>34816</v>
      </c>
      <c r="B401" s="3">
        <v>19</v>
      </c>
      <c r="C401" s="4" t="s">
        <v>15</v>
      </c>
      <c r="D401" s="3"/>
      <c r="E401" s="5">
        <f t="shared" si="54"/>
        <v>4.3550000000000004E-3</v>
      </c>
      <c r="F401" s="5">
        <f t="shared" si="55"/>
        <v>4.3550000000000004E-3</v>
      </c>
      <c r="G401" s="4"/>
      <c r="H401" s="5">
        <f t="shared" si="56"/>
        <v>4.2940299999999999E-3</v>
      </c>
      <c r="I401" s="5">
        <f t="shared" si="57"/>
        <v>4.2591900000000004E-3</v>
      </c>
      <c r="J401" s="32">
        <v>2</v>
      </c>
      <c r="K401" t="str">
        <f t="shared" si="58"/>
        <v>No</v>
      </c>
    </row>
    <row r="402" spans="1:14">
      <c r="A402" s="31">
        <v>36697</v>
      </c>
      <c r="B402" s="3">
        <v>19</v>
      </c>
      <c r="C402" s="4" t="s">
        <v>15</v>
      </c>
      <c r="D402" s="3"/>
      <c r="E402" s="5"/>
      <c r="F402" s="5"/>
      <c r="G402" s="4">
        <v>2.5999999999999999E-2</v>
      </c>
      <c r="H402" s="5"/>
      <c r="I402" s="5"/>
      <c r="J402" s="33"/>
      <c r="K402" t="str">
        <f t="shared" si="58"/>
        <v>No</v>
      </c>
    </row>
    <row r="403" spans="1:14">
      <c r="A403" s="31">
        <v>39982</v>
      </c>
      <c r="B403" s="3">
        <v>19</v>
      </c>
      <c r="C403" s="4" t="s">
        <v>15</v>
      </c>
      <c r="D403" s="3"/>
      <c r="E403" s="5"/>
      <c r="F403" s="5"/>
      <c r="G403" s="4"/>
      <c r="H403" s="5"/>
      <c r="I403" s="5"/>
      <c r="J403" s="33"/>
      <c r="K403" t="str">
        <f t="shared" si="58"/>
        <v>No</v>
      </c>
    </row>
    <row r="404" spans="1:14">
      <c r="A404" s="48">
        <v>40696</v>
      </c>
      <c r="B404" s="52">
        <v>6</v>
      </c>
      <c r="C404" s="57" t="s">
        <v>10</v>
      </c>
      <c r="D404" s="52">
        <v>0.19600000000000001</v>
      </c>
      <c r="E404" s="61">
        <f>ROUND((EXP(0.8473*LN(J404)+0.884)),3)*0.001</f>
        <v>0.133885</v>
      </c>
      <c r="F404" s="61">
        <f>ROUND((EXP(0.8473*LN(J404)+0.884)),3)*0.001</f>
        <v>0.133885</v>
      </c>
      <c r="G404" s="57">
        <v>0.14399999999999999</v>
      </c>
      <c r="H404" s="61">
        <f>ROUND((EXP(0.8473*LN(J404)+0.884)),3)*(0.986)*0.001</f>
        <v>0.13201061</v>
      </c>
      <c r="I404" s="61">
        <f>ROUND((EXP(0.8473*LN(J404)+0.884)),3)*(0.978)*0.001</f>
        <v>0.13093953</v>
      </c>
      <c r="J404" s="65">
        <v>114</v>
      </c>
      <c r="K404" t="str">
        <f t="shared" si="58"/>
        <v>Yes</v>
      </c>
    </row>
    <row r="405" spans="1:14" s="45" customFormat="1">
      <c r="A405" s="49">
        <v>35010</v>
      </c>
      <c r="B405" s="53">
        <v>6</v>
      </c>
      <c r="C405" s="54" t="s">
        <v>10</v>
      </c>
      <c r="D405" s="53">
        <v>5.0000000000000001E-4</v>
      </c>
      <c r="E405" s="60"/>
      <c r="F405" s="60"/>
      <c r="G405" s="54"/>
      <c r="H405" s="60"/>
      <c r="I405" s="60"/>
      <c r="J405" s="66"/>
      <c r="K405" t="s">
        <v>44</v>
      </c>
    </row>
    <row r="406" spans="1:14" s="45" customFormat="1">
      <c r="A406" s="49">
        <v>35346</v>
      </c>
      <c r="B406" s="53">
        <v>6</v>
      </c>
      <c r="C406" s="54" t="s">
        <v>10</v>
      </c>
      <c r="D406" s="53">
        <v>5.0000000000000001E-4</v>
      </c>
      <c r="E406" s="60"/>
      <c r="F406" s="60"/>
      <c r="G406" s="54">
        <v>5.0000000000000001E-4</v>
      </c>
      <c r="H406" s="60"/>
      <c r="I406" s="60"/>
      <c r="J406" s="66"/>
      <c r="K406" t="s">
        <v>44</v>
      </c>
    </row>
    <row r="407" spans="1:14" s="45" customFormat="1">
      <c r="A407" s="49">
        <v>40107</v>
      </c>
      <c r="B407" s="53">
        <v>6</v>
      </c>
      <c r="C407" s="54" t="s">
        <v>10</v>
      </c>
      <c r="D407" s="53">
        <v>5.3999999999999999E-2</v>
      </c>
      <c r="E407" s="60">
        <f t="shared" ref="E407:E440" si="59">ROUND((EXP(0.8473*LN(J407)+0.884)),3)*0.001</f>
        <v>0.12989400000000001</v>
      </c>
      <c r="F407" s="60">
        <f t="shared" ref="F407:F440" si="60">ROUND((EXP(0.8473*LN(J407)+0.884)),3)*0.001</f>
        <v>0.12989400000000001</v>
      </c>
      <c r="G407" s="54">
        <v>4.4999999999999998E-2</v>
      </c>
      <c r="H407" s="60">
        <f t="shared" ref="H407:H440" si="61">ROUND((EXP(0.8473*LN(J407)+0.884)),3)*(0.986)*0.001</f>
        <v>0.12807548400000002</v>
      </c>
      <c r="I407" s="60">
        <f t="shared" ref="I407:I440" si="62">ROUND((EXP(0.8473*LN(J407)+0.884)),3)*(0.978)*0.001</f>
        <v>0.127036332</v>
      </c>
      <c r="J407" s="66">
        <v>110</v>
      </c>
      <c r="K407" t="str">
        <f t="shared" si="58"/>
        <v>No</v>
      </c>
    </row>
    <row r="408" spans="1:14" s="45" customFormat="1">
      <c r="A408" s="48">
        <v>40498</v>
      </c>
      <c r="B408" s="52">
        <v>6</v>
      </c>
      <c r="C408" s="57" t="s">
        <v>10</v>
      </c>
      <c r="D408" s="52">
        <v>0.1</v>
      </c>
      <c r="E408" s="61">
        <f t="shared" si="59"/>
        <v>0.117783</v>
      </c>
      <c r="F408" s="61">
        <f t="shared" si="60"/>
        <v>0.117783</v>
      </c>
      <c r="G408" s="57">
        <v>8.4000000000000005E-2</v>
      </c>
      <c r="H408" s="61">
        <f t="shared" si="61"/>
        <v>0.11613403800000001</v>
      </c>
      <c r="I408" s="61">
        <f t="shared" si="62"/>
        <v>0.115191774</v>
      </c>
      <c r="J408" s="65">
        <v>98</v>
      </c>
      <c r="K408" t="str">
        <f t="shared" si="58"/>
        <v>No</v>
      </c>
    </row>
    <row r="409" spans="1:14" s="45" customFormat="1">
      <c r="A409" s="48">
        <v>40848</v>
      </c>
      <c r="B409" s="52">
        <v>6</v>
      </c>
      <c r="C409" s="57" t="s">
        <v>10</v>
      </c>
      <c r="D409" s="52">
        <v>4.0500000000000001E-2</v>
      </c>
      <c r="E409" s="61">
        <f t="shared" si="59"/>
        <v>0.101272</v>
      </c>
      <c r="F409" s="61">
        <f t="shared" si="60"/>
        <v>0.101272</v>
      </c>
      <c r="G409" s="57">
        <v>3.9800000000000002E-2</v>
      </c>
      <c r="H409" s="61">
        <f t="shared" si="61"/>
        <v>9.9854191999999994E-2</v>
      </c>
      <c r="I409" s="61">
        <f t="shared" si="62"/>
        <v>9.9044015999999999E-2</v>
      </c>
      <c r="J409" s="65">
        <v>82</v>
      </c>
      <c r="K409" t="str">
        <f t="shared" si="58"/>
        <v>No</v>
      </c>
    </row>
    <row r="410" spans="1:14">
      <c r="A410" s="39">
        <v>37895</v>
      </c>
      <c r="B410" s="13">
        <v>6</v>
      </c>
      <c r="C410" s="14" t="s">
        <v>10</v>
      </c>
      <c r="D410" s="13">
        <v>2.3E-2</v>
      </c>
      <c r="E410" s="15">
        <f t="shared" si="59"/>
        <v>0.10022499999999999</v>
      </c>
      <c r="F410" s="15">
        <f t="shared" si="60"/>
        <v>0.10022499999999999</v>
      </c>
      <c r="G410" s="14">
        <v>1.6E-2</v>
      </c>
      <c r="H410" s="15">
        <f t="shared" si="61"/>
        <v>9.8821850000000003E-2</v>
      </c>
      <c r="I410" s="15">
        <f t="shared" si="62"/>
        <v>9.8020049999999997E-2</v>
      </c>
      <c r="J410" s="41">
        <v>81</v>
      </c>
      <c r="K410" t="str">
        <f t="shared" si="58"/>
        <v>No</v>
      </c>
    </row>
    <row r="411" spans="1:14">
      <c r="A411" s="39">
        <v>37182</v>
      </c>
      <c r="B411" s="13">
        <v>6</v>
      </c>
      <c r="C411" s="14" t="s">
        <v>10</v>
      </c>
      <c r="D411" s="13">
        <v>1.0999999999999999E-2</v>
      </c>
      <c r="E411" s="15">
        <f t="shared" si="59"/>
        <v>9.6015000000000003E-2</v>
      </c>
      <c r="F411" s="15">
        <f t="shared" si="60"/>
        <v>9.6015000000000003E-2</v>
      </c>
      <c r="G411" s="14">
        <v>1.0999999999999999E-2</v>
      </c>
      <c r="H411" s="15">
        <f t="shared" si="61"/>
        <v>9.4670790000000005E-2</v>
      </c>
      <c r="I411" s="15">
        <f t="shared" si="62"/>
        <v>9.3902670000000008E-2</v>
      </c>
      <c r="J411" s="41">
        <v>77</v>
      </c>
      <c r="K411" t="str">
        <f t="shared" si="58"/>
        <v>No</v>
      </c>
    </row>
    <row r="412" spans="1:14" ht="15">
      <c r="A412" s="39">
        <v>38953</v>
      </c>
      <c r="B412" s="13">
        <v>6</v>
      </c>
      <c r="C412" s="14" t="s">
        <v>10</v>
      </c>
      <c r="D412" s="13">
        <v>8.3000000000000001E-3</v>
      </c>
      <c r="E412" s="15">
        <f t="shared" si="59"/>
        <v>9.3897999999999995E-2</v>
      </c>
      <c r="F412" s="15">
        <f t="shared" si="60"/>
        <v>9.3897999999999995E-2</v>
      </c>
      <c r="G412" s="14">
        <v>4.3E-3</v>
      </c>
      <c r="H412" s="15">
        <f t="shared" si="61"/>
        <v>9.2583427999999995E-2</v>
      </c>
      <c r="I412" s="15">
        <f t="shared" si="62"/>
        <v>9.1832243999999993E-2</v>
      </c>
      <c r="J412" s="41">
        <v>75</v>
      </c>
      <c r="K412" t="str">
        <f t="shared" si="58"/>
        <v>No</v>
      </c>
      <c r="L412" s="1"/>
      <c r="M412" s="1"/>
      <c r="N412" s="1"/>
    </row>
    <row r="413" spans="1:14" ht="15">
      <c r="A413" s="39">
        <v>39014</v>
      </c>
      <c r="B413" s="13">
        <v>6</v>
      </c>
      <c r="C413" s="14" t="s">
        <v>10</v>
      </c>
      <c r="D413" s="13">
        <v>4.7000000000000002E-3</v>
      </c>
      <c r="E413" s="15">
        <f t="shared" si="59"/>
        <v>9.3897999999999995E-2</v>
      </c>
      <c r="F413" s="15">
        <f t="shared" si="60"/>
        <v>9.3897999999999995E-2</v>
      </c>
      <c r="G413" s="14">
        <v>4.1999999999999997E-3</v>
      </c>
      <c r="H413" s="15">
        <f t="shared" si="61"/>
        <v>9.2583427999999995E-2</v>
      </c>
      <c r="I413" s="15">
        <f t="shared" si="62"/>
        <v>9.1832243999999993E-2</v>
      </c>
      <c r="J413" s="41">
        <v>75</v>
      </c>
      <c r="K413" t="str">
        <f t="shared" si="58"/>
        <v>No</v>
      </c>
      <c r="L413" s="1"/>
      <c r="M413" s="1"/>
      <c r="N413" s="1"/>
    </row>
    <row r="414" spans="1:14" ht="15">
      <c r="A414" s="39">
        <v>33884</v>
      </c>
      <c r="B414" s="13">
        <v>6</v>
      </c>
      <c r="C414" s="14" t="s">
        <v>10</v>
      </c>
      <c r="D414" s="13"/>
      <c r="E414" s="15">
        <f t="shared" si="59"/>
        <v>9.2836000000000002E-2</v>
      </c>
      <c r="F414" s="15">
        <f t="shared" si="60"/>
        <v>9.2836000000000002E-2</v>
      </c>
      <c r="G414" s="14">
        <v>0.01</v>
      </c>
      <c r="H414" s="15">
        <f t="shared" si="61"/>
        <v>9.1536295999999989E-2</v>
      </c>
      <c r="I414" s="15">
        <f t="shared" si="62"/>
        <v>9.0793607999999998E-2</v>
      </c>
      <c r="J414" s="41">
        <v>74</v>
      </c>
      <c r="K414" t="str">
        <f t="shared" si="58"/>
        <v>No</v>
      </c>
      <c r="L414" s="1"/>
      <c r="M414" s="1"/>
      <c r="N414" s="1"/>
    </row>
    <row r="415" spans="1:14" ht="15">
      <c r="A415" s="39">
        <v>39623</v>
      </c>
      <c r="B415" s="13">
        <v>6</v>
      </c>
      <c r="C415" s="14" t="s">
        <v>10</v>
      </c>
      <c r="D415" s="13">
        <v>1.0999999999999999E-2</v>
      </c>
      <c r="E415" s="15">
        <f t="shared" si="59"/>
        <v>9.1772000000000006E-2</v>
      </c>
      <c r="F415" s="15">
        <f t="shared" si="60"/>
        <v>9.1772000000000006E-2</v>
      </c>
      <c r="G415" s="14">
        <v>5.7000000000000002E-3</v>
      </c>
      <c r="H415" s="15">
        <f t="shared" si="61"/>
        <v>9.0487192000000008E-2</v>
      </c>
      <c r="I415" s="15">
        <f t="shared" si="62"/>
        <v>8.9753016000000005E-2</v>
      </c>
      <c r="J415" s="41">
        <v>73</v>
      </c>
      <c r="K415" t="str">
        <f t="shared" si="58"/>
        <v>No</v>
      </c>
      <c r="L415" s="1"/>
      <c r="M415" s="1"/>
      <c r="N415" s="1"/>
    </row>
    <row r="416" spans="1:14" ht="15">
      <c r="A416" s="27">
        <v>40338</v>
      </c>
      <c r="B416" s="17">
        <v>6</v>
      </c>
      <c r="C416" s="18" t="s">
        <v>10</v>
      </c>
      <c r="D416" s="17">
        <v>3.5999999999999997E-2</v>
      </c>
      <c r="E416" s="20">
        <f t="shared" si="59"/>
        <v>9.1772000000000006E-2</v>
      </c>
      <c r="F416" s="20">
        <f t="shared" si="60"/>
        <v>9.1772000000000006E-2</v>
      </c>
      <c r="G416" s="18">
        <v>2.9000000000000001E-2</v>
      </c>
      <c r="H416" s="20">
        <f t="shared" si="61"/>
        <v>9.0487192000000008E-2</v>
      </c>
      <c r="I416" s="20">
        <f t="shared" si="62"/>
        <v>8.9753016000000005E-2</v>
      </c>
      <c r="J416" s="28">
        <v>73</v>
      </c>
      <c r="K416" t="str">
        <f t="shared" si="58"/>
        <v>No</v>
      </c>
      <c r="L416" s="1"/>
      <c r="M416" s="1"/>
      <c r="N416" s="1"/>
    </row>
    <row r="417" spans="1:14" ht="15">
      <c r="A417" s="39">
        <v>38266</v>
      </c>
      <c r="B417" s="13">
        <v>6</v>
      </c>
      <c r="C417" s="14" t="s">
        <v>10</v>
      </c>
      <c r="D417" s="13">
        <v>5.0000000000000001E-4</v>
      </c>
      <c r="E417" s="15">
        <f t="shared" si="59"/>
        <v>9.0706000000000009E-2</v>
      </c>
      <c r="F417" s="15">
        <f t="shared" si="60"/>
        <v>9.0706000000000009E-2</v>
      </c>
      <c r="G417" s="14">
        <v>1.4999999999999999E-2</v>
      </c>
      <c r="H417" s="15">
        <f t="shared" si="61"/>
        <v>8.9436115999999996E-2</v>
      </c>
      <c r="I417" s="15">
        <f t="shared" si="62"/>
        <v>8.8710468000000015E-2</v>
      </c>
      <c r="J417" s="41">
        <v>72</v>
      </c>
      <c r="K417" t="str">
        <f t="shared" si="58"/>
        <v>No</v>
      </c>
      <c r="L417" s="1"/>
      <c r="M417" s="1"/>
      <c r="N417" s="1"/>
    </row>
    <row r="418" spans="1:14" ht="15">
      <c r="A418" s="39">
        <v>38266</v>
      </c>
      <c r="B418" s="13">
        <v>6</v>
      </c>
      <c r="C418" s="14" t="s">
        <v>10</v>
      </c>
      <c r="D418" s="14">
        <v>1.2E-2</v>
      </c>
      <c r="E418" s="15">
        <f t="shared" si="59"/>
        <v>9.0706000000000009E-2</v>
      </c>
      <c r="F418" s="15">
        <f t="shared" si="60"/>
        <v>9.0706000000000009E-2</v>
      </c>
      <c r="G418" s="14">
        <v>1.4999999999999999E-2</v>
      </c>
      <c r="H418" s="15">
        <f t="shared" si="61"/>
        <v>8.9436115999999996E-2</v>
      </c>
      <c r="I418" s="15">
        <f t="shared" si="62"/>
        <v>8.8710468000000015E-2</v>
      </c>
      <c r="J418" s="41">
        <v>72</v>
      </c>
      <c r="K418" t="str">
        <f t="shared" si="58"/>
        <v>No</v>
      </c>
      <c r="L418" s="1"/>
      <c r="M418" s="1"/>
      <c r="N418" s="1"/>
    </row>
    <row r="419" spans="1:14" ht="15">
      <c r="A419" s="27">
        <v>41072</v>
      </c>
      <c r="B419" s="17">
        <v>6</v>
      </c>
      <c r="C419" s="18" t="s">
        <v>10</v>
      </c>
      <c r="D419" s="17">
        <v>1.2800000000000001E-2</v>
      </c>
      <c r="E419" s="20">
        <f t="shared" si="59"/>
        <v>9.0706000000000009E-2</v>
      </c>
      <c r="F419" s="20">
        <f t="shared" si="60"/>
        <v>9.0706000000000009E-2</v>
      </c>
      <c r="G419" s="18">
        <v>1.7500000000000002E-2</v>
      </c>
      <c r="H419" s="20">
        <f t="shared" si="61"/>
        <v>8.9436115999999996E-2</v>
      </c>
      <c r="I419" s="20">
        <f t="shared" si="62"/>
        <v>8.8710468000000015E-2</v>
      </c>
      <c r="J419" s="28">
        <v>72</v>
      </c>
      <c r="K419" t="str">
        <f t="shared" si="58"/>
        <v>No</v>
      </c>
      <c r="L419" s="1"/>
      <c r="M419" s="1"/>
      <c r="N419" s="1"/>
    </row>
    <row r="420" spans="1:14" s="45" customFormat="1" ht="15">
      <c r="A420" s="39">
        <v>34184</v>
      </c>
      <c r="B420" s="13">
        <v>6</v>
      </c>
      <c r="C420" s="14" t="s">
        <v>10</v>
      </c>
      <c r="D420" s="13">
        <v>0.02</v>
      </c>
      <c r="E420" s="15">
        <f t="shared" si="59"/>
        <v>8.9637000000000008E-2</v>
      </c>
      <c r="F420" s="15">
        <f t="shared" si="60"/>
        <v>8.9637000000000008E-2</v>
      </c>
      <c r="G420" s="14">
        <v>0.01</v>
      </c>
      <c r="H420" s="15">
        <f t="shared" si="61"/>
        <v>8.8382082000000001E-2</v>
      </c>
      <c r="I420" s="15">
        <f t="shared" si="62"/>
        <v>8.7664986E-2</v>
      </c>
      <c r="J420" s="41">
        <v>71</v>
      </c>
      <c r="K420" t="str">
        <f t="shared" si="58"/>
        <v>No</v>
      </c>
      <c r="L420" s="46"/>
      <c r="M420" s="46"/>
      <c r="N420" s="46"/>
    </row>
    <row r="421" spans="1:14" s="45" customFormat="1" ht="15">
      <c r="A421" s="39">
        <v>35646</v>
      </c>
      <c r="B421" s="13">
        <v>6</v>
      </c>
      <c r="C421" s="14" t="s">
        <v>10</v>
      </c>
      <c r="D421" s="13">
        <v>5.0000000000000001E-4</v>
      </c>
      <c r="E421" s="15">
        <f t="shared" si="59"/>
        <v>8.9637000000000008E-2</v>
      </c>
      <c r="F421" s="15">
        <f t="shared" si="60"/>
        <v>8.9637000000000008E-2</v>
      </c>
      <c r="G421" s="14">
        <v>5.0000000000000001E-4</v>
      </c>
      <c r="H421" s="15">
        <f t="shared" si="61"/>
        <v>8.8382082000000001E-2</v>
      </c>
      <c r="I421" s="15">
        <f t="shared" si="62"/>
        <v>8.7664986E-2</v>
      </c>
      <c r="J421" s="41">
        <v>71</v>
      </c>
      <c r="K421" t="str">
        <f t="shared" si="58"/>
        <v>No</v>
      </c>
      <c r="L421" s="46"/>
      <c r="M421" s="46"/>
      <c r="N421" s="46"/>
    </row>
    <row r="422" spans="1:14" s="45" customFormat="1" ht="15">
      <c r="A422" s="39">
        <v>37434</v>
      </c>
      <c r="B422" s="13">
        <v>6</v>
      </c>
      <c r="C422" s="14" t="s">
        <v>10</v>
      </c>
      <c r="D422" s="13">
        <v>5.0000000000000001E-4</v>
      </c>
      <c r="E422" s="15">
        <f t="shared" si="59"/>
        <v>8.9637000000000008E-2</v>
      </c>
      <c r="F422" s="15">
        <f t="shared" si="60"/>
        <v>8.9637000000000008E-2</v>
      </c>
      <c r="G422" s="14">
        <v>3.9E-2</v>
      </c>
      <c r="H422" s="15">
        <f t="shared" si="61"/>
        <v>8.8382082000000001E-2</v>
      </c>
      <c r="I422" s="15">
        <f t="shared" si="62"/>
        <v>8.7664986E-2</v>
      </c>
      <c r="J422" s="41">
        <v>71</v>
      </c>
      <c r="K422" t="str">
        <f t="shared" si="58"/>
        <v>No</v>
      </c>
      <c r="L422" s="46"/>
      <c r="M422" s="46"/>
      <c r="N422" s="46"/>
    </row>
    <row r="423" spans="1:14" s="45" customFormat="1" ht="15">
      <c r="A423" s="39">
        <v>35004</v>
      </c>
      <c r="B423" s="13">
        <v>6</v>
      </c>
      <c r="C423" s="14" t="s">
        <v>10</v>
      </c>
      <c r="D423" s="13">
        <v>1.9E-2</v>
      </c>
      <c r="E423" s="15">
        <f t="shared" si="59"/>
        <v>8.8566000000000006E-2</v>
      </c>
      <c r="F423" s="15">
        <f t="shared" si="60"/>
        <v>8.8566000000000006E-2</v>
      </c>
      <c r="G423" s="14">
        <v>5.1000000000000004E-3</v>
      </c>
      <c r="H423" s="15">
        <f t="shared" si="61"/>
        <v>8.7326076000000002E-2</v>
      </c>
      <c r="I423" s="15">
        <f t="shared" si="62"/>
        <v>8.6617548000000003E-2</v>
      </c>
      <c r="J423" s="41">
        <v>70</v>
      </c>
      <c r="K423" t="str">
        <f t="shared" si="58"/>
        <v>No</v>
      </c>
      <c r="L423" s="46"/>
      <c r="M423" s="46"/>
      <c r="N423" s="46"/>
    </row>
    <row r="424" spans="1:14" ht="15">
      <c r="A424" s="77">
        <v>36466</v>
      </c>
      <c r="B424" s="80">
        <v>6</v>
      </c>
      <c r="C424" s="83" t="s">
        <v>10</v>
      </c>
      <c r="D424" s="80">
        <v>1.9E-2</v>
      </c>
      <c r="E424" s="63">
        <f t="shared" si="59"/>
        <v>8.8566000000000006E-2</v>
      </c>
      <c r="F424" s="63">
        <f t="shared" si="60"/>
        <v>8.8566000000000006E-2</v>
      </c>
      <c r="G424" s="83">
        <v>5.1000000000000004E-3</v>
      </c>
      <c r="H424" s="63">
        <f t="shared" si="61"/>
        <v>8.7326076000000002E-2</v>
      </c>
      <c r="I424" s="63">
        <f t="shared" si="62"/>
        <v>8.6617548000000003E-2</v>
      </c>
      <c r="J424" s="86">
        <v>70</v>
      </c>
      <c r="K424" t="str">
        <f t="shared" si="58"/>
        <v>No</v>
      </c>
      <c r="L424" s="1"/>
      <c r="M424" s="1"/>
      <c r="N424" s="1"/>
    </row>
    <row r="425" spans="1:14" ht="15">
      <c r="A425" s="49">
        <v>37033</v>
      </c>
      <c r="B425" s="53">
        <v>6</v>
      </c>
      <c r="C425" s="54" t="s">
        <v>10</v>
      </c>
      <c r="D425" s="53">
        <v>5.0000000000000001E-4</v>
      </c>
      <c r="E425" s="60">
        <f t="shared" si="59"/>
        <v>8.8566000000000006E-2</v>
      </c>
      <c r="F425" s="60">
        <f t="shared" si="60"/>
        <v>8.8566000000000006E-2</v>
      </c>
      <c r="G425" s="54">
        <v>1.7000000000000001E-2</v>
      </c>
      <c r="H425" s="60">
        <f t="shared" si="61"/>
        <v>8.7326076000000002E-2</v>
      </c>
      <c r="I425" s="60">
        <f t="shared" si="62"/>
        <v>8.6617548000000003E-2</v>
      </c>
      <c r="J425" s="66">
        <v>70</v>
      </c>
      <c r="K425" t="str">
        <f t="shared" si="58"/>
        <v>No</v>
      </c>
      <c r="L425" s="1"/>
      <c r="M425" s="1"/>
      <c r="N425" s="1"/>
    </row>
    <row r="426" spans="1:14" ht="15">
      <c r="A426" s="49">
        <v>39244</v>
      </c>
      <c r="B426" s="53">
        <v>6</v>
      </c>
      <c r="C426" s="54" t="s">
        <v>10</v>
      </c>
      <c r="D426" s="53">
        <v>6.1000000000000004E-3</v>
      </c>
      <c r="E426" s="60">
        <f t="shared" si="59"/>
        <v>8.7493000000000001E-2</v>
      </c>
      <c r="F426" s="60">
        <f t="shared" si="60"/>
        <v>8.7493000000000001E-2</v>
      </c>
      <c r="G426" s="54">
        <v>6.3E-3</v>
      </c>
      <c r="H426" s="60">
        <f t="shared" si="61"/>
        <v>8.6268098000000001E-2</v>
      </c>
      <c r="I426" s="60">
        <f t="shared" si="62"/>
        <v>8.5568153999999993E-2</v>
      </c>
      <c r="J426" s="66">
        <v>69</v>
      </c>
      <c r="K426" t="str">
        <f t="shared" si="58"/>
        <v>No</v>
      </c>
      <c r="L426" s="1"/>
      <c r="M426" s="1"/>
      <c r="N426" s="1"/>
    </row>
    <row r="427" spans="1:14" ht="15">
      <c r="A427" s="49">
        <v>39759</v>
      </c>
      <c r="B427" s="53">
        <v>6</v>
      </c>
      <c r="C427" s="54" t="s">
        <v>10</v>
      </c>
      <c r="D427" s="53">
        <v>7.1000000000000004E-3</v>
      </c>
      <c r="E427" s="60">
        <f t="shared" si="59"/>
        <v>8.6417000000000008E-2</v>
      </c>
      <c r="F427" s="60">
        <f t="shared" si="60"/>
        <v>8.6417000000000008E-2</v>
      </c>
      <c r="G427" s="54">
        <v>6.7000000000000002E-3</v>
      </c>
      <c r="H427" s="60">
        <f t="shared" si="61"/>
        <v>8.5207162000000003E-2</v>
      </c>
      <c r="I427" s="60">
        <f t="shared" si="62"/>
        <v>8.4515826000000002E-2</v>
      </c>
      <c r="J427" s="66">
        <v>68</v>
      </c>
      <c r="K427" t="str">
        <f t="shared" si="58"/>
        <v>No</v>
      </c>
      <c r="L427" s="1"/>
      <c r="M427" s="1"/>
      <c r="N427" s="1"/>
    </row>
    <row r="428" spans="1:14">
      <c r="A428" s="49">
        <v>34528</v>
      </c>
      <c r="B428" s="53">
        <v>6</v>
      </c>
      <c r="C428" s="54" t="s">
        <v>10</v>
      </c>
      <c r="D428" s="53">
        <v>2.5000000000000001E-2</v>
      </c>
      <c r="E428" s="60">
        <f t="shared" si="59"/>
        <v>8.3176E-2</v>
      </c>
      <c r="F428" s="60">
        <f t="shared" si="60"/>
        <v>8.3176E-2</v>
      </c>
      <c r="G428" s="54">
        <v>1.2999999999999999E-2</v>
      </c>
      <c r="H428" s="60">
        <f t="shared" si="61"/>
        <v>8.201153600000001E-2</v>
      </c>
      <c r="I428" s="60">
        <f t="shared" si="62"/>
        <v>8.1346128000000004E-2</v>
      </c>
      <c r="J428" s="66">
        <v>65</v>
      </c>
      <c r="K428" t="str">
        <f t="shared" si="58"/>
        <v>No</v>
      </c>
      <c r="L428" s="2"/>
      <c r="M428" s="2"/>
      <c r="N428" s="2"/>
    </row>
    <row r="429" spans="1:14">
      <c r="A429" s="48">
        <v>31365</v>
      </c>
      <c r="B429" s="52">
        <v>6</v>
      </c>
      <c r="C429" s="57" t="s">
        <v>10</v>
      </c>
      <c r="D429" s="52">
        <v>2.1999999999999999E-2</v>
      </c>
      <c r="E429" s="61">
        <f t="shared" si="59"/>
        <v>8.209000000000001E-2</v>
      </c>
      <c r="F429" s="61">
        <f t="shared" si="60"/>
        <v>8.209000000000001E-2</v>
      </c>
      <c r="G429" s="57"/>
      <c r="H429" s="61">
        <f t="shared" si="61"/>
        <v>8.0940740000000011E-2</v>
      </c>
      <c r="I429" s="61">
        <f t="shared" si="62"/>
        <v>8.0284019999999998E-2</v>
      </c>
      <c r="J429" s="73">
        <v>64</v>
      </c>
      <c r="K429" t="str">
        <f t="shared" si="58"/>
        <v>No</v>
      </c>
      <c r="L429" s="2"/>
      <c r="M429" s="2"/>
      <c r="N429" s="2"/>
    </row>
    <row r="430" spans="1:14">
      <c r="A430" s="49">
        <v>34640</v>
      </c>
      <c r="B430" s="53">
        <v>6</v>
      </c>
      <c r="C430" s="54" t="s">
        <v>10</v>
      </c>
      <c r="D430" s="53">
        <v>1.6E-2</v>
      </c>
      <c r="E430" s="60">
        <f t="shared" si="59"/>
        <v>7.7721999999999999E-2</v>
      </c>
      <c r="F430" s="60">
        <f t="shared" si="60"/>
        <v>7.7721999999999999E-2</v>
      </c>
      <c r="G430" s="54">
        <v>2.5999999999999999E-2</v>
      </c>
      <c r="H430" s="60">
        <f t="shared" si="61"/>
        <v>7.6633891999999995E-2</v>
      </c>
      <c r="I430" s="60">
        <f t="shared" si="62"/>
        <v>7.6012115999999991E-2</v>
      </c>
      <c r="J430" s="66">
        <v>60</v>
      </c>
      <c r="K430" t="str">
        <f t="shared" si="58"/>
        <v>No</v>
      </c>
      <c r="L430" s="2"/>
      <c r="M430" s="2"/>
      <c r="N430" s="2"/>
    </row>
    <row r="431" spans="1:14">
      <c r="A431" s="49">
        <v>36102</v>
      </c>
      <c r="B431" s="53">
        <v>6</v>
      </c>
      <c r="C431" s="54" t="s">
        <v>10</v>
      </c>
      <c r="D431" s="53">
        <v>1.6E-2</v>
      </c>
      <c r="E431" s="60">
        <f t="shared" si="59"/>
        <v>7.7721999999999999E-2</v>
      </c>
      <c r="F431" s="60">
        <f t="shared" si="60"/>
        <v>7.7721999999999999E-2</v>
      </c>
      <c r="G431" s="54">
        <v>2.5999999999999999E-2</v>
      </c>
      <c r="H431" s="60">
        <f t="shared" si="61"/>
        <v>7.6633891999999995E-2</v>
      </c>
      <c r="I431" s="60">
        <f t="shared" si="62"/>
        <v>7.6012115999999991E-2</v>
      </c>
      <c r="J431" s="66">
        <v>60</v>
      </c>
      <c r="K431" t="str">
        <f t="shared" si="58"/>
        <v>No</v>
      </c>
      <c r="L431" s="2"/>
      <c r="M431" s="2"/>
      <c r="N431" s="2"/>
    </row>
    <row r="432" spans="1:14">
      <c r="A432" s="49">
        <v>38141</v>
      </c>
      <c r="B432" s="53">
        <v>6</v>
      </c>
      <c r="C432" s="54" t="s">
        <v>10</v>
      </c>
      <c r="D432" s="53">
        <v>0.03</v>
      </c>
      <c r="E432" s="60">
        <f t="shared" si="59"/>
        <v>7.7721999999999999E-2</v>
      </c>
      <c r="F432" s="60">
        <f t="shared" si="60"/>
        <v>7.7721999999999999E-2</v>
      </c>
      <c r="G432" s="54">
        <v>1.7000000000000001E-2</v>
      </c>
      <c r="H432" s="60">
        <f t="shared" si="61"/>
        <v>7.6633891999999995E-2</v>
      </c>
      <c r="I432" s="60">
        <f t="shared" si="62"/>
        <v>7.6012115999999991E-2</v>
      </c>
      <c r="J432" s="66">
        <v>60</v>
      </c>
      <c r="K432" t="str">
        <f t="shared" si="58"/>
        <v>No</v>
      </c>
      <c r="L432" s="2"/>
      <c r="M432" s="2"/>
      <c r="N432" s="2"/>
    </row>
    <row r="433" spans="1:14">
      <c r="A433" s="39">
        <v>37799</v>
      </c>
      <c r="B433" s="13">
        <v>6</v>
      </c>
      <c r="C433" s="14" t="s">
        <v>10</v>
      </c>
      <c r="D433" s="13">
        <v>2.7E-2</v>
      </c>
      <c r="E433" s="15">
        <f t="shared" si="59"/>
        <v>7.3308999999999999E-2</v>
      </c>
      <c r="F433" s="15">
        <f t="shared" si="60"/>
        <v>7.3308999999999999E-2</v>
      </c>
      <c r="G433" s="14">
        <v>2.8000000000000001E-2</v>
      </c>
      <c r="H433" s="15">
        <f t="shared" si="61"/>
        <v>7.2282674000000005E-2</v>
      </c>
      <c r="I433" s="15">
        <f t="shared" si="62"/>
        <v>7.1696202000000001E-2</v>
      </c>
      <c r="J433" s="41">
        <v>56</v>
      </c>
      <c r="K433" t="str">
        <f t="shared" si="58"/>
        <v>No</v>
      </c>
      <c r="L433" s="2"/>
      <c r="M433" s="2"/>
      <c r="N433" s="2"/>
    </row>
    <row r="434" spans="1:14">
      <c r="A434" s="39">
        <v>39982</v>
      </c>
      <c r="B434" s="13">
        <v>6</v>
      </c>
      <c r="C434" s="14" t="s">
        <v>10</v>
      </c>
      <c r="D434" s="13">
        <v>1.2999999999999999E-2</v>
      </c>
      <c r="E434" s="15">
        <f t="shared" si="59"/>
        <v>7.3308999999999999E-2</v>
      </c>
      <c r="F434" s="15">
        <f t="shared" si="60"/>
        <v>7.3308999999999999E-2</v>
      </c>
      <c r="G434" s="14">
        <v>9.1999999999999998E-3</v>
      </c>
      <c r="H434" s="15">
        <f t="shared" si="61"/>
        <v>7.2282674000000005E-2</v>
      </c>
      <c r="I434" s="15">
        <f t="shared" si="62"/>
        <v>7.1696202000000001E-2</v>
      </c>
      <c r="J434" s="41">
        <v>56</v>
      </c>
      <c r="K434" t="str">
        <f t="shared" si="58"/>
        <v>No</v>
      </c>
      <c r="L434" s="2"/>
      <c r="M434" s="2"/>
      <c r="N434" s="2"/>
    </row>
    <row r="435" spans="1:14">
      <c r="A435" s="77">
        <v>35235</v>
      </c>
      <c r="B435" s="80">
        <v>6</v>
      </c>
      <c r="C435" s="83" t="s">
        <v>10</v>
      </c>
      <c r="D435" s="80">
        <v>1.2E-2</v>
      </c>
      <c r="E435" s="63">
        <f t="shared" si="59"/>
        <v>7.2197999999999998E-2</v>
      </c>
      <c r="F435" s="63">
        <f t="shared" si="60"/>
        <v>7.2197999999999998E-2</v>
      </c>
      <c r="G435" s="83">
        <v>1.2E-2</v>
      </c>
      <c r="H435" s="63">
        <f t="shared" si="61"/>
        <v>7.1187227999999991E-2</v>
      </c>
      <c r="I435" s="63">
        <f t="shared" si="62"/>
        <v>7.0609643999999985E-2</v>
      </c>
      <c r="J435" s="86">
        <v>55</v>
      </c>
      <c r="K435" t="str">
        <f t="shared" si="58"/>
        <v>No</v>
      </c>
      <c r="L435" s="2"/>
      <c r="M435" s="2"/>
      <c r="N435" s="2"/>
    </row>
    <row r="436" spans="1:14">
      <c r="A436" s="49">
        <v>36697</v>
      </c>
      <c r="B436" s="53">
        <v>6</v>
      </c>
      <c r="C436" s="54" t="s">
        <v>10</v>
      </c>
      <c r="D436" s="53">
        <v>1.2E-2</v>
      </c>
      <c r="E436" s="60">
        <f t="shared" si="59"/>
        <v>7.2197999999999998E-2</v>
      </c>
      <c r="F436" s="60">
        <f t="shared" si="60"/>
        <v>7.2197999999999998E-2</v>
      </c>
      <c r="G436" s="54"/>
      <c r="H436" s="60">
        <f t="shared" si="61"/>
        <v>7.1187227999999991E-2</v>
      </c>
      <c r="I436" s="60">
        <f t="shared" si="62"/>
        <v>7.0609643999999985E-2</v>
      </c>
      <c r="J436" s="66">
        <v>55</v>
      </c>
      <c r="K436" t="str">
        <f t="shared" si="58"/>
        <v>No</v>
      </c>
      <c r="L436" s="2"/>
      <c r="M436" s="2"/>
      <c r="N436" s="2"/>
    </row>
    <row r="437" spans="1:14">
      <c r="A437" s="49">
        <v>34865</v>
      </c>
      <c r="B437" s="53">
        <v>6</v>
      </c>
      <c r="C437" s="54" t="s">
        <v>10</v>
      </c>
      <c r="D437" s="53">
        <v>1.7000000000000001E-2</v>
      </c>
      <c r="E437" s="60">
        <f t="shared" si="59"/>
        <v>6.8846999999999992E-2</v>
      </c>
      <c r="F437" s="60">
        <f t="shared" si="60"/>
        <v>6.8846999999999992E-2</v>
      </c>
      <c r="G437" s="53">
        <v>6.0000000000000001E-3</v>
      </c>
      <c r="H437" s="60">
        <f t="shared" si="61"/>
        <v>6.7883141999999994E-2</v>
      </c>
      <c r="I437" s="60">
        <f t="shared" si="62"/>
        <v>6.7332365999999991E-2</v>
      </c>
      <c r="J437" s="66">
        <v>52</v>
      </c>
      <c r="K437" t="str">
        <f t="shared" si="58"/>
        <v>No</v>
      </c>
      <c r="L437" s="2"/>
      <c r="M437" s="2"/>
      <c r="N437" s="2"/>
    </row>
    <row r="438" spans="1:14">
      <c r="A438" s="50">
        <v>36327</v>
      </c>
      <c r="B438" s="55">
        <v>6</v>
      </c>
      <c r="C438" s="58" t="s">
        <v>10</v>
      </c>
      <c r="D438" s="55">
        <v>1.7000000000000001E-2</v>
      </c>
      <c r="E438" s="62">
        <f t="shared" si="59"/>
        <v>6.8846999999999992E-2</v>
      </c>
      <c r="F438" s="62">
        <f t="shared" si="60"/>
        <v>6.8846999999999992E-2</v>
      </c>
      <c r="G438" s="58">
        <v>6.0000000000000001E-3</v>
      </c>
      <c r="H438" s="62">
        <f t="shared" si="61"/>
        <v>6.7883141999999994E-2</v>
      </c>
      <c r="I438" s="62">
        <f t="shared" si="62"/>
        <v>6.7332365999999991E-2</v>
      </c>
      <c r="J438" s="87">
        <v>52</v>
      </c>
      <c r="K438" t="str">
        <f t="shared" si="58"/>
        <v>No</v>
      </c>
      <c r="L438" s="2"/>
      <c r="M438" s="2"/>
      <c r="N438" s="2"/>
    </row>
    <row r="439" spans="1:14">
      <c r="A439" s="39">
        <v>33766</v>
      </c>
      <c r="B439" s="13">
        <v>6</v>
      </c>
      <c r="C439" s="14" t="s">
        <v>10</v>
      </c>
      <c r="D439" s="13">
        <v>3.2000000000000001E-2</v>
      </c>
      <c r="E439" s="15">
        <f t="shared" si="59"/>
        <v>5.9760000000000001E-2</v>
      </c>
      <c r="F439" s="15">
        <f t="shared" si="60"/>
        <v>5.9760000000000001E-2</v>
      </c>
      <c r="G439" s="14">
        <v>2.5000000000000001E-3</v>
      </c>
      <c r="H439" s="15">
        <f t="shared" si="61"/>
        <v>5.8923359999999994E-2</v>
      </c>
      <c r="I439" s="15">
        <f t="shared" si="62"/>
        <v>5.8445279999999995E-2</v>
      </c>
      <c r="J439" s="41">
        <v>44</v>
      </c>
      <c r="K439" t="str">
        <f t="shared" si="58"/>
        <v>No</v>
      </c>
      <c r="L439" s="2"/>
      <c r="M439" s="2"/>
      <c r="N439" s="2"/>
    </row>
    <row r="440" spans="1:14">
      <c r="A440" s="39">
        <v>35228</v>
      </c>
      <c r="B440" s="13">
        <v>6</v>
      </c>
      <c r="C440" s="14" t="s">
        <v>10</v>
      </c>
      <c r="D440" s="13">
        <v>3.2000000000000001E-2</v>
      </c>
      <c r="E440" s="15">
        <f t="shared" si="59"/>
        <v>5.9760000000000001E-2</v>
      </c>
      <c r="F440" s="15">
        <f t="shared" si="60"/>
        <v>5.9760000000000001E-2</v>
      </c>
      <c r="G440" s="14">
        <v>5.0000000000000001E-4</v>
      </c>
      <c r="H440" s="15">
        <f t="shared" si="61"/>
        <v>5.8923359999999994E-2</v>
      </c>
      <c r="I440" s="15">
        <f t="shared" si="62"/>
        <v>5.8445279999999995E-2</v>
      </c>
      <c r="J440" s="41">
        <v>44</v>
      </c>
      <c r="K440" t="str">
        <f t="shared" si="58"/>
        <v>No</v>
      </c>
      <c r="L440" s="2"/>
      <c r="M440" s="2"/>
      <c r="N440" s="2"/>
    </row>
    <row r="441" spans="1:14">
      <c r="A441" s="39">
        <v>36697</v>
      </c>
      <c r="B441" s="13">
        <v>6</v>
      </c>
      <c r="C441" s="14" t="s">
        <v>10</v>
      </c>
      <c r="D441" s="13"/>
      <c r="E441" s="15"/>
      <c r="F441" s="15"/>
      <c r="G441" s="14">
        <v>1.2E-2</v>
      </c>
      <c r="H441" s="15"/>
      <c r="I441" s="15"/>
      <c r="J441" s="41"/>
      <c r="K441" t="str">
        <f t="shared" si="58"/>
        <v>No</v>
      </c>
      <c r="L441" s="2"/>
      <c r="M441" s="2"/>
      <c r="N441" s="2"/>
    </row>
    <row r="442" spans="1:14">
      <c r="A442" s="78">
        <v>37055</v>
      </c>
      <c r="B442" s="81">
        <v>0</v>
      </c>
      <c r="C442" s="84" t="s">
        <v>3</v>
      </c>
      <c r="D442" s="81">
        <v>0.67</v>
      </c>
      <c r="E442" s="44">
        <f>ROUND((EXP(0.8473*LN(J442)+0.884)),3)*0.001</f>
        <v>0.12989400000000001</v>
      </c>
      <c r="F442" s="44">
        <f>ROUND((EXP(0.8473*LN(J442)+0.884)),3)*0.001</f>
        <v>0.12989400000000001</v>
      </c>
      <c r="G442" s="84"/>
      <c r="H442" s="44">
        <f>ROUND((EXP(0.8473*LN(J442)+0.884)),3)*(0.986)*0.001</f>
        <v>0.12807548400000002</v>
      </c>
      <c r="I442" s="44">
        <f>ROUND((EXP(0.8473*LN(J442)+0.884)),3)*(0.978)*0.001</f>
        <v>0.127036332</v>
      </c>
      <c r="J442" s="88">
        <v>110</v>
      </c>
      <c r="K442" t="str">
        <f t="shared" si="58"/>
        <v>Yes</v>
      </c>
      <c r="L442" s="2"/>
      <c r="M442" s="2"/>
      <c r="N442" s="2"/>
    </row>
  </sheetData>
  <sortState ref="A2:K442">
    <sortCondition ref="C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C43" sqref="C43"/>
    </sheetView>
  </sheetViews>
  <sheetFormatPr defaultRowHeight="12.7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2.7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44" sqref="D44"/>
    </sheetView>
  </sheetViews>
  <sheetFormatPr defaultRowHeight="12.7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6" sqref="A16"/>
    </sheetView>
  </sheetViews>
  <sheetFormatPr defaultRowHeight="12.7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4" sqref="G44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Little Grizzly Crk Zn data</vt:lpstr>
      <vt:lpstr>Dolly Creek Zn data</vt:lpstr>
      <vt:lpstr>Delisting sites Zn data</vt:lpstr>
      <vt:lpstr>all Zinc data</vt:lpstr>
      <vt:lpstr>DZn#1</vt:lpstr>
      <vt:lpstr>DZn#2</vt:lpstr>
      <vt:lpstr>DZn#3</vt:lpstr>
      <vt:lpstr>DZn#4</vt:lpstr>
      <vt:lpstr>DZn#5</vt:lpstr>
      <vt:lpstr>DZn#6</vt:lpstr>
      <vt:lpstr>DZn#7</vt:lpstr>
      <vt:lpstr>DZn#8</vt:lpstr>
      <vt:lpstr>DZn#9</vt:lpstr>
      <vt:lpstr>DZn#10</vt:lpstr>
      <vt:lpstr>DZn#19</vt:lpstr>
      <vt:lpstr>DZn#20</vt:lpstr>
      <vt:lpstr>TZn#1</vt:lpstr>
      <vt:lpstr>TZn#2</vt:lpstr>
      <vt:lpstr>TZn#3</vt:lpstr>
      <vt:lpstr>TZn#4 </vt:lpstr>
      <vt:lpstr>TZn#5</vt:lpstr>
      <vt:lpstr>TZn#6</vt:lpstr>
      <vt:lpstr>TZn#7</vt:lpstr>
      <vt:lpstr>TZn#8</vt:lpstr>
      <vt:lpstr>TZn#9</vt:lpstr>
      <vt:lpstr>TZn#10</vt:lpstr>
      <vt:lpstr>TZn#19</vt:lpstr>
      <vt:lpstr>TZn#20</vt:lpstr>
      <vt:lpstr>Sheet23</vt:lpstr>
    </vt:vector>
  </TitlesOfParts>
  <Company>CVRWQCB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Little</dc:creator>
  <cp:lastModifiedBy>Davis, Gene@Waterboards</cp:lastModifiedBy>
  <dcterms:created xsi:type="dcterms:W3CDTF">2013-04-23T23:13:00Z</dcterms:created>
  <dcterms:modified xsi:type="dcterms:W3CDTF">2016-12-21T18:43:10Z</dcterms:modified>
</cp:coreProperties>
</file>