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DWQ\DIV\tmdls\MALU\2018 Integrated Report\References\New References - Not Accessible\Ref5061_Data_ColoradoRiverBasinProgressReportNo25\"/>
    </mc:Choice>
  </mc:AlternateContent>
  <xr:revisionPtr revIDLastSave="0" documentId="13_ncr:1_{7DD7FC79-7601-4AB2-B3E1-0222E8A7F12C}" xr6:coauthVersionLast="45" xr6:coauthVersionMax="45" xr10:uidLastSave="{00000000-0000-0000-0000-000000000000}"/>
  <bookViews>
    <workbookView xWindow="20370" yWindow="-120" windowWidth="19440" windowHeight="15000" tabRatio="500" xr2:uid="{00000000-000D-0000-FFFF-FFFF00000000}"/>
  </bookViews>
  <sheets>
    <sheet name="Column Definitions" sheetId="1" r:id="rId1"/>
    <sheet name="notes" sheetId="2" r:id="rId2"/>
    <sheet name="Fig 18 HOOVER" sheetId="3" r:id="rId3"/>
    <sheet name="Fig 19 PARKER" sheetId="4" r:id="rId4"/>
    <sheet name="Fig 20 IMPER" sheetId="5" r:id="rId5"/>
  </sheets>
  <definedNames>
    <definedName name="hoover06_ann" localSheetId="2">'Fig 18 HOOVER'!$A$32:$E$35</definedName>
    <definedName name="hoover08_ann" localSheetId="2">'Fig 18 HOOVER'!$H$28:$L$32</definedName>
    <definedName name="imper06_ann" localSheetId="4">'Fig 20 IMPER'!$A$32:$E$35</definedName>
    <definedName name="imper08_ann" localSheetId="4">'Fig 20 IMPER'!$G$30:$K$34</definedName>
    <definedName name="imper08_ann_1" localSheetId="4">'Fig 20 IMPER'!$G$37:$K$41</definedName>
    <definedName name="parker06_ann" localSheetId="3">#REF!</definedName>
    <definedName name="parker07_ann" localSheetId="3">#REF!</definedName>
    <definedName name="parker08_ann" localSheetId="3">'Fig 19 PARKER'!$F$35:$J$41</definedName>
    <definedName name="parker08_ann_1" localSheetId="3">'Fig 19 PARKER'!$K$40:$O$41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E31" i="5" l="1"/>
  <c r="D31" i="5"/>
  <c r="D30" i="5"/>
  <c r="E30" i="5" s="1"/>
  <c r="D29" i="5"/>
  <c r="E29" i="5" s="1"/>
  <c r="D28" i="5"/>
  <c r="E28" i="5" s="1"/>
  <c r="E27" i="5"/>
  <c r="D27" i="5"/>
  <c r="D26" i="5"/>
  <c r="E26" i="5" s="1"/>
  <c r="D25" i="5"/>
  <c r="E25" i="5" s="1"/>
  <c r="D24" i="5"/>
  <c r="E24" i="5" s="1"/>
  <c r="E23" i="5"/>
  <c r="D23" i="5"/>
  <c r="D22" i="5"/>
  <c r="E22" i="5" s="1"/>
  <c r="D21" i="5"/>
  <c r="E21" i="5" s="1"/>
  <c r="D20" i="5"/>
  <c r="E20" i="5" s="1"/>
  <c r="E19" i="5"/>
  <c r="D19" i="5"/>
  <c r="D18" i="5"/>
  <c r="E18" i="5" s="1"/>
  <c r="D17" i="5"/>
  <c r="E17" i="5" s="1"/>
  <c r="D16" i="5"/>
  <c r="E16" i="5" s="1"/>
  <c r="E15" i="5"/>
  <c r="D15" i="5"/>
  <c r="D14" i="5"/>
  <c r="E14" i="5" s="1"/>
  <c r="D13" i="5"/>
  <c r="E13" i="5" s="1"/>
  <c r="D12" i="5"/>
  <c r="E12" i="5" s="1"/>
  <c r="E11" i="5"/>
  <c r="D11" i="5"/>
  <c r="D10" i="5"/>
  <c r="E10" i="5" s="1"/>
  <c r="D9" i="5"/>
  <c r="E9" i="5" s="1"/>
  <c r="D8" i="5"/>
  <c r="E8" i="5" s="1"/>
  <c r="E7" i="5"/>
  <c r="D7" i="5"/>
  <c r="D6" i="5"/>
  <c r="E6" i="5" s="1"/>
  <c r="D5" i="5"/>
  <c r="E5" i="5" s="1"/>
  <c r="D4" i="5"/>
  <c r="E4" i="5" s="1"/>
  <c r="E3" i="5"/>
  <c r="D3" i="5"/>
  <c r="D27" i="4"/>
  <c r="D26" i="4"/>
  <c r="E26" i="4" s="1"/>
  <c r="D25" i="4"/>
  <c r="E25" i="4" s="1"/>
  <c r="E24" i="4"/>
  <c r="D24" i="4"/>
  <c r="D23" i="4"/>
  <c r="E23" i="4" s="1"/>
  <c r="D22" i="4"/>
  <c r="E22" i="4" s="1"/>
  <c r="D21" i="4"/>
  <c r="E21" i="4" s="1"/>
  <c r="E20" i="4"/>
  <c r="D20" i="4"/>
  <c r="D19" i="4"/>
  <c r="E19" i="4" s="1"/>
  <c r="D18" i="4"/>
  <c r="E18" i="4" s="1"/>
  <c r="D17" i="4"/>
  <c r="E17" i="4" s="1"/>
  <c r="E16" i="4"/>
  <c r="D16" i="4"/>
  <c r="D15" i="4"/>
  <c r="E15" i="4" s="1"/>
  <c r="D14" i="4"/>
  <c r="E14" i="4" s="1"/>
  <c r="D13" i="4"/>
  <c r="E13" i="4" s="1"/>
  <c r="E12" i="4"/>
  <c r="D12" i="4"/>
  <c r="E11" i="4"/>
  <c r="D11" i="4"/>
  <c r="D10" i="4"/>
  <c r="E10" i="4" s="1"/>
  <c r="D9" i="4"/>
  <c r="E9" i="4" s="1"/>
  <c r="E8" i="4"/>
  <c r="D8" i="4"/>
  <c r="E7" i="4"/>
  <c r="D7" i="4"/>
  <c r="D6" i="4"/>
  <c r="E6" i="4" s="1"/>
  <c r="D5" i="4"/>
  <c r="E5" i="4" s="1"/>
  <c r="E4" i="4"/>
  <c r="D4" i="4"/>
  <c r="E3" i="4"/>
  <c r="D3" i="4"/>
  <c r="D27" i="3"/>
  <c r="E27" i="3" s="1"/>
  <c r="D26" i="3"/>
  <c r="E26" i="3" s="1"/>
  <c r="E25" i="3"/>
  <c r="D25" i="3"/>
  <c r="D24" i="3"/>
  <c r="E24" i="3" s="1"/>
  <c r="D23" i="3"/>
  <c r="E23" i="3" s="1"/>
  <c r="D22" i="3"/>
  <c r="E22" i="3" s="1"/>
  <c r="E21" i="3"/>
  <c r="D21" i="3"/>
  <c r="D20" i="3"/>
  <c r="E20" i="3" s="1"/>
  <c r="D19" i="3"/>
  <c r="E19" i="3" s="1"/>
  <c r="D18" i="3"/>
  <c r="E18" i="3" s="1"/>
  <c r="E17" i="3"/>
  <c r="D17" i="3"/>
  <c r="D16" i="3"/>
  <c r="E16" i="3" s="1"/>
  <c r="D15" i="3"/>
  <c r="E15" i="3" s="1"/>
  <c r="D14" i="3"/>
  <c r="E14" i="3" s="1"/>
  <c r="E13" i="3"/>
  <c r="D13" i="3"/>
  <c r="D12" i="3"/>
  <c r="E12" i="3" s="1"/>
  <c r="D11" i="3"/>
  <c r="E11" i="3" s="1"/>
  <c r="D10" i="3"/>
  <c r="E10" i="3" s="1"/>
  <c r="E9" i="3"/>
  <c r="D9" i="3"/>
  <c r="D8" i="3"/>
  <c r="E8" i="3" s="1"/>
  <c r="D7" i="3"/>
  <c r="E7" i="3" s="1"/>
  <c r="D6" i="3"/>
  <c r="E6" i="3" s="1"/>
  <c r="E5" i="3"/>
  <c r="D5" i="3"/>
  <c r="D4" i="3"/>
  <c r="E4" i="3" s="1"/>
  <c r="D3" i="3"/>
  <c r="E3" i="3" s="1"/>
</calcChain>
</file>

<file path=xl/sharedStrings.xml><?xml version="1.0" encoding="utf-8"?>
<sst xmlns="http://schemas.openxmlformats.org/spreadsheetml/2006/main" count="42" uniqueCount="24">
  <si>
    <t>Column Defs for stationid.ann.new file</t>
  </si>
  <si>
    <t>example:</t>
  </si>
  <si>
    <t>Year</t>
  </si>
  <si>
    <t>Q (1000 ac-ft)</t>
  </si>
  <si>
    <t>Load (1000 tons)</t>
  </si>
  <si>
    <t>TDS or Load (tons / ac-ft)</t>
  </si>
  <si>
    <t>Mean TDS (mg/l)</t>
  </si>
  <si>
    <t>For each update, you use the previous 4 years of data.  Eg. For 2010, use 2006 through 2009.</t>
  </si>
  <si>
    <t>2010 update values for Fig 2 - GDALE, were derived using linear regression spreadsheet "gdale10regression.xls"</t>
  </si>
  <si>
    <t>This was necessary because there is no SC or TDS data for this site, so SLOAD can't do an analysis</t>
  </si>
  <si>
    <t>Likewise, Fig. 13 - ARCH were derived from arch10regression.xls.</t>
  </si>
  <si>
    <t>added site names to Fig #'s on worksheet tabs to cut down on confusion.</t>
  </si>
  <si>
    <t>2012 update values for Fig 2 - GDALE, were derived using linear regression spreadsheet "gdale12regression.xls"</t>
  </si>
  <si>
    <t>Fig. 13 - 2012 ARCH values were derived from arch12regression.xls.</t>
  </si>
  <si>
    <t xml:space="preserve">There is starting to be data for ARCH, but the SLOAD load estimate for 2008 was very low (12) so the regression spreadsheet values were used for 2008 - 2011.  </t>
  </si>
  <si>
    <t>The SLOAD load values for 2009-2011 for ARCH were fairly close to the regression model values.</t>
  </si>
  <si>
    <t>Probably next cycle the SLOAD values will be useable. This needs to be looked into then.</t>
  </si>
  <si>
    <t>TDS</t>
  </si>
  <si>
    <t xml:space="preserve">Flow </t>
  </si>
  <si>
    <t>Load</t>
  </si>
  <si>
    <t>mg/L</t>
  </si>
  <si>
    <t>1000-af</t>
  </si>
  <si>
    <t>tons/af</t>
  </si>
  <si>
    <t>1000-tons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</si>
</sst>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0"/>
      <name val="Arial"/>
    </font>
    <font>
      <sz val="10"/>
      <name val="Arial"/>
      <family val="2"/>
    </font>
    <font>
      <sz val="10"/>
      <color rgb="FFFF0000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3" fontId="0" fillId="0" borderId="0" xfId="0" applyNumberFormat="1"/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3" fontId="0" fillId="0" borderId="0" xfId="0" applyNumberFormat="1" applyFont="1" applyAlignment="1">
      <alignment horizontal="center"/>
    </xf>
    <xf numFmtId="164" fontId="0" fillId="0" borderId="0" xfId="0" applyNumberFormat="1"/>
    <xf numFmtId="3" fontId="0" fillId="0" borderId="0" xfId="0" applyNumberFormat="1" applyFont="1"/>
    <xf numFmtId="164" fontId="0" fillId="0" borderId="0" xfId="0" applyNumberFormat="1" applyFont="1"/>
    <xf numFmtId="3" fontId="1" fillId="0" borderId="0" xfId="0" applyNumberFormat="1" applyFont="1"/>
    <xf numFmtId="164" fontId="1" fillId="0" borderId="0" xfId="0" applyNumberFormat="1" applyFont="1"/>
    <xf numFmtId="0" fontId="3" fillId="0" borderId="0" xfId="0" applyFont="1"/>
    <xf numFmtId="3" fontId="3" fillId="0" borderId="0" xfId="0" applyNumberFormat="1" applyFont="1"/>
    <xf numFmtId="164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5EA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title>
      <c:tx>
        <c:rich>
          <a:bodyPr rot="0"/>
          <a:lstStyle/>
          <a:p>
            <a:pPr>
              <a:defRPr sz="1400" b="1" strike="noStrike" spc="-1">
                <a:solidFill>
                  <a:srgbClr val="000000"/>
                </a:solidFill>
                <a:latin typeface="Arial"/>
              </a:defRPr>
            </a:pPr>
            <a:r>
              <a:rPr lang="en-US" sz="1400" b="1" strike="noStrike" spc="-1">
                <a:solidFill>
                  <a:srgbClr val="000000"/>
                </a:solidFill>
                <a:latin typeface="Arial"/>
              </a:rPr>
              <a:t>Colorado River below Hoover Dam, Ariz-Nev</a:t>
            </a:r>
          </a:p>
        </c:rich>
      </c:tx>
      <c:layout>
        <c:manualLayout>
          <c:xMode val="edge"/>
          <c:yMode val="edge"/>
          <c:x val="0.18790769062106"/>
          <c:y val="1.7818680242803999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5.72274296990627E-2"/>
          <c:y val="8.9191306050518906E-2"/>
          <c:w val="0.89815271611028902"/>
          <c:h val="0.906500881143528"/>
        </c:manualLayout>
      </c:layout>
      <c:lineChart>
        <c:grouping val="standard"/>
        <c:varyColors val="0"/>
        <c:ser>
          <c:idx val="0"/>
          <c:order val="0"/>
          <c:tx>
            <c:strRef>
              <c:f>'Fig 18 HOOVER'!$B$2:$B$2</c:f>
              <c:strCache>
                <c:ptCount val="1"/>
                <c:pt idx="0">
                  <c:v>mg/L</c:v>
                </c:pt>
              </c:strCache>
            </c:strRef>
          </c:tx>
          <c:spPr>
            <a:ln w="25200">
              <a:solidFill>
                <a:srgbClr val="FF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'Fig 18 HOOVER'!$A$3:$A$41</c:f>
              <c:numCache>
                <c:formatCode>General</c:formatCode>
                <c:ptCount val="39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</c:numCache>
            </c:numRef>
          </c:cat>
          <c:val>
            <c:numRef>
              <c:f>'Fig 18 HOOVER'!$B$3:$B$41</c:f>
              <c:numCache>
                <c:formatCode>General</c:formatCode>
                <c:ptCount val="39"/>
                <c:pt idx="0">
                  <c:v>680</c:v>
                </c:pt>
                <c:pt idx="1">
                  <c:v>674</c:v>
                </c:pt>
                <c:pt idx="2" formatCode="#,##0">
                  <c:v>665</c:v>
                </c:pt>
                <c:pt idx="3">
                  <c:v>678</c:v>
                </c:pt>
                <c:pt idx="4">
                  <c:v>688</c:v>
                </c:pt>
                <c:pt idx="5">
                  <c:v>691</c:v>
                </c:pt>
                <c:pt idx="6">
                  <c:v>681</c:v>
                </c:pt>
                <c:pt idx="7">
                  <c:v>679</c:v>
                </c:pt>
                <c:pt idx="8">
                  <c:v>659</c:v>
                </c:pt>
                <c:pt idx="9">
                  <c:v>598</c:v>
                </c:pt>
                <c:pt idx="10">
                  <c:v>556</c:v>
                </c:pt>
                <c:pt idx="11">
                  <c:v>517</c:v>
                </c:pt>
                <c:pt idx="12">
                  <c:v>519</c:v>
                </c:pt>
                <c:pt idx="13">
                  <c:v>529</c:v>
                </c:pt>
                <c:pt idx="14">
                  <c:v>564</c:v>
                </c:pt>
                <c:pt idx="15">
                  <c:v>587</c:v>
                </c:pt>
                <c:pt idx="16">
                  <c:v>629</c:v>
                </c:pt>
                <c:pt idx="17">
                  <c:v>657</c:v>
                </c:pt>
                <c:pt idx="18">
                  <c:v>665</c:v>
                </c:pt>
                <c:pt idx="19">
                  <c:v>667</c:v>
                </c:pt>
                <c:pt idx="20">
                  <c:v>654</c:v>
                </c:pt>
                <c:pt idx="21">
                  <c:v>618</c:v>
                </c:pt>
                <c:pt idx="22">
                  <c:v>585</c:v>
                </c:pt>
                <c:pt idx="23">
                  <c:v>559</c:v>
                </c:pt>
                <c:pt idx="24">
                  <c:v>549</c:v>
                </c:pt>
                <c:pt idx="25">
                  <c:v>539</c:v>
                </c:pt>
                <c:pt idx="26">
                  <c:v>550</c:v>
                </c:pt>
                <c:pt idx="27" formatCode="#,##0">
                  <c:v>561</c:v>
                </c:pt>
                <c:pt idx="28" formatCode="#,##0">
                  <c:v>584</c:v>
                </c:pt>
                <c:pt idx="29" formatCode="#,##0">
                  <c:v>625</c:v>
                </c:pt>
                <c:pt idx="30" formatCode="#,##0">
                  <c:v>643</c:v>
                </c:pt>
                <c:pt idx="31">
                  <c:v>646</c:v>
                </c:pt>
                <c:pt idx="32">
                  <c:v>632</c:v>
                </c:pt>
                <c:pt idx="33">
                  <c:v>620</c:v>
                </c:pt>
                <c:pt idx="34">
                  <c:v>604</c:v>
                </c:pt>
                <c:pt idx="35">
                  <c:v>577</c:v>
                </c:pt>
                <c:pt idx="36">
                  <c:v>568</c:v>
                </c:pt>
                <c:pt idx="37">
                  <c:v>548</c:v>
                </c:pt>
                <c:pt idx="38">
                  <c:v>551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25B0-490F-9591-25A41C08F1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22108757"/>
        <c:axId val="92791143"/>
      </c:lineChart>
      <c:lineChart>
        <c:grouping val="standard"/>
        <c:varyColors val="0"/>
        <c:ser>
          <c:idx val="1"/>
          <c:order val="1"/>
          <c:tx>
            <c:strRef>
              <c:f>'Fig 18 HOOVER'!$C$2:$C$2</c:f>
              <c:strCache>
                <c:ptCount val="1"/>
                <c:pt idx="0">
                  <c:v>1000-af</c:v>
                </c:pt>
              </c:strCache>
            </c:strRef>
          </c:tx>
          <c:spPr>
            <a:ln w="12600">
              <a:solidFill>
                <a:srgbClr val="00008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'Fig 18 HOOVER'!$A$3:$A$41</c:f>
              <c:numCache>
                <c:formatCode>General</c:formatCode>
                <c:ptCount val="39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</c:numCache>
            </c:numRef>
          </c:cat>
          <c:val>
            <c:numRef>
              <c:f>'Fig 18 HOOVER'!$C$3:$C$41</c:f>
              <c:numCache>
                <c:formatCode>#,##0</c:formatCode>
                <c:ptCount val="39"/>
                <c:pt idx="0">
                  <c:v>8367</c:v>
                </c:pt>
                <c:pt idx="1">
                  <c:v>7927</c:v>
                </c:pt>
                <c:pt idx="2">
                  <c:v>7873</c:v>
                </c:pt>
                <c:pt idx="3">
                  <c:v>7476</c:v>
                </c:pt>
                <c:pt idx="4">
                  <c:v>7721</c:v>
                </c:pt>
                <c:pt idx="5">
                  <c:v>11088</c:v>
                </c:pt>
                <c:pt idx="6">
                  <c:v>8284</c:v>
                </c:pt>
                <c:pt idx="7">
                  <c:v>7454</c:v>
                </c:pt>
                <c:pt idx="8">
                  <c:v>19067</c:v>
                </c:pt>
                <c:pt idx="9">
                  <c:v>21411</c:v>
                </c:pt>
                <c:pt idx="10">
                  <c:v>17209</c:v>
                </c:pt>
                <c:pt idx="11">
                  <c:v>17529</c:v>
                </c:pt>
                <c:pt idx="12">
                  <c:v>11333</c:v>
                </c:pt>
                <c:pt idx="13">
                  <c:v>9420</c:v>
                </c:pt>
                <c:pt idx="14">
                  <c:v>9165</c:v>
                </c:pt>
                <c:pt idx="15">
                  <c:v>9204</c:v>
                </c:pt>
                <c:pt idx="16">
                  <c:v>8953</c:v>
                </c:pt>
                <c:pt idx="17">
                  <c:v>7810</c:v>
                </c:pt>
                <c:pt idx="18">
                  <c:v>7445</c:v>
                </c:pt>
                <c:pt idx="19">
                  <c:v>9352</c:v>
                </c:pt>
                <c:pt idx="20">
                  <c:v>8545</c:v>
                </c:pt>
                <c:pt idx="21">
                  <c:v>9973</c:v>
                </c:pt>
                <c:pt idx="22">
                  <c:v>11689</c:v>
                </c:pt>
                <c:pt idx="23">
                  <c:v>12777</c:v>
                </c:pt>
                <c:pt idx="24">
                  <c:v>11035</c:v>
                </c:pt>
                <c:pt idx="25">
                  <c:v>10692</c:v>
                </c:pt>
                <c:pt idx="26">
                  <c:v>10210</c:v>
                </c:pt>
                <c:pt idx="27">
                  <c:v>10448</c:v>
                </c:pt>
                <c:pt idx="28">
                  <c:v>9382</c:v>
                </c:pt>
                <c:pt idx="29">
                  <c:v>9345</c:v>
                </c:pt>
                <c:pt idx="30">
                  <c:v>8275</c:v>
                </c:pt>
                <c:pt idx="31">
                  <c:v>9260</c:v>
                </c:pt>
                <c:pt idx="32">
                  <c:v>9363</c:v>
                </c:pt>
                <c:pt idx="33">
                  <c:v>9541</c:v>
                </c:pt>
                <c:pt idx="34">
                  <c:v>9481</c:v>
                </c:pt>
                <c:pt idx="35">
                  <c:v>9453</c:v>
                </c:pt>
                <c:pt idx="36">
                  <c:v>9208</c:v>
                </c:pt>
                <c:pt idx="37">
                  <c:v>9387</c:v>
                </c:pt>
                <c:pt idx="38">
                  <c:v>9376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25B0-490F-9591-25A41C08F1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12771712"/>
        <c:axId val="57277761"/>
      </c:lineChart>
      <c:catAx>
        <c:axId val="22108757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92791143"/>
        <c:crossesAt val="0"/>
        <c:auto val="1"/>
        <c:lblAlgn val="ctr"/>
        <c:lblOffset val="100"/>
        <c:noMultiLvlLbl val="1"/>
      </c:catAx>
      <c:valAx>
        <c:axId val="92791143"/>
        <c:scaling>
          <c:orientation val="minMax"/>
          <c:max val="900"/>
          <c:min val="400"/>
        </c:scaling>
        <c:delete val="0"/>
        <c:axPos val="l"/>
        <c:majorGridlines>
          <c:spPr>
            <a:ln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000" b="1" strike="noStrike" spc="-1">
                    <a:solidFill>
                      <a:srgbClr val="000000"/>
                    </a:solidFill>
                    <a:latin typeface="Arial"/>
                  </a:defRPr>
                </a:pPr>
                <a:r>
                  <a:rPr lang="en-US" sz="1000" b="1" strike="noStrike" spc="-1">
                    <a:solidFill>
                      <a:srgbClr val="000000"/>
                    </a:solidFill>
                    <a:latin typeface="Arial"/>
                  </a:rPr>
                  <a:t>TDS (mg/L)</a:t>
                </a:r>
              </a:p>
            </c:rich>
          </c:tx>
          <c:overlay val="0"/>
          <c:spPr>
            <a:noFill/>
            <a:ln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22108757"/>
        <c:crossesAt val="1"/>
        <c:crossBetween val="midCat"/>
        <c:majorUnit val="100"/>
      </c:valAx>
      <c:catAx>
        <c:axId val="1277171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57277761"/>
        <c:crossesAt val="0"/>
        <c:auto val="1"/>
        <c:lblAlgn val="ctr"/>
        <c:lblOffset val="100"/>
        <c:noMultiLvlLbl val="1"/>
      </c:catAx>
      <c:valAx>
        <c:axId val="57277761"/>
        <c:scaling>
          <c:orientation val="minMax"/>
          <c:max val="50000"/>
          <c:min val="0"/>
        </c:scaling>
        <c:delete val="0"/>
        <c:axPos val="r"/>
        <c:title>
          <c:tx>
            <c:rich>
              <a:bodyPr rot="-5400000"/>
              <a:lstStyle/>
              <a:p>
                <a:pPr>
                  <a:defRPr sz="1000" b="1" strike="noStrike" spc="-1">
                    <a:solidFill>
                      <a:srgbClr val="000000"/>
                    </a:solidFill>
                    <a:latin typeface="Arial"/>
                  </a:defRPr>
                </a:pPr>
                <a:r>
                  <a:rPr lang="en-US" sz="1000" b="1" strike="noStrike" spc="-1">
                    <a:solidFill>
                      <a:srgbClr val="000000"/>
                    </a:solidFill>
                    <a:latin typeface="Arial"/>
                  </a:rPr>
                  <a:t>Flow 1,000 (ac-ft)</a:t>
                </a:r>
              </a:p>
            </c:rich>
          </c:tx>
          <c:overlay val="0"/>
          <c:spPr>
            <a:noFill/>
            <a:ln>
              <a:noFill/>
            </a:ln>
          </c:spPr>
        </c:title>
        <c:numFmt formatCode="#,##0" sourceLinked="1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12771712"/>
        <c:crosses val="max"/>
        <c:crossBetween val="midCat"/>
        <c:majorUnit val="10000"/>
      </c:valAx>
      <c:spPr>
        <a:gradFill>
          <a:gsLst>
            <a:gs pos="0">
              <a:srgbClr val="CCFFFF"/>
            </a:gs>
            <a:gs pos="100000">
              <a:srgbClr val="99CCFF"/>
            </a:gs>
          </a:gsLst>
          <a:lin ang="5400000"/>
        </a:gradFill>
        <a:ln w="12600">
          <a:solidFill>
            <a:srgbClr val="808080"/>
          </a:solidFill>
          <a:round/>
        </a:ln>
      </c:spPr>
    </c:plotArea>
    <c:legend>
      <c:legendPos val="r"/>
      <c:layout>
        <c:manualLayout>
          <c:xMode val="edge"/>
          <c:yMode val="edge"/>
          <c:x val="0.49185989146522002"/>
          <c:y val="0.16222831407871499"/>
          <c:w val="0.29194759633832201"/>
          <c:h val="5.8644997062854899E-2"/>
        </c:manualLayout>
      </c:layout>
      <c:overlay val="1"/>
      <c:spPr>
        <a:solidFill>
          <a:srgbClr val="CCFFFF"/>
        </a:solidFill>
        <a:ln>
          <a:noFill/>
        </a:ln>
      </c:spPr>
      <c:txPr>
        <a:bodyPr/>
        <a:lstStyle/>
        <a:p>
          <a:pPr>
            <a:defRPr sz="775" b="1" strike="noStrike" spc="-1">
              <a:solidFill>
                <a:srgbClr val="000000"/>
              </a:solidFill>
              <a:latin typeface="Arial"/>
            </a:defRPr>
          </a:pPr>
          <a:endParaRPr lang="en-US"/>
        </a:p>
      </c:txPr>
    </c:legend>
    <c:plotVisOnly val="1"/>
    <c:dispBlanksAs val="gap"/>
    <c:showDLblsOverMax val="1"/>
  </c:chart>
  <c:spPr>
    <a:gradFill>
      <a:gsLst>
        <a:gs pos="0">
          <a:srgbClr val="FFCC99"/>
        </a:gs>
        <a:gs pos="100000">
          <a:srgbClr val="FFF5EA"/>
        </a:gs>
      </a:gsLst>
      <a:path path="rect"/>
    </a:gradFill>
    <a:ln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title>
      <c:tx>
        <c:rich>
          <a:bodyPr rot="0"/>
          <a:lstStyle/>
          <a:p>
            <a:pPr>
              <a:defRPr sz="1400" b="1" strike="noStrike" spc="-1">
                <a:solidFill>
                  <a:srgbClr val="000000"/>
                </a:solidFill>
                <a:latin typeface="Arial"/>
              </a:defRPr>
            </a:pPr>
            <a:r>
              <a:rPr lang="en-US" sz="1400" b="1" strike="noStrike" spc="-1">
                <a:solidFill>
                  <a:srgbClr val="000000"/>
                </a:solidFill>
                <a:latin typeface="Arial"/>
              </a:rPr>
              <a:t>Colorado River below Parker Dam, Ariz-Calif</a:t>
            </a:r>
          </a:p>
        </c:rich>
      </c:tx>
      <c:layout>
        <c:manualLayout>
          <c:xMode val="edge"/>
          <c:yMode val="edge"/>
          <c:x val="0.18791162099001499"/>
          <c:y val="1.77717019822283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5.7786275759507101E-2"/>
          <c:y val="7.13797480714774E-2"/>
          <c:w val="0.90227321011259798"/>
          <c:h val="0.92403085636168303"/>
        </c:manualLayout>
      </c:layout>
      <c:lineChart>
        <c:grouping val="standard"/>
        <c:varyColors val="0"/>
        <c:ser>
          <c:idx val="0"/>
          <c:order val="0"/>
          <c:tx>
            <c:strRef>
              <c:f>'Fig 19 PARKER'!$B$2:$B$2</c:f>
              <c:strCache>
                <c:ptCount val="1"/>
                <c:pt idx="0">
                  <c:v>mg/L</c:v>
                </c:pt>
              </c:strCache>
            </c:strRef>
          </c:tx>
          <c:spPr>
            <a:ln w="25200">
              <a:solidFill>
                <a:srgbClr val="FF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'Fig 19 PARKER'!$A$3:$A$41</c:f>
              <c:numCache>
                <c:formatCode>General</c:formatCode>
                <c:ptCount val="39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</c:numCache>
            </c:numRef>
          </c:cat>
          <c:val>
            <c:numRef>
              <c:f>'Fig 19 PARKER'!$B$3:$B$41</c:f>
              <c:numCache>
                <c:formatCode>General</c:formatCode>
                <c:ptCount val="39"/>
                <c:pt idx="0">
                  <c:v>702</c:v>
                </c:pt>
                <c:pt idx="1">
                  <c:v>690</c:v>
                </c:pt>
                <c:pt idx="2" formatCode="#,##0">
                  <c:v>687</c:v>
                </c:pt>
                <c:pt idx="3">
                  <c:v>688</c:v>
                </c:pt>
                <c:pt idx="4">
                  <c:v>701</c:v>
                </c:pt>
                <c:pt idx="5">
                  <c:v>712</c:v>
                </c:pt>
                <c:pt idx="6">
                  <c:v>716</c:v>
                </c:pt>
                <c:pt idx="7">
                  <c:v>713</c:v>
                </c:pt>
                <c:pt idx="8">
                  <c:v>678</c:v>
                </c:pt>
                <c:pt idx="9">
                  <c:v>611</c:v>
                </c:pt>
                <c:pt idx="10">
                  <c:v>561</c:v>
                </c:pt>
                <c:pt idx="11">
                  <c:v>535</c:v>
                </c:pt>
                <c:pt idx="12">
                  <c:v>538</c:v>
                </c:pt>
                <c:pt idx="13">
                  <c:v>540</c:v>
                </c:pt>
                <c:pt idx="14">
                  <c:v>559</c:v>
                </c:pt>
                <c:pt idx="15">
                  <c:v>600</c:v>
                </c:pt>
                <c:pt idx="16">
                  <c:v>624</c:v>
                </c:pt>
                <c:pt idx="17">
                  <c:v>651</c:v>
                </c:pt>
                <c:pt idx="18">
                  <c:v>631</c:v>
                </c:pt>
                <c:pt idx="19">
                  <c:v>673</c:v>
                </c:pt>
                <c:pt idx="20">
                  <c:v>671</c:v>
                </c:pt>
                <c:pt idx="21">
                  <c:v>648</c:v>
                </c:pt>
                <c:pt idx="22">
                  <c:v>612</c:v>
                </c:pt>
                <c:pt idx="23">
                  <c:v>559</c:v>
                </c:pt>
                <c:pt idx="24">
                  <c:v>550</c:v>
                </c:pt>
                <c:pt idx="25">
                  <c:v>549</c:v>
                </c:pt>
                <c:pt idx="26">
                  <c:v>549</c:v>
                </c:pt>
                <c:pt idx="27" formatCode="#,##0">
                  <c:v>572</c:v>
                </c:pt>
                <c:pt idx="28" formatCode="#,##0">
                  <c:v>592</c:v>
                </c:pt>
                <c:pt idx="29" formatCode="#,##0">
                  <c:v>644</c:v>
                </c:pt>
                <c:pt idx="30" formatCode="#,##0">
                  <c:v>668</c:v>
                </c:pt>
                <c:pt idx="31">
                  <c:v>671</c:v>
                </c:pt>
                <c:pt idx="32">
                  <c:v>657</c:v>
                </c:pt>
                <c:pt idx="33">
                  <c:v>644</c:v>
                </c:pt>
                <c:pt idx="34">
                  <c:v>624</c:v>
                </c:pt>
                <c:pt idx="35">
                  <c:v>600</c:v>
                </c:pt>
                <c:pt idx="36">
                  <c:v>591</c:v>
                </c:pt>
                <c:pt idx="37">
                  <c:v>569</c:v>
                </c:pt>
                <c:pt idx="38">
                  <c:v>567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2C8E-4D0A-B0CF-A5D3CDFCDD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95302406"/>
        <c:axId val="22337618"/>
      </c:lineChart>
      <c:lineChart>
        <c:grouping val="standard"/>
        <c:varyColors val="0"/>
        <c:ser>
          <c:idx val="1"/>
          <c:order val="1"/>
          <c:tx>
            <c:strRef>
              <c:f>'Fig 19 PARKER'!$C$2:$C$2</c:f>
              <c:strCache>
                <c:ptCount val="1"/>
                <c:pt idx="0">
                  <c:v>1000-af</c:v>
                </c:pt>
              </c:strCache>
            </c:strRef>
          </c:tx>
          <c:spPr>
            <a:ln w="12600">
              <a:solidFill>
                <a:srgbClr val="00008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'Fig 19 PARKER'!$A$3:$A$41</c:f>
              <c:numCache>
                <c:formatCode>General</c:formatCode>
                <c:ptCount val="39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</c:numCache>
            </c:numRef>
          </c:cat>
          <c:val>
            <c:numRef>
              <c:f>'Fig 19 PARKER'!$C$3:$C$41</c:f>
              <c:numCache>
                <c:formatCode>#,##0</c:formatCode>
                <c:ptCount val="39"/>
                <c:pt idx="0">
                  <c:v>7210</c:v>
                </c:pt>
                <c:pt idx="1">
                  <c:v>6697</c:v>
                </c:pt>
                <c:pt idx="2">
                  <c:v>6711</c:v>
                </c:pt>
                <c:pt idx="3">
                  <c:v>6685</c:v>
                </c:pt>
                <c:pt idx="4">
                  <c:v>7195</c:v>
                </c:pt>
                <c:pt idx="5">
                  <c:v>10723</c:v>
                </c:pt>
                <c:pt idx="6">
                  <c:v>7229</c:v>
                </c:pt>
                <c:pt idx="7">
                  <c:v>6367</c:v>
                </c:pt>
                <c:pt idx="8">
                  <c:v>18198</c:v>
                </c:pt>
                <c:pt idx="9">
                  <c:v>20464</c:v>
                </c:pt>
                <c:pt idx="10">
                  <c:v>16305</c:v>
                </c:pt>
                <c:pt idx="11">
                  <c:v>15964</c:v>
                </c:pt>
                <c:pt idx="12">
                  <c:v>9560</c:v>
                </c:pt>
                <c:pt idx="13">
                  <c:v>7508</c:v>
                </c:pt>
                <c:pt idx="14">
                  <c:v>6931</c:v>
                </c:pt>
                <c:pt idx="15">
                  <c:v>7127</c:v>
                </c:pt>
                <c:pt idx="16">
                  <c:v>6738</c:v>
                </c:pt>
                <c:pt idx="17">
                  <c:v>5986</c:v>
                </c:pt>
                <c:pt idx="18">
                  <c:v>5534</c:v>
                </c:pt>
                <c:pt idx="19">
                  <c:v>6886</c:v>
                </c:pt>
                <c:pt idx="20">
                  <c:v>6719</c:v>
                </c:pt>
                <c:pt idx="21">
                  <c:v>7300</c:v>
                </c:pt>
                <c:pt idx="22">
                  <c:v>8471</c:v>
                </c:pt>
                <c:pt idx="23">
                  <c:v>10380</c:v>
                </c:pt>
                <c:pt idx="24">
                  <c:v>8353</c:v>
                </c:pt>
                <c:pt idx="25">
                  <c:v>7896</c:v>
                </c:pt>
                <c:pt idx="26">
                  <c:v>7699</c:v>
                </c:pt>
                <c:pt idx="27">
                  <c:v>7565</c:v>
                </c:pt>
                <c:pt idx="28">
                  <c:v>7303</c:v>
                </c:pt>
                <c:pt idx="29">
                  <c:v>6780</c:v>
                </c:pt>
                <c:pt idx="30">
                  <c:v>6370</c:v>
                </c:pt>
                <c:pt idx="31">
                  <c:v>6593</c:v>
                </c:pt>
                <c:pt idx="32">
                  <c:v>6565</c:v>
                </c:pt>
                <c:pt idx="33">
                  <c:v>6848</c:v>
                </c:pt>
                <c:pt idx="34">
                  <c:v>6536</c:v>
                </c:pt>
                <c:pt idx="35">
                  <c:v>6452</c:v>
                </c:pt>
                <c:pt idx="36">
                  <c:v>6687</c:v>
                </c:pt>
                <c:pt idx="37">
                  <c:v>6646</c:v>
                </c:pt>
                <c:pt idx="38">
                  <c:v>6335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2C8E-4D0A-B0CF-A5D3CDFCDD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25170646"/>
        <c:axId val="40932713"/>
      </c:lineChart>
      <c:catAx>
        <c:axId val="9530240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22337618"/>
        <c:crossesAt val="0"/>
        <c:auto val="1"/>
        <c:lblAlgn val="ctr"/>
        <c:lblOffset val="100"/>
        <c:noMultiLvlLbl val="1"/>
      </c:catAx>
      <c:valAx>
        <c:axId val="22337618"/>
        <c:scaling>
          <c:orientation val="minMax"/>
          <c:max val="900"/>
          <c:min val="500"/>
        </c:scaling>
        <c:delete val="0"/>
        <c:axPos val="l"/>
        <c:majorGridlines>
          <c:spPr>
            <a:ln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000" b="1" strike="noStrike" spc="-1">
                    <a:solidFill>
                      <a:srgbClr val="000000"/>
                    </a:solidFill>
                    <a:latin typeface="Arial"/>
                  </a:defRPr>
                </a:pPr>
                <a:r>
                  <a:rPr lang="en-US" sz="1000" b="1" strike="noStrike" spc="-1">
                    <a:solidFill>
                      <a:srgbClr val="000000"/>
                    </a:solidFill>
                    <a:latin typeface="Arial"/>
                  </a:rPr>
                  <a:t>TDS (mg/L)</a:t>
                </a:r>
              </a:p>
            </c:rich>
          </c:tx>
          <c:overlay val="0"/>
          <c:spPr>
            <a:noFill/>
            <a:ln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95302406"/>
        <c:crossesAt val="1"/>
        <c:crossBetween val="midCat"/>
        <c:majorUnit val="100"/>
      </c:valAx>
      <c:catAx>
        <c:axId val="2517064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40932713"/>
        <c:crossesAt val="0"/>
        <c:auto val="1"/>
        <c:lblAlgn val="ctr"/>
        <c:lblOffset val="100"/>
        <c:noMultiLvlLbl val="1"/>
      </c:catAx>
      <c:valAx>
        <c:axId val="40932713"/>
        <c:scaling>
          <c:orientation val="minMax"/>
          <c:max val="40000"/>
          <c:min val="0"/>
        </c:scaling>
        <c:delete val="0"/>
        <c:axPos val="r"/>
        <c:title>
          <c:tx>
            <c:rich>
              <a:bodyPr rot="-5400000"/>
              <a:lstStyle/>
              <a:p>
                <a:pPr>
                  <a:defRPr sz="1000" b="1" strike="noStrike" spc="-1">
                    <a:solidFill>
                      <a:srgbClr val="000000"/>
                    </a:solidFill>
                    <a:latin typeface="Arial"/>
                  </a:defRPr>
                </a:pPr>
                <a:r>
                  <a:rPr lang="en-US" sz="1000" b="1" strike="noStrike" spc="-1">
                    <a:solidFill>
                      <a:srgbClr val="000000"/>
                    </a:solidFill>
                    <a:latin typeface="Arial"/>
                  </a:rPr>
                  <a:t>Flow 1,000 (ac-ft)</a:t>
                </a:r>
              </a:p>
            </c:rich>
          </c:tx>
          <c:overlay val="0"/>
          <c:spPr>
            <a:noFill/>
            <a:ln>
              <a:noFill/>
            </a:ln>
          </c:spPr>
        </c:title>
        <c:numFmt formatCode="#,##0" sourceLinked="1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25170646"/>
        <c:crosses val="max"/>
        <c:crossBetween val="midCat"/>
        <c:majorUnit val="10000"/>
      </c:valAx>
      <c:spPr>
        <a:gradFill>
          <a:gsLst>
            <a:gs pos="0">
              <a:srgbClr val="CCFFFF"/>
            </a:gs>
            <a:gs pos="100000">
              <a:srgbClr val="99CCFF"/>
            </a:gs>
          </a:gsLst>
          <a:lin ang="5400000"/>
        </a:gradFill>
        <a:ln w="12600">
          <a:solidFill>
            <a:srgbClr val="808080"/>
          </a:solidFill>
          <a:round/>
        </a:ln>
      </c:spPr>
    </c:plotArea>
    <c:legend>
      <c:legendPos val="r"/>
      <c:layout>
        <c:manualLayout>
          <c:xMode val="edge"/>
          <c:yMode val="edge"/>
          <c:x val="0.50791374548544699"/>
          <c:y val="0.157113563128601"/>
          <c:w val="0.28478861270448302"/>
          <c:h val="5.8490381798652499E-2"/>
        </c:manualLayout>
      </c:layout>
      <c:overlay val="1"/>
      <c:spPr>
        <a:solidFill>
          <a:srgbClr val="CCFFFF"/>
        </a:solidFill>
        <a:ln>
          <a:noFill/>
        </a:ln>
      </c:spPr>
      <c:txPr>
        <a:bodyPr/>
        <a:lstStyle/>
        <a:p>
          <a:pPr>
            <a:defRPr sz="775" b="1" strike="noStrike" spc="-1">
              <a:solidFill>
                <a:srgbClr val="000000"/>
              </a:solidFill>
              <a:latin typeface="Arial"/>
            </a:defRPr>
          </a:pPr>
          <a:endParaRPr lang="en-US"/>
        </a:p>
      </c:txPr>
    </c:legend>
    <c:plotVisOnly val="1"/>
    <c:dispBlanksAs val="gap"/>
    <c:showDLblsOverMax val="1"/>
  </c:chart>
  <c:spPr>
    <a:gradFill>
      <a:gsLst>
        <a:gs pos="0">
          <a:srgbClr val="FFCC99"/>
        </a:gs>
        <a:gs pos="100000">
          <a:srgbClr val="FFF5EA"/>
        </a:gs>
      </a:gsLst>
      <a:path path="rect"/>
    </a:gradFill>
    <a:ln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title>
      <c:tx>
        <c:rich>
          <a:bodyPr rot="0"/>
          <a:lstStyle/>
          <a:p>
            <a:pPr>
              <a:defRPr sz="1400" b="1" strike="noStrike" spc="-1">
                <a:solidFill>
                  <a:srgbClr val="000000"/>
                </a:solidFill>
                <a:latin typeface="Arial"/>
              </a:defRPr>
            </a:pPr>
            <a:r>
              <a:rPr lang="en-US" sz="1400" b="1" strike="noStrike" spc="-1">
                <a:solidFill>
                  <a:srgbClr val="000000"/>
                </a:solidFill>
                <a:latin typeface="Arial"/>
              </a:rPr>
              <a:t>Colorado River below Imperial Dam, Ariz-Calif</a:t>
            </a:r>
          </a:p>
        </c:rich>
      </c:tx>
      <c:layout>
        <c:manualLayout>
          <c:xMode val="edge"/>
          <c:yMode val="edge"/>
          <c:x val="0.175431985788879"/>
          <c:y val="1.7680202059452099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5.6413845077246103E-2"/>
          <c:y val="7.4217991062755007E-2"/>
          <c:w val="0.89729235075631197"/>
          <c:h val="0.91995337089566698"/>
        </c:manualLayout>
      </c:layout>
      <c:lineChart>
        <c:grouping val="standard"/>
        <c:varyColors val="0"/>
        <c:ser>
          <c:idx val="0"/>
          <c:order val="0"/>
          <c:tx>
            <c:strRef>
              <c:f>'Fig 20 IMPER'!$B$2:$B$2</c:f>
              <c:strCache>
                <c:ptCount val="1"/>
                <c:pt idx="0">
                  <c:v>mg/L</c:v>
                </c:pt>
              </c:strCache>
            </c:strRef>
          </c:tx>
          <c:spPr>
            <a:ln w="25200">
              <a:solidFill>
                <a:srgbClr val="FF0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'Fig 20 IMPER'!$A$3:$A$41</c:f>
              <c:numCache>
                <c:formatCode>General</c:formatCode>
                <c:ptCount val="39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</c:numCache>
            </c:numRef>
          </c:cat>
          <c:val>
            <c:numRef>
              <c:f>'Fig 20 IMPER'!$B$3:$B$41</c:f>
              <c:numCache>
                <c:formatCode>General</c:formatCode>
                <c:ptCount val="39"/>
                <c:pt idx="0">
                  <c:v>829</c:v>
                </c:pt>
                <c:pt idx="1">
                  <c:v>822</c:v>
                </c:pt>
                <c:pt idx="2" formatCode="#,##0">
                  <c:v>819</c:v>
                </c:pt>
                <c:pt idx="3">
                  <c:v>812</c:v>
                </c:pt>
                <c:pt idx="4">
                  <c:v>802</c:v>
                </c:pt>
                <c:pt idx="5">
                  <c:v>760</c:v>
                </c:pt>
                <c:pt idx="6">
                  <c:v>821</c:v>
                </c:pt>
                <c:pt idx="7">
                  <c:v>827</c:v>
                </c:pt>
                <c:pt idx="8">
                  <c:v>727</c:v>
                </c:pt>
                <c:pt idx="9">
                  <c:v>675</c:v>
                </c:pt>
                <c:pt idx="10">
                  <c:v>615</c:v>
                </c:pt>
                <c:pt idx="11">
                  <c:v>577</c:v>
                </c:pt>
                <c:pt idx="12">
                  <c:v>612</c:v>
                </c:pt>
                <c:pt idx="13">
                  <c:v>648</c:v>
                </c:pt>
                <c:pt idx="14">
                  <c:v>683</c:v>
                </c:pt>
                <c:pt idx="15">
                  <c:v>702</c:v>
                </c:pt>
                <c:pt idx="16">
                  <c:v>749</c:v>
                </c:pt>
                <c:pt idx="17">
                  <c:v>767</c:v>
                </c:pt>
                <c:pt idx="18">
                  <c:v>785</c:v>
                </c:pt>
                <c:pt idx="19">
                  <c:v>796</c:v>
                </c:pt>
                <c:pt idx="20">
                  <c:v>803</c:v>
                </c:pt>
                <c:pt idx="21">
                  <c:v>768</c:v>
                </c:pt>
                <c:pt idx="22">
                  <c:v>710</c:v>
                </c:pt>
                <c:pt idx="23">
                  <c:v>655</c:v>
                </c:pt>
                <c:pt idx="24">
                  <c:v>670</c:v>
                </c:pt>
                <c:pt idx="25">
                  <c:v>661</c:v>
                </c:pt>
                <c:pt idx="26">
                  <c:v>680</c:v>
                </c:pt>
                <c:pt idx="27" formatCode="#,##0">
                  <c:v>689</c:v>
                </c:pt>
                <c:pt idx="28" formatCode="#,##0">
                  <c:v>695</c:v>
                </c:pt>
                <c:pt idx="29" formatCode="#,##0">
                  <c:v>729</c:v>
                </c:pt>
                <c:pt idx="30" formatCode="#,##0">
                  <c:v>710</c:v>
                </c:pt>
                <c:pt idx="31">
                  <c:v>720</c:v>
                </c:pt>
                <c:pt idx="32">
                  <c:v>715</c:v>
                </c:pt>
                <c:pt idx="33">
                  <c:v>733</c:v>
                </c:pt>
                <c:pt idx="34">
                  <c:v>717</c:v>
                </c:pt>
                <c:pt idx="35">
                  <c:v>690</c:v>
                </c:pt>
                <c:pt idx="36">
                  <c:v>681</c:v>
                </c:pt>
                <c:pt idx="37">
                  <c:v>677</c:v>
                </c:pt>
                <c:pt idx="38">
                  <c:v>677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8BB-475E-9914-CBCF60A9E2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89416256"/>
        <c:axId val="90849302"/>
      </c:lineChart>
      <c:lineChart>
        <c:grouping val="standard"/>
        <c:varyColors val="0"/>
        <c:ser>
          <c:idx val="1"/>
          <c:order val="1"/>
          <c:tx>
            <c:strRef>
              <c:f>'Fig 20 IMPER'!$C$2:$C$2</c:f>
              <c:strCache>
                <c:ptCount val="1"/>
                <c:pt idx="0">
                  <c:v>1000-af</c:v>
                </c:pt>
              </c:strCache>
            </c:strRef>
          </c:tx>
          <c:spPr>
            <a:ln w="12600">
              <a:solidFill>
                <a:srgbClr val="00008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latin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'Fig 20 IMPER'!$A$3:$A$41</c:f>
              <c:numCache>
                <c:formatCode>General</c:formatCode>
                <c:ptCount val="39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</c:numCache>
            </c:numRef>
          </c:cat>
          <c:val>
            <c:numRef>
              <c:f>'Fig 20 IMPER'!$C$3:$C$41</c:f>
              <c:numCache>
                <c:formatCode>#,##0</c:formatCode>
                <c:ptCount val="39"/>
                <c:pt idx="0">
                  <c:v>6154</c:v>
                </c:pt>
                <c:pt idx="1">
                  <c:v>5897</c:v>
                </c:pt>
                <c:pt idx="2">
                  <c:v>5706</c:v>
                </c:pt>
                <c:pt idx="3">
                  <c:v>5702</c:v>
                </c:pt>
                <c:pt idx="4">
                  <c:v>6132</c:v>
                </c:pt>
                <c:pt idx="5">
                  <c:v>9439</c:v>
                </c:pt>
                <c:pt idx="6">
                  <c:v>6269</c:v>
                </c:pt>
                <c:pt idx="7">
                  <c:v>5406</c:v>
                </c:pt>
                <c:pt idx="8">
                  <c:v>16927</c:v>
                </c:pt>
                <c:pt idx="9">
                  <c:v>19108</c:v>
                </c:pt>
                <c:pt idx="10">
                  <c:v>14962</c:v>
                </c:pt>
                <c:pt idx="11">
                  <c:v>14705</c:v>
                </c:pt>
                <c:pt idx="12">
                  <c:v>8712</c:v>
                </c:pt>
                <c:pt idx="13">
                  <c:v>6608</c:v>
                </c:pt>
                <c:pt idx="14">
                  <c:v>5976</c:v>
                </c:pt>
                <c:pt idx="15">
                  <c:v>6039</c:v>
                </c:pt>
                <c:pt idx="16">
                  <c:v>5738</c:v>
                </c:pt>
                <c:pt idx="17">
                  <c:v>5179</c:v>
                </c:pt>
                <c:pt idx="18">
                  <c:v>4759</c:v>
                </c:pt>
                <c:pt idx="19">
                  <c:v>5920</c:v>
                </c:pt>
                <c:pt idx="20">
                  <c:v>5569</c:v>
                </c:pt>
                <c:pt idx="21">
                  <c:v>6065</c:v>
                </c:pt>
                <c:pt idx="22">
                  <c:v>7326</c:v>
                </c:pt>
                <c:pt idx="23">
                  <c:v>9046</c:v>
                </c:pt>
                <c:pt idx="24">
                  <c:v>7176</c:v>
                </c:pt>
                <c:pt idx="25">
                  <c:v>6509</c:v>
                </c:pt>
                <c:pt idx="26">
                  <c:v>6097</c:v>
                </c:pt>
                <c:pt idx="27">
                  <c:v>6141</c:v>
                </c:pt>
                <c:pt idx="28">
                  <c:v>5775</c:v>
                </c:pt>
                <c:pt idx="29">
                  <c:v>5529</c:v>
                </c:pt>
                <c:pt idx="30">
                  <c:v>5271</c:v>
                </c:pt>
                <c:pt idx="31">
                  <c:v>5673</c:v>
                </c:pt>
                <c:pt idx="32">
                  <c:v>5673</c:v>
                </c:pt>
                <c:pt idx="33">
                  <c:v>5673</c:v>
                </c:pt>
                <c:pt idx="34">
                  <c:v>5407</c:v>
                </c:pt>
                <c:pt idx="35">
                  <c:v>5421</c:v>
                </c:pt>
                <c:pt idx="36">
                  <c:v>5721</c:v>
                </c:pt>
                <c:pt idx="37">
                  <c:v>5718</c:v>
                </c:pt>
                <c:pt idx="38">
                  <c:v>5311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78BB-475E-9914-CBCF60A9E2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7987928"/>
        <c:axId val="94844604"/>
      </c:lineChart>
      <c:catAx>
        <c:axId val="8941625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90849302"/>
        <c:crossesAt val="0"/>
        <c:auto val="1"/>
        <c:lblAlgn val="ctr"/>
        <c:lblOffset val="100"/>
        <c:noMultiLvlLbl val="1"/>
      </c:catAx>
      <c:valAx>
        <c:axId val="90849302"/>
        <c:scaling>
          <c:orientation val="minMax"/>
          <c:max val="950"/>
          <c:min val="550"/>
        </c:scaling>
        <c:delete val="0"/>
        <c:axPos val="l"/>
        <c:majorGridlines>
          <c:spPr>
            <a:ln>
              <a:solidFill>
                <a:srgbClr val="000000"/>
              </a:solidFill>
            </a:ln>
          </c:spPr>
        </c:majorGridlines>
        <c:title>
          <c:tx>
            <c:rich>
              <a:bodyPr rot="-5400000"/>
              <a:lstStyle/>
              <a:p>
                <a:pPr>
                  <a:defRPr sz="1000" b="1" strike="noStrike" spc="-1">
                    <a:solidFill>
                      <a:srgbClr val="000000"/>
                    </a:solidFill>
                    <a:latin typeface="Arial"/>
                  </a:defRPr>
                </a:pPr>
                <a:r>
                  <a:rPr lang="en-US" sz="1000" b="1" strike="noStrike" spc="-1">
                    <a:solidFill>
                      <a:srgbClr val="000000"/>
                    </a:solidFill>
                    <a:latin typeface="Arial"/>
                  </a:rPr>
                  <a:t>TDS (mg/L)</a:t>
                </a:r>
              </a:p>
            </c:rich>
          </c:tx>
          <c:overlay val="0"/>
          <c:spPr>
            <a:noFill/>
            <a:ln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89416256"/>
        <c:crossesAt val="1"/>
        <c:crossBetween val="midCat"/>
        <c:majorUnit val="100"/>
      </c:valAx>
      <c:catAx>
        <c:axId val="798792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94844604"/>
        <c:crossesAt val="0"/>
        <c:auto val="1"/>
        <c:lblAlgn val="ctr"/>
        <c:lblOffset val="100"/>
        <c:noMultiLvlLbl val="1"/>
      </c:catAx>
      <c:valAx>
        <c:axId val="94844604"/>
        <c:scaling>
          <c:orientation val="minMax"/>
          <c:max val="40000"/>
          <c:min val="0"/>
        </c:scaling>
        <c:delete val="0"/>
        <c:axPos val="r"/>
        <c:title>
          <c:tx>
            <c:rich>
              <a:bodyPr rot="-5400000"/>
              <a:lstStyle/>
              <a:p>
                <a:pPr>
                  <a:defRPr sz="1000" b="1" strike="noStrike" spc="-1">
                    <a:solidFill>
                      <a:srgbClr val="000000"/>
                    </a:solidFill>
                    <a:latin typeface="Arial"/>
                  </a:defRPr>
                </a:pPr>
                <a:r>
                  <a:rPr lang="en-US" sz="1000" b="1" strike="noStrike" spc="-1">
                    <a:solidFill>
                      <a:srgbClr val="000000"/>
                    </a:solidFill>
                    <a:latin typeface="Arial"/>
                  </a:rPr>
                  <a:t>Flow 1,000 (ac-ft)</a:t>
                </a:r>
              </a:p>
            </c:rich>
          </c:tx>
          <c:overlay val="0"/>
          <c:spPr>
            <a:noFill/>
            <a:ln>
              <a:noFill/>
            </a:ln>
          </c:spPr>
        </c:title>
        <c:numFmt formatCode="#,##0" sourceLinked="1"/>
        <c:majorTickMark val="cross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Arial"/>
              </a:defRPr>
            </a:pPr>
            <a:endParaRPr lang="en-US"/>
          </a:p>
        </c:txPr>
        <c:crossAx val="7987928"/>
        <c:crosses val="max"/>
        <c:crossBetween val="midCat"/>
        <c:majorUnit val="10000"/>
      </c:valAx>
      <c:spPr>
        <a:gradFill>
          <a:gsLst>
            <a:gs pos="0">
              <a:srgbClr val="CCFFFF"/>
            </a:gs>
            <a:gs pos="100000">
              <a:srgbClr val="99CCFF"/>
            </a:gs>
          </a:gsLst>
          <a:lin ang="5400000"/>
        </a:gradFill>
        <a:ln w="12600">
          <a:solidFill>
            <a:srgbClr val="808080"/>
          </a:solidFill>
          <a:round/>
        </a:ln>
      </c:spPr>
    </c:plotArea>
    <c:legend>
      <c:legendPos val="r"/>
      <c:layout>
        <c:manualLayout>
          <c:xMode val="edge"/>
          <c:yMode val="edge"/>
          <c:x val="0.52317381708564403"/>
          <c:y val="0.13027006022925999"/>
          <c:w val="0.28669860580287498"/>
          <c:h val="5.8189236448416601E-2"/>
        </c:manualLayout>
      </c:layout>
      <c:overlay val="1"/>
      <c:spPr>
        <a:solidFill>
          <a:srgbClr val="CCFFFF"/>
        </a:solidFill>
        <a:ln>
          <a:noFill/>
        </a:ln>
      </c:spPr>
      <c:txPr>
        <a:bodyPr/>
        <a:lstStyle/>
        <a:p>
          <a:pPr>
            <a:defRPr sz="775" b="1" strike="noStrike" spc="-1">
              <a:solidFill>
                <a:srgbClr val="000000"/>
              </a:solidFill>
              <a:latin typeface="Arial"/>
            </a:defRPr>
          </a:pPr>
          <a:endParaRPr lang="en-US"/>
        </a:p>
      </c:txPr>
    </c:legend>
    <c:plotVisOnly val="1"/>
    <c:dispBlanksAs val="gap"/>
    <c:showDLblsOverMax val="1"/>
  </c:chart>
  <c:spPr>
    <a:gradFill>
      <a:gsLst>
        <a:gs pos="0">
          <a:srgbClr val="FFCC99"/>
        </a:gs>
        <a:gs pos="100000">
          <a:srgbClr val="FFF5EA"/>
        </a:gs>
      </a:gsLst>
      <a:path path="rect"/>
    </a:gradFill>
    <a:ln>
      <a:solidFill>
        <a:srgbClr val="000000"/>
      </a:solidFill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148815</xdr:colOff>
      <xdr:row>0</xdr:row>
      <xdr:rowOff>85590</xdr:rowOff>
    </xdr:from>
    <xdr:to>
      <xdr:col>18</xdr:col>
      <xdr:colOff>567855</xdr:colOff>
      <xdr:row>23</xdr:row>
      <xdr:rowOff>14025</xdr:rowOff>
    </xdr:to>
    <xdr:graphicFrame macro="">
      <xdr:nvGraphicFramePr>
        <xdr:cNvPr id="2" name="Chart 1" descr="A graph showing TDS and flow in the Colorado River below Hoover Dam from 1975-2013.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251505</xdr:colOff>
      <xdr:row>1</xdr:row>
      <xdr:rowOff>9390</xdr:rowOff>
    </xdr:from>
    <xdr:to>
      <xdr:col>21</xdr:col>
      <xdr:colOff>204045</xdr:colOff>
      <xdr:row>23</xdr:row>
      <xdr:rowOff>109470</xdr:rowOff>
    </xdr:to>
    <xdr:graphicFrame macro="">
      <xdr:nvGraphicFramePr>
        <xdr:cNvPr id="2" name="Chart 1" descr="A graph showing TDS and flow in the Colorado River below Parker Dam from 1975-2013.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458280</xdr:colOff>
      <xdr:row>0</xdr:row>
      <xdr:rowOff>28440</xdr:rowOff>
    </xdr:from>
    <xdr:to>
      <xdr:col>18</xdr:col>
      <xdr:colOff>360000</xdr:colOff>
      <xdr:row>22</xdr:row>
      <xdr:rowOff>147600</xdr:rowOff>
    </xdr:to>
    <xdr:graphicFrame macro="">
      <xdr:nvGraphicFramePr>
        <xdr:cNvPr id="2" name="Chart 1" descr="A graph showing TDS and flow in the Colorado River below Imperial Dam from 1975-2013.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tabSelected="1" zoomScale="90" zoomScaleNormal="90" workbookViewId="0">
      <selection activeCell="B14" sqref="B14"/>
    </sheetView>
  </sheetViews>
  <sheetFormatPr defaultRowHeight="12.75" x14ac:dyDescent="0.2"/>
  <cols>
    <col min="1" max="1025" width="9" customWidth="1"/>
  </cols>
  <sheetData>
    <row r="1" spans="1:5" x14ac:dyDescent="0.2">
      <c r="A1" s="1" t="s">
        <v>0</v>
      </c>
    </row>
    <row r="2" spans="1:5" x14ac:dyDescent="0.2">
      <c r="A2" s="2" t="s">
        <v>1</v>
      </c>
    </row>
    <row r="3" spans="1:5" ht="51" x14ac:dyDescent="0.2">
      <c r="A3" s="3" t="s">
        <v>2</v>
      </c>
      <c r="B3" s="4" t="s">
        <v>3</v>
      </c>
      <c r="C3" s="4" t="s">
        <v>4</v>
      </c>
      <c r="D3" s="4" t="s">
        <v>5</v>
      </c>
      <c r="E3" s="4" t="s">
        <v>6</v>
      </c>
    </row>
    <row r="4" spans="1:5" x14ac:dyDescent="0.2">
      <c r="A4" s="2">
        <v>2005</v>
      </c>
      <c r="B4" s="2">
        <v>168</v>
      </c>
      <c r="C4" s="2">
        <v>68</v>
      </c>
      <c r="D4" s="2">
        <v>0.4</v>
      </c>
      <c r="E4" s="2">
        <v>296</v>
      </c>
    </row>
    <row r="5" spans="1:5" x14ac:dyDescent="0.2">
      <c r="A5" s="2">
        <v>2006</v>
      </c>
      <c r="B5" s="2">
        <v>865</v>
      </c>
      <c r="C5" s="2">
        <v>306</v>
      </c>
      <c r="D5" s="2">
        <v>0.35</v>
      </c>
      <c r="E5" s="2">
        <v>260</v>
      </c>
    </row>
    <row r="6" spans="1:5" x14ac:dyDescent="0.2">
      <c r="A6" s="2">
        <v>2007</v>
      </c>
      <c r="B6" s="2">
        <v>549</v>
      </c>
      <c r="C6" s="2">
        <v>238</v>
      </c>
      <c r="D6" s="2">
        <v>0.43</v>
      </c>
      <c r="E6" s="2">
        <v>319</v>
      </c>
    </row>
    <row r="7" spans="1:5" x14ac:dyDescent="0.2">
      <c r="A7" s="2">
        <v>2008</v>
      </c>
      <c r="B7" s="2">
        <v>784</v>
      </c>
      <c r="C7" s="2">
        <v>286</v>
      </c>
      <c r="D7" s="2">
        <v>0.36</v>
      </c>
      <c r="E7" s="2">
        <v>268</v>
      </c>
    </row>
    <row r="8" spans="1:5" x14ac:dyDescent="0.2">
      <c r="A8" s="2">
        <v>2009</v>
      </c>
      <c r="B8" s="2">
        <v>1256</v>
      </c>
      <c r="C8" s="2">
        <v>391</v>
      </c>
      <c r="D8" s="2">
        <v>0.31</v>
      </c>
      <c r="E8" s="2">
        <v>229</v>
      </c>
    </row>
    <row r="9" spans="1:5" x14ac:dyDescent="0.2">
      <c r="A9" s="2">
        <v>2010</v>
      </c>
      <c r="B9" s="2">
        <v>281</v>
      </c>
      <c r="C9" s="2">
        <v>125</v>
      </c>
      <c r="D9" s="2">
        <v>0.44</v>
      </c>
      <c r="E9" s="2">
        <v>326</v>
      </c>
    </row>
    <row r="11" spans="1:5" x14ac:dyDescent="0.2">
      <c r="A11" s="1" t="s">
        <v>7</v>
      </c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8"/>
  <sheetViews>
    <sheetView zoomScaleNormal="100" workbookViewId="0">
      <selection activeCell="B1" sqref="B1"/>
    </sheetView>
  </sheetViews>
  <sheetFormatPr defaultRowHeight="12.75" x14ac:dyDescent="0.2"/>
  <cols>
    <col min="1" max="1025" width="9" customWidth="1"/>
  </cols>
  <sheetData>
    <row r="1" spans="1:2" x14ac:dyDescent="0.2">
      <c r="A1" s="2">
        <v>2010</v>
      </c>
      <c r="B1" s="1" t="s">
        <v>8</v>
      </c>
    </row>
    <row r="2" spans="1:2" x14ac:dyDescent="0.2">
      <c r="B2" s="1" t="s">
        <v>9</v>
      </c>
    </row>
    <row r="3" spans="1:2" x14ac:dyDescent="0.2">
      <c r="B3" s="1" t="s">
        <v>10</v>
      </c>
    </row>
    <row r="4" spans="1:2" x14ac:dyDescent="0.2">
      <c r="B4" s="1"/>
    </row>
    <row r="5" spans="1:2" x14ac:dyDescent="0.2">
      <c r="A5" s="2">
        <v>2012</v>
      </c>
      <c r="B5" s="2" t="s">
        <v>11</v>
      </c>
    </row>
    <row r="7" spans="1:2" x14ac:dyDescent="0.2">
      <c r="B7" s="1" t="s">
        <v>12</v>
      </c>
    </row>
    <row r="8" spans="1:2" x14ac:dyDescent="0.2">
      <c r="B8" s="1" t="s">
        <v>9</v>
      </c>
    </row>
    <row r="9" spans="1:2" x14ac:dyDescent="0.2">
      <c r="B9" s="1"/>
    </row>
    <row r="10" spans="1:2" x14ac:dyDescent="0.2">
      <c r="B10" s="1" t="s">
        <v>13</v>
      </c>
    </row>
    <row r="11" spans="1:2" x14ac:dyDescent="0.2">
      <c r="B11" s="1"/>
    </row>
    <row r="12" spans="1:2" x14ac:dyDescent="0.2">
      <c r="B12" s="1" t="s">
        <v>14</v>
      </c>
    </row>
    <row r="13" spans="1:2" x14ac:dyDescent="0.2">
      <c r="B13" s="1" t="s">
        <v>15</v>
      </c>
    </row>
    <row r="14" spans="1:2" x14ac:dyDescent="0.2">
      <c r="B14" s="1" t="s">
        <v>16</v>
      </c>
    </row>
    <row r="16" spans="1:2" x14ac:dyDescent="0.2">
      <c r="A16" s="2"/>
      <c r="B16" s="1"/>
    </row>
    <row r="17" spans="1:2" x14ac:dyDescent="0.2">
      <c r="A17" s="2"/>
      <c r="B17" s="1"/>
    </row>
    <row r="18" spans="1:2" x14ac:dyDescent="0.2">
      <c r="A18" s="2"/>
      <c r="B18" s="1"/>
    </row>
  </sheetData>
  <pageMargins left="0.7" right="0.7" top="0.75" bottom="0.75" header="0.51180555555555496" footer="0.51180555555555496"/>
  <pageSetup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8080"/>
  </sheetPr>
  <dimension ref="A1:L41"/>
  <sheetViews>
    <sheetView zoomScaleNormal="100" workbookViewId="0">
      <pane xSplit="1" ySplit="24" topLeftCell="C41" activePane="bottomRight" state="frozen"/>
      <selection pane="topRight" activeCell="C1" sqref="C1"/>
      <selection pane="bottomLeft" activeCell="A41" sqref="A41"/>
      <selection pane="bottomRight" activeCell="P50" sqref="P50"/>
    </sheetView>
  </sheetViews>
  <sheetFormatPr defaultRowHeight="12.75" x14ac:dyDescent="0.2"/>
  <cols>
    <col min="1" max="1" width="6.42578125" style="2" customWidth="1"/>
    <col min="2" max="2" width="7.7109375" style="2" customWidth="1"/>
    <col min="3" max="3" width="11.7109375" style="2" customWidth="1"/>
    <col min="4" max="4" width="10.7109375" style="2" customWidth="1"/>
    <col min="5" max="5" width="10.140625" style="5" customWidth="1"/>
    <col min="6" max="7" width="9" customWidth="1"/>
    <col min="8" max="11" width="5" style="2" customWidth="1"/>
    <col min="12" max="12" width="4" style="2" customWidth="1"/>
    <col min="13" max="1025" width="9" customWidth="1"/>
  </cols>
  <sheetData>
    <row r="1" spans="1:5" x14ac:dyDescent="0.2">
      <c r="A1" s="6"/>
      <c r="B1" s="7" t="s">
        <v>17</v>
      </c>
      <c r="C1" s="8" t="s">
        <v>18</v>
      </c>
      <c r="D1" s="7" t="s">
        <v>17</v>
      </c>
      <c r="E1" s="8" t="s">
        <v>19</v>
      </c>
    </row>
    <row r="2" spans="1:5" x14ac:dyDescent="0.2">
      <c r="A2" s="7"/>
      <c r="B2" s="7" t="s">
        <v>20</v>
      </c>
      <c r="C2" s="7" t="s">
        <v>21</v>
      </c>
      <c r="D2" s="7" t="s">
        <v>22</v>
      </c>
      <c r="E2" s="8" t="s">
        <v>23</v>
      </c>
    </row>
    <row r="3" spans="1:5" x14ac:dyDescent="0.2">
      <c r="A3" s="2">
        <v>1975</v>
      </c>
      <c r="B3" s="2">
        <v>680</v>
      </c>
      <c r="C3" s="5">
        <v>8367</v>
      </c>
      <c r="D3" s="9">
        <f t="shared" ref="D3:D27" si="0">+B3/735.29</f>
        <v>0.92480517890900193</v>
      </c>
      <c r="E3" s="5">
        <f t="shared" ref="E3:E27" si="1">+C3*D3</f>
        <v>7737.8449319316196</v>
      </c>
    </row>
    <row r="4" spans="1:5" x14ac:dyDescent="0.2">
      <c r="A4" s="2">
        <v>1976</v>
      </c>
      <c r="B4" s="2">
        <v>674</v>
      </c>
      <c r="C4" s="5">
        <v>7927</v>
      </c>
      <c r="D4" s="9">
        <f t="shared" si="0"/>
        <v>0.91664513321274599</v>
      </c>
      <c r="E4" s="5">
        <f t="shared" si="1"/>
        <v>7266.2459709774375</v>
      </c>
    </row>
    <row r="5" spans="1:5" x14ac:dyDescent="0.2">
      <c r="A5" s="2">
        <v>1977</v>
      </c>
      <c r="B5" s="5">
        <v>665</v>
      </c>
      <c r="C5" s="5">
        <v>7873</v>
      </c>
      <c r="D5" s="9">
        <f t="shared" si="0"/>
        <v>0.90440506466836224</v>
      </c>
      <c r="E5" s="5">
        <f t="shared" si="1"/>
        <v>7120.3810741340158</v>
      </c>
    </row>
    <row r="6" spans="1:5" x14ac:dyDescent="0.2">
      <c r="A6" s="2">
        <v>1978</v>
      </c>
      <c r="B6" s="2">
        <v>678</v>
      </c>
      <c r="C6" s="5">
        <v>7476</v>
      </c>
      <c r="D6" s="9">
        <f t="shared" si="0"/>
        <v>0.92208516367691662</v>
      </c>
      <c r="E6" s="5">
        <f t="shared" si="1"/>
        <v>6893.5086836486289</v>
      </c>
    </row>
    <row r="7" spans="1:5" x14ac:dyDescent="0.2">
      <c r="A7" s="2">
        <v>1979</v>
      </c>
      <c r="B7" s="2">
        <v>688</v>
      </c>
      <c r="C7" s="5">
        <v>7721</v>
      </c>
      <c r="D7" s="9">
        <f t="shared" si="0"/>
        <v>0.93568523983734309</v>
      </c>
      <c r="E7" s="5">
        <f t="shared" si="1"/>
        <v>7224.4257367841255</v>
      </c>
    </row>
    <row r="8" spans="1:5" x14ac:dyDescent="0.2">
      <c r="A8" s="2">
        <v>1980</v>
      </c>
      <c r="B8" s="2">
        <v>691</v>
      </c>
      <c r="C8" s="5">
        <v>11088</v>
      </c>
      <c r="D8" s="9">
        <f t="shared" si="0"/>
        <v>0.93976526268547111</v>
      </c>
      <c r="E8" s="5">
        <f t="shared" si="1"/>
        <v>10420.117232656503</v>
      </c>
    </row>
    <row r="9" spans="1:5" x14ac:dyDescent="0.2">
      <c r="A9" s="2">
        <v>1981</v>
      </c>
      <c r="B9" s="2">
        <v>681</v>
      </c>
      <c r="C9" s="5">
        <v>8284</v>
      </c>
      <c r="D9" s="9">
        <f t="shared" si="0"/>
        <v>0.92616518652504454</v>
      </c>
      <c r="E9" s="5">
        <f t="shared" si="1"/>
        <v>7672.3524051734694</v>
      </c>
    </row>
    <row r="10" spans="1:5" x14ac:dyDescent="0.2">
      <c r="A10" s="2">
        <v>1982</v>
      </c>
      <c r="B10" s="2">
        <v>679</v>
      </c>
      <c r="C10" s="5">
        <v>7454</v>
      </c>
      <c r="D10" s="9">
        <f t="shared" si="0"/>
        <v>0.92344517129295933</v>
      </c>
      <c r="E10" s="5">
        <f t="shared" si="1"/>
        <v>6883.360306817719</v>
      </c>
    </row>
    <row r="11" spans="1:5" x14ac:dyDescent="0.2">
      <c r="A11" s="2">
        <v>1983</v>
      </c>
      <c r="B11" s="2">
        <v>659</v>
      </c>
      <c r="C11" s="5">
        <v>19067</v>
      </c>
      <c r="D11" s="9">
        <f t="shared" si="0"/>
        <v>0.89624501897210629</v>
      </c>
      <c r="E11" s="5">
        <f t="shared" si="1"/>
        <v>17088.703776741149</v>
      </c>
    </row>
    <row r="12" spans="1:5" x14ac:dyDescent="0.2">
      <c r="A12" s="2">
        <v>1984</v>
      </c>
      <c r="B12" s="2">
        <v>598</v>
      </c>
      <c r="C12" s="5">
        <v>21411</v>
      </c>
      <c r="D12" s="9">
        <f t="shared" si="0"/>
        <v>0.81328455439350467</v>
      </c>
      <c r="E12" s="5">
        <f t="shared" si="1"/>
        <v>17413.235594119327</v>
      </c>
    </row>
    <row r="13" spans="1:5" x14ac:dyDescent="0.2">
      <c r="A13" s="2">
        <v>1985</v>
      </c>
      <c r="B13" s="2">
        <v>556</v>
      </c>
      <c r="C13" s="5">
        <v>17209</v>
      </c>
      <c r="D13" s="9">
        <f t="shared" si="0"/>
        <v>0.75616423451971337</v>
      </c>
      <c r="E13" s="5">
        <f t="shared" si="1"/>
        <v>13012.830311849748</v>
      </c>
    </row>
    <row r="14" spans="1:5" x14ac:dyDescent="0.2">
      <c r="A14" s="2">
        <v>1986</v>
      </c>
      <c r="B14" s="2">
        <v>517</v>
      </c>
      <c r="C14" s="5">
        <v>17529</v>
      </c>
      <c r="D14" s="9">
        <f t="shared" si="0"/>
        <v>0.70312393749405</v>
      </c>
      <c r="E14" s="5">
        <f t="shared" si="1"/>
        <v>12325.059500333202</v>
      </c>
    </row>
    <row r="15" spans="1:5" x14ac:dyDescent="0.2">
      <c r="A15" s="2">
        <v>1987</v>
      </c>
      <c r="B15" s="2">
        <v>519</v>
      </c>
      <c r="C15" s="5">
        <v>11333</v>
      </c>
      <c r="D15" s="9">
        <f t="shared" si="0"/>
        <v>0.70584395272613532</v>
      </c>
      <c r="E15" s="5">
        <f t="shared" si="1"/>
        <v>7999.3295162452914</v>
      </c>
    </row>
    <row r="16" spans="1:5" x14ac:dyDescent="0.2">
      <c r="A16" s="2">
        <v>1988</v>
      </c>
      <c r="B16" s="2">
        <v>529</v>
      </c>
      <c r="C16" s="5">
        <v>9420</v>
      </c>
      <c r="D16" s="9">
        <f t="shared" si="0"/>
        <v>0.71944402888656178</v>
      </c>
      <c r="E16" s="5">
        <f t="shared" si="1"/>
        <v>6777.1627521114124</v>
      </c>
    </row>
    <row r="17" spans="1:5" x14ac:dyDescent="0.2">
      <c r="A17" s="2">
        <v>1989</v>
      </c>
      <c r="B17" s="2">
        <v>564</v>
      </c>
      <c r="C17" s="5">
        <v>9165</v>
      </c>
      <c r="D17" s="9">
        <f t="shared" si="0"/>
        <v>0.76704429544805453</v>
      </c>
      <c r="E17" s="5">
        <f t="shared" si="1"/>
        <v>7029.9609677814196</v>
      </c>
    </row>
    <row r="18" spans="1:5" x14ac:dyDescent="0.2">
      <c r="A18" s="2">
        <v>1990</v>
      </c>
      <c r="B18" s="2">
        <v>587</v>
      </c>
      <c r="C18" s="5">
        <v>9204</v>
      </c>
      <c r="D18" s="9">
        <f t="shared" si="0"/>
        <v>0.79832447061703549</v>
      </c>
      <c r="E18" s="5">
        <f t="shared" si="1"/>
        <v>7347.7784275591948</v>
      </c>
    </row>
    <row r="19" spans="1:5" x14ac:dyDescent="0.2">
      <c r="A19" s="2">
        <v>1991</v>
      </c>
      <c r="B19" s="2">
        <v>629</v>
      </c>
      <c r="C19" s="5">
        <v>8953</v>
      </c>
      <c r="D19" s="9">
        <f t="shared" si="0"/>
        <v>0.85544479049082678</v>
      </c>
      <c r="E19" s="5">
        <f t="shared" si="1"/>
        <v>7658.7972092643722</v>
      </c>
    </row>
    <row r="20" spans="1:5" x14ac:dyDescent="0.2">
      <c r="A20" s="2">
        <v>1992</v>
      </c>
      <c r="B20" s="2">
        <v>657</v>
      </c>
      <c r="C20" s="5">
        <v>7810</v>
      </c>
      <c r="D20" s="9">
        <f t="shared" si="0"/>
        <v>0.89352500374002097</v>
      </c>
      <c r="E20" s="5">
        <f t="shared" si="1"/>
        <v>6978.4302792095641</v>
      </c>
    </row>
    <row r="21" spans="1:5" x14ac:dyDescent="0.2">
      <c r="A21" s="2">
        <v>1993</v>
      </c>
      <c r="B21" s="2">
        <v>665</v>
      </c>
      <c r="C21" s="5">
        <v>7445</v>
      </c>
      <c r="D21" s="9">
        <f t="shared" si="0"/>
        <v>0.90440506466836224</v>
      </c>
      <c r="E21" s="5">
        <f t="shared" si="1"/>
        <v>6733.2957064559569</v>
      </c>
    </row>
    <row r="22" spans="1:5" x14ac:dyDescent="0.2">
      <c r="A22" s="2">
        <v>1994</v>
      </c>
      <c r="B22" s="2">
        <v>667</v>
      </c>
      <c r="C22" s="5">
        <v>9352</v>
      </c>
      <c r="D22" s="9">
        <f t="shared" si="0"/>
        <v>0.90712507990044744</v>
      </c>
      <c r="E22" s="5">
        <f t="shared" si="1"/>
        <v>8483.4337472289844</v>
      </c>
    </row>
    <row r="23" spans="1:5" x14ac:dyDescent="0.2">
      <c r="A23" s="2">
        <v>1995</v>
      </c>
      <c r="B23" s="2">
        <v>654</v>
      </c>
      <c r="C23" s="5">
        <v>8545</v>
      </c>
      <c r="D23" s="9">
        <f t="shared" si="0"/>
        <v>0.88944498089189306</v>
      </c>
      <c r="E23" s="5">
        <f t="shared" si="1"/>
        <v>7600.3073617212258</v>
      </c>
    </row>
    <row r="24" spans="1:5" x14ac:dyDescent="0.2">
      <c r="A24" s="2">
        <v>1996</v>
      </c>
      <c r="B24" s="2">
        <v>618</v>
      </c>
      <c r="C24" s="10">
        <v>9973</v>
      </c>
      <c r="D24" s="11">
        <f t="shared" si="0"/>
        <v>0.8404847067143576</v>
      </c>
      <c r="E24" s="10">
        <f t="shared" si="1"/>
        <v>8382.1539800622886</v>
      </c>
    </row>
    <row r="25" spans="1:5" x14ac:dyDescent="0.2">
      <c r="A25" s="2">
        <v>1997</v>
      </c>
      <c r="B25" s="2">
        <v>585</v>
      </c>
      <c r="C25" s="10">
        <v>11689</v>
      </c>
      <c r="D25" s="11">
        <f t="shared" si="0"/>
        <v>0.79560445538495017</v>
      </c>
      <c r="E25" s="10">
        <f t="shared" si="1"/>
        <v>9299.8204789946831</v>
      </c>
    </row>
    <row r="26" spans="1:5" x14ac:dyDescent="0.2">
      <c r="A26" s="2">
        <v>1998</v>
      </c>
      <c r="B26" s="2">
        <v>559</v>
      </c>
      <c r="C26" s="10">
        <v>12777</v>
      </c>
      <c r="D26" s="11">
        <f t="shared" si="0"/>
        <v>0.76024425736784129</v>
      </c>
      <c r="E26" s="10">
        <f t="shared" si="1"/>
        <v>9713.6408763889085</v>
      </c>
    </row>
    <row r="27" spans="1:5" x14ac:dyDescent="0.2">
      <c r="A27" s="2">
        <v>1999</v>
      </c>
      <c r="B27" s="2">
        <v>549</v>
      </c>
      <c r="C27" s="10">
        <v>11035</v>
      </c>
      <c r="D27" s="11">
        <f t="shared" si="0"/>
        <v>0.74664418120741483</v>
      </c>
      <c r="E27" s="10">
        <f t="shared" si="1"/>
        <v>8239.2185396238219</v>
      </c>
    </row>
    <row r="28" spans="1:5" x14ac:dyDescent="0.2">
      <c r="A28" s="2">
        <v>2000</v>
      </c>
      <c r="B28" s="2">
        <v>539</v>
      </c>
      <c r="C28" s="10">
        <v>10692</v>
      </c>
      <c r="D28" s="11">
        <v>0.73</v>
      </c>
      <c r="E28" s="10">
        <v>7833</v>
      </c>
    </row>
    <row r="29" spans="1:5" x14ac:dyDescent="0.2">
      <c r="A29" s="2">
        <v>2001</v>
      </c>
      <c r="B29" s="2">
        <v>550</v>
      </c>
      <c r="C29" s="10">
        <v>10210</v>
      </c>
      <c r="D29" s="11">
        <v>0.75</v>
      </c>
      <c r="E29" s="10">
        <v>7635</v>
      </c>
    </row>
    <row r="30" spans="1:5" x14ac:dyDescent="0.2">
      <c r="A30" s="2">
        <v>2002</v>
      </c>
      <c r="B30" s="10">
        <v>561</v>
      </c>
      <c r="C30" s="10">
        <v>10448</v>
      </c>
      <c r="D30" s="11">
        <v>0.76</v>
      </c>
      <c r="E30" s="10">
        <v>7977</v>
      </c>
    </row>
    <row r="31" spans="1:5" x14ac:dyDescent="0.2">
      <c r="A31" s="2">
        <v>2003</v>
      </c>
      <c r="B31" s="10">
        <v>584</v>
      </c>
      <c r="C31" s="10">
        <v>9382</v>
      </c>
      <c r="D31" s="11">
        <v>0.79</v>
      </c>
      <c r="E31" s="10">
        <v>7456</v>
      </c>
    </row>
    <row r="32" spans="1:5" x14ac:dyDescent="0.2">
      <c r="A32" s="1">
        <v>2004</v>
      </c>
      <c r="B32" s="12">
        <v>625</v>
      </c>
      <c r="C32" s="12">
        <v>9345</v>
      </c>
      <c r="D32" s="13">
        <v>0.85</v>
      </c>
      <c r="E32" s="12">
        <v>7945</v>
      </c>
    </row>
    <row r="33" spans="1:5" x14ac:dyDescent="0.2">
      <c r="A33" s="1">
        <v>2005</v>
      </c>
      <c r="B33" s="12">
        <v>643</v>
      </c>
      <c r="C33" s="12">
        <v>8275</v>
      </c>
      <c r="D33" s="13">
        <v>0.87</v>
      </c>
      <c r="E33" s="12">
        <v>7239</v>
      </c>
    </row>
    <row r="34" spans="1:5" x14ac:dyDescent="0.2">
      <c r="A34" s="1">
        <v>2006</v>
      </c>
      <c r="B34" s="1">
        <v>646</v>
      </c>
      <c r="C34" s="12">
        <v>9260</v>
      </c>
      <c r="D34" s="13">
        <v>0.88</v>
      </c>
      <c r="E34" s="12">
        <v>8131</v>
      </c>
    </row>
    <row r="35" spans="1:5" x14ac:dyDescent="0.2">
      <c r="A35" s="1">
        <v>2007</v>
      </c>
      <c r="B35" s="1">
        <v>632</v>
      </c>
      <c r="C35" s="12">
        <v>9363</v>
      </c>
      <c r="D35" s="13">
        <v>0.86</v>
      </c>
      <c r="E35" s="12">
        <v>8044</v>
      </c>
    </row>
    <row r="36" spans="1:5" x14ac:dyDescent="0.2">
      <c r="A36" s="1">
        <v>2008</v>
      </c>
      <c r="B36" s="1">
        <v>620</v>
      </c>
      <c r="C36" s="12">
        <v>9541</v>
      </c>
      <c r="D36" s="13">
        <v>0.84</v>
      </c>
      <c r="E36" s="12">
        <v>8050</v>
      </c>
    </row>
    <row r="37" spans="1:5" x14ac:dyDescent="0.2">
      <c r="A37" s="1">
        <v>2009</v>
      </c>
      <c r="B37" s="1">
        <v>604</v>
      </c>
      <c r="C37" s="12">
        <v>9481</v>
      </c>
      <c r="D37" s="13">
        <v>0.82</v>
      </c>
      <c r="E37" s="12">
        <v>7783</v>
      </c>
    </row>
    <row r="38" spans="1:5" s="1" customFormat="1" x14ac:dyDescent="0.2">
      <c r="A38" s="1">
        <v>2010</v>
      </c>
      <c r="B38" s="1">
        <v>577</v>
      </c>
      <c r="C38" s="12">
        <v>9453</v>
      </c>
      <c r="D38" s="13">
        <v>0.79</v>
      </c>
      <c r="E38" s="12">
        <v>7422</v>
      </c>
    </row>
    <row r="39" spans="1:5" s="1" customFormat="1" x14ac:dyDescent="0.2">
      <c r="A39" s="1">
        <v>2011</v>
      </c>
      <c r="B39" s="1">
        <v>568</v>
      </c>
      <c r="C39" s="12">
        <v>9208</v>
      </c>
      <c r="D39" s="13">
        <v>0.77</v>
      </c>
      <c r="E39" s="12">
        <v>7110</v>
      </c>
    </row>
    <row r="40" spans="1:5" s="1" customFormat="1" x14ac:dyDescent="0.2">
      <c r="A40" s="1">
        <v>2012</v>
      </c>
      <c r="B40" s="1">
        <v>548</v>
      </c>
      <c r="C40" s="12">
        <v>9387</v>
      </c>
      <c r="D40" s="13">
        <v>0.75</v>
      </c>
      <c r="E40" s="12">
        <v>6997</v>
      </c>
    </row>
    <row r="41" spans="1:5" s="1" customFormat="1" x14ac:dyDescent="0.2">
      <c r="A41" s="1">
        <v>2013</v>
      </c>
      <c r="B41" s="1">
        <v>551</v>
      </c>
      <c r="C41" s="12">
        <v>9376</v>
      </c>
      <c r="D41" s="13">
        <v>0.75</v>
      </c>
      <c r="E41" s="12">
        <v>7027</v>
      </c>
    </row>
  </sheetData>
  <pageMargins left="0.75" right="0.75" top="1" bottom="1" header="0.51180555555555496" footer="0.51180555555555496"/>
  <pageSetup firstPageNumber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8080"/>
  </sheetPr>
  <dimension ref="A1:O41"/>
  <sheetViews>
    <sheetView zoomScaleNormal="100" workbookViewId="0">
      <pane xSplit="1" ySplit="24" topLeftCell="B40" activePane="bottomRight" state="frozen"/>
      <selection pane="topRight" activeCell="O1" sqref="O1"/>
      <selection pane="bottomLeft" activeCell="A40" sqref="A40"/>
      <selection pane="bottomRight" activeCell="AC21" sqref="AC21"/>
    </sheetView>
  </sheetViews>
  <sheetFormatPr defaultRowHeight="12.75" x14ac:dyDescent="0.2"/>
  <cols>
    <col min="1" max="1" width="7.28515625" style="2" customWidth="1"/>
    <col min="2" max="4" width="10.28515625" style="2" customWidth="1"/>
    <col min="5" max="5" width="10.28515625" style="5" customWidth="1"/>
    <col min="6" max="9" width="5" style="2" customWidth="1"/>
    <col min="10" max="10" width="4" style="2" customWidth="1"/>
    <col min="11" max="14" width="5" style="2" customWidth="1"/>
    <col min="15" max="15" width="4" style="2" customWidth="1"/>
    <col min="16" max="1025" width="9" customWidth="1"/>
  </cols>
  <sheetData>
    <row r="1" spans="1:5" x14ac:dyDescent="0.2">
      <c r="A1" s="6"/>
      <c r="B1" s="7" t="s">
        <v>17</v>
      </c>
      <c r="C1" s="8" t="s">
        <v>18</v>
      </c>
      <c r="D1" s="7" t="s">
        <v>17</v>
      </c>
      <c r="E1" s="8" t="s">
        <v>19</v>
      </c>
    </row>
    <row r="2" spans="1:5" x14ac:dyDescent="0.2">
      <c r="A2" s="7"/>
      <c r="B2" s="7" t="s">
        <v>20</v>
      </c>
      <c r="C2" s="7" t="s">
        <v>21</v>
      </c>
      <c r="D2" s="7" t="s">
        <v>22</v>
      </c>
      <c r="E2" s="8" t="s">
        <v>23</v>
      </c>
    </row>
    <row r="3" spans="1:5" x14ac:dyDescent="0.2">
      <c r="A3" s="2">
        <v>1975</v>
      </c>
      <c r="B3" s="2">
        <v>702</v>
      </c>
      <c r="C3" s="5">
        <v>7210</v>
      </c>
      <c r="D3" s="9">
        <f t="shared" ref="D3:D27" si="0">+B3/735.29</f>
        <v>0.95472534646194018</v>
      </c>
      <c r="E3" s="5">
        <f t="shared" ref="E3:E26" si="1">+C3*D3</f>
        <v>6883.5697479905884</v>
      </c>
    </row>
    <row r="4" spans="1:5" x14ac:dyDescent="0.2">
      <c r="A4" s="2">
        <v>1976</v>
      </c>
      <c r="B4" s="2">
        <v>690</v>
      </c>
      <c r="C4" s="5">
        <v>6697</v>
      </c>
      <c r="D4" s="9">
        <f t="shared" si="0"/>
        <v>0.9384052550694284</v>
      </c>
      <c r="E4" s="5">
        <f t="shared" si="1"/>
        <v>6284.4999931999619</v>
      </c>
    </row>
    <row r="5" spans="1:5" x14ac:dyDescent="0.2">
      <c r="A5" s="2">
        <v>1977</v>
      </c>
      <c r="B5" s="5">
        <v>687</v>
      </c>
      <c r="C5" s="5">
        <v>6711</v>
      </c>
      <c r="D5" s="9">
        <f t="shared" si="0"/>
        <v>0.93432523222130048</v>
      </c>
      <c r="E5" s="5">
        <f t="shared" si="1"/>
        <v>6270.2566334371477</v>
      </c>
    </row>
    <row r="6" spans="1:5" x14ac:dyDescent="0.2">
      <c r="A6" s="2">
        <v>1978</v>
      </c>
      <c r="B6" s="2">
        <v>688</v>
      </c>
      <c r="C6" s="5">
        <v>6685</v>
      </c>
      <c r="D6" s="9">
        <f t="shared" si="0"/>
        <v>0.93568523983734309</v>
      </c>
      <c r="E6" s="5">
        <f t="shared" si="1"/>
        <v>6255.0558283126384</v>
      </c>
    </row>
    <row r="7" spans="1:5" x14ac:dyDescent="0.2">
      <c r="A7" s="2">
        <v>1979</v>
      </c>
      <c r="B7" s="2">
        <v>701</v>
      </c>
      <c r="C7" s="5">
        <v>7195</v>
      </c>
      <c r="D7" s="9">
        <f t="shared" si="0"/>
        <v>0.95336533884589758</v>
      </c>
      <c r="E7" s="5">
        <f t="shared" si="1"/>
        <v>6859.4636129962328</v>
      </c>
    </row>
    <row r="8" spans="1:5" x14ac:dyDescent="0.2">
      <c r="A8" s="2">
        <v>1980</v>
      </c>
      <c r="B8" s="2">
        <v>712</v>
      </c>
      <c r="C8" s="5">
        <v>10723</v>
      </c>
      <c r="D8" s="9">
        <f t="shared" si="0"/>
        <v>0.96832542262236676</v>
      </c>
      <c r="E8" s="5">
        <f t="shared" si="1"/>
        <v>10383.353506779638</v>
      </c>
    </row>
    <row r="9" spans="1:5" x14ac:dyDescent="0.2">
      <c r="A9" s="2">
        <v>1981</v>
      </c>
      <c r="B9" s="2">
        <v>716</v>
      </c>
      <c r="C9" s="5">
        <v>7229</v>
      </c>
      <c r="D9" s="9">
        <f t="shared" si="0"/>
        <v>0.97376545308653728</v>
      </c>
      <c r="E9" s="5">
        <f t="shared" si="1"/>
        <v>7039.3504603625779</v>
      </c>
    </row>
    <row r="10" spans="1:5" x14ac:dyDescent="0.2">
      <c r="A10" s="2">
        <v>1982</v>
      </c>
      <c r="B10" s="2">
        <v>713</v>
      </c>
      <c r="C10" s="5">
        <v>6367</v>
      </c>
      <c r="D10" s="9">
        <f t="shared" si="0"/>
        <v>0.96968543023840936</v>
      </c>
      <c r="E10" s="5">
        <f t="shared" si="1"/>
        <v>6173.9871343279528</v>
      </c>
    </row>
    <row r="11" spans="1:5" x14ac:dyDescent="0.2">
      <c r="A11" s="2">
        <v>1983</v>
      </c>
      <c r="B11" s="2">
        <v>678</v>
      </c>
      <c r="C11" s="5">
        <v>18198</v>
      </c>
      <c r="D11" s="9">
        <f t="shared" si="0"/>
        <v>0.92208516367691662</v>
      </c>
      <c r="E11" s="5">
        <f t="shared" si="1"/>
        <v>16780.105808592529</v>
      </c>
    </row>
    <row r="12" spans="1:5" x14ac:dyDescent="0.2">
      <c r="A12" s="2">
        <v>1984</v>
      </c>
      <c r="B12" s="2">
        <v>611</v>
      </c>
      <c r="C12" s="5">
        <v>20464</v>
      </c>
      <c r="D12" s="9">
        <f t="shared" si="0"/>
        <v>0.83096465340205905</v>
      </c>
      <c r="E12" s="5">
        <f t="shared" si="1"/>
        <v>17004.860667219735</v>
      </c>
    </row>
    <row r="13" spans="1:5" x14ac:dyDescent="0.2">
      <c r="A13" s="2">
        <v>1985</v>
      </c>
      <c r="B13" s="2">
        <v>561</v>
      </c>
      <c r="C13" s="5">
        <v>16305</v>
      </c>
      <c r="D13" s="9">
        <f t="shared" si="0"/>
        <v>0.76296427259992661</v>
      </c>
      <c r="E13" s="5">
        <f t="shared" si="1"/>
        <v>12440.132464741804</v>
      </c>
    </row>
    <row r="14" spans="1:5" x14ac:dyDescent="0.2">
      <c r="A14" s="2">
        <v>1986</v>
      </c>
      <c r="B14" s="2">
        <v>535</v>
      </c>
      <c r="C14" s="5">
        <v>15964</v>
      </c>
      <c r="D14" s="9">
        <f t="shared" si="0"/>
        <v>0.72760407458281773</v>
      </c>
      <c r="E14" s="5">
        <f t="shared" si="1"/>
        <v>11615.471446640102</v>
      </c>
    </row>
    <row r="15" spans="1:5" x14ac:dyDescent="0.2">
      <c r="A15" s="2">
        <v>1987</v>
      </c>
      <c r="B15" s="2">
        <v>538</v>
      </c>
      <c r="C15" s="5">
        <v>9560</v>
      </c>
      <c r="D15" s="9">
        <f t="shared" si="0"/>
        <v>0.73168409743094565</v>
      </c>
      <c r="E15" s="5">
        <f t="shared" si="1"/>
        <v>6994.8999714398406</v>
      </c>
    </row>
    <row r="16" spans="1:5" x14ac:dyDescent="0.2">
      <c r="A16" s="2">
        <v>1988</v>
      </c>
      <c r="B16" s="2">
        <v>540</v>
      </c>
      <c r="C16" s="5">
        <v>7508</v>
      </c>
      <c r="D16" s="9">
        <f t="shared" si="0"/>
        <v>0.73440411266303096</v>
      </c>
      <c r="E16" s="5">
        <f t="shared" si="1"/>
        <v>5513.9060778740368</v>
      </c>
    </row>
    <row r="17" spans="1:5" x14ac:dyDescent="0.2">
      <c r="A17" s="2">
        <v>1989</v>
      </c>
      <c r="B17" s="2">
        <v>559</v>
      </c>
      <c r="C17" s="5">
        <v>6931</v>
      </c>
      <c r="D17" s="9">
        <f t="shared" si="0"/>
        <v>0.76024425736784129</v>
      </c>
      <c r="E17" s="5">
        <f t="shared" si="1"/>
        <v>5269.2529478165079</v>
      </c>
    </row>
    <row r="18" spans="1:5" x14ac:dyDescent="0.2">
      <c r="A18" s="2">
        <v>1990</v>
      </c>
      <c r="B18" s="2">
        <v>600</v>
      </c>
      <c r="C18" s="5">
        <v>7127</v>
      </c>
      <c r="D18" s="9">
        <f t="shared" si="0"/>
        <v>0.81600456962558998</v>
      </c>
      <c r="E18" s="5">
        <f t="shared" si="1"/>
        <v>5815.6645677215802</v>
      </c>
    </row>
    <row r="19" spans="1:5" x14ac:dyDescent="0.2">
      <c r="A19" s="2">
        <v>1991</v>
      </c>
      <c r="B19" s="2">
        <v>624</v>
      </c>
      <c r="C19" s="5">
        <v>6738</v>
      </c>
      <c r="D19" s="9">
        <f t="shared" si="0"/>
        <v>0.84864475241061355</v>
      </c>
      <c r="E19" s="5">
        <f t="shared" si="1"/>
        <v>5718.1683417427139</v>
      </c>
    </row>
    <row r="20" spans="1:5" x14ac:dyDescent="0.2">
      <c r="A20" s="2">
        <v>1992</v>
      </c>
      <c r="B20" s="2">
        <v>651</v>
      </c>
      <c r="C20" s="5">
        <v>5986</v>
      </c>
      <c r="D20" s="9">
        <f t="shared" si="0"/>
        <v>0.88536495804376514</v>
      </c>
      <c r="E20" s="5">
        <f t="shared" si="1"/>
        <v>5299.7946388499777</v>
      </c>
    </row>
    <row r="21" spans="1:5" x14ac:dyDescent="0.2">
      <c r="A21" s="2">
        <v>1993</v>
      </c>
      <c r="B21" s="2">
        <v>631</v>
      </c>
      <c r="C21" s="5">
        <v>5534</v>
      </c>
      <c r="D21" s="9">
        <f t="shared" si="0"/>
        <v>0.85816480572291209</v>
      </c>
      <c r="E21" s="5">
        <f t="shared" si="1"/>
        <v>4749.0840348705951</v>
      </c>
    </row>
    <row r="22" spans="1:5" x14ac:dyDescent="0.2">
      <c r="A22" s="2">
        <v>1994</v>
      </c>
      <c r="B22" s="2">
        <v>673</v>
      </c>
      <c r="C22" s="5">
        <v>6886</v>
      </c>
      <c r="D22" s="9">
        <f t="shared" si="0"/>
        <v>0.91528512559670339</v>
      </c>
      <c r="E22" s="5">
        <f t="shared" si="1"/>
        <v>6302.6533748589</v>
      </c>
    </row>
    <row r="23" spans="1:5" x14ac:dyDescent="0.2">
      <c r="A23" s="2">
        <v>1995</v>
      </c>
      <c r="B23" s="2">
        <v>671</v>
      </c>
      <c r="C23" s="5">
        <v>6719</v>
      </c>
      <c r="D23" s="9">
        <f t="shared" si="0"/>
        <v>0.91256511036461807</v>
      </c>
      <c r="E23" s="5">
        <f t="shared" si="1"/>
        <v>6131.5249765398685</v>
      </c>
    </row>
    <row r="24" spans="1:5" x14ac:dyDescent="0.2">
      <c r="A24" s="2">
        <v>1996</v>
      </c>
      <c r="B24" s="2">
        <v>648</v>
      </c>
      <c r="C24" s="5">
        <v>7300</v>
      </c>
      <c r="D24" s="9">
        <f t="shared" si="0"/>
        <v>0.88128493519563711</v>
      </c>
      <c r="E24" s="5">
        <f t="shared" si="1"/>
        <v>6433.380026928151</v>
      </c>
    </row>
    <row r="25" spans="1:5" x14ac:dyDescent="0.2">
      <c r="A25" s="2">
        <v>1997</v>
      </c>
      <c r="B25" s="2">
        <v>612</v>
      </c>
      <c r="C25" s="5">
        <v>8471</v>
      </c>
      <c r="D25" s="9">
        <f t="shared" si="0"/>
        <v>0.83232466101810176</v>
      </c>
      <c r="E25" s="5">
        <f t="shared" si="1"/>
        <v>7050.6222034843404</v>
      </c>
    </row>
    <row r="26" spans="1:5" x14ac:dyDescent="0.2">
      <c r="A26" s="2">
        <v>1998</v>
      </c>
      <c r="B26" s="2">
        <v>559</v>
      </c>
      <c r="C26" s="5">
        <v>10380</v>
      </c>
      <c r="D26" s="9">
        <f t="shared" si="0"/>
        <v>0.76024425736784129</v>
      </c>
      <c r="E26" s="5">
        <f t="shared" si="1"/>
        <v>7891.3353914781928</v>
      </c>
    </row>
    <row r="27" spans="1:5" x14ac:dyDescent="0.2">
      <c r="A27" s="14">
        <v>1999</v>
      </c>
      <c r="B27" s="14">
        <v>550</v>
      </c>
      <c r="C27" s="15">
        <v>8353</v>
      </c>
      <c r="D27" s="16">
        <f t="shared" si="0"/>
        <v>0.74800418882345743</v>
      </c>
      <c r="E27" s="15">
        <v>6250</v>
      </c>
    </row>
    <row r="28" spans="1:5" x14ac:dyDescent="0.2">
      <c r="A28" s="1">
        <v>2000</v>
      </c>
      <c r="B28" s="1">
        <v>549</v>
      </c>
      <c r="C28" s="12">
        <v>7896</v>
      </c>
      <c r="D28" s="13">
        <v>0.75</v>
      </c>
      <c r="E28" s="12">
        <v>5899</v>
      </c>
    </row>
    <row r="29" spans="1:5" x14ac:dyDescent="0.2">
      <c r="A29" s="1">
        <v>2001</v>
      </c>
      <c r="B29" s="1">
        <v>549</v>
      </c>
      <c r="C29" s="12">
        <v>7699</v>
      </c>
      <c r="D29" s="13">
        <v>0.75</v>
      </c>
      <c r="E29" s="12">
        <v>5750</v>
      </c>
    </row>
    <row r="30" spans="1:5" x14ac:dyDescent="0.2">
      <c r="A30" s="2">
        <v>2002</v>
      </c>
      <c r="B30" s="10">
        <v>572</v>
      </c>
      <c r="C30" s="10">
        <v>7565</v>
      </c>
      <c r="D30" s="11">
        <v>0.78</v>
      </c>
      <c r="E30" s="10">
        <v>5887</v>
      </c>
    </row>
    <row r="31" spans="1:5" x14ac:dyDescent="0.2">
      <c r="A31" s="2">
        <v>2003</v>
      </c>
      <c r="B31" s="10">
        <v>592</v>
      </c>
      <c r="C31" s="10">
        <v>7303</v>
      </c>
      <c r="D31" s="11">
        <v>0.8</v>
      </c>
      <c r="E31" s="10">
        <v>5876</v>
      </c>
    </row>
    <row r="32" spans="1:5" x14ac:dyDescent="0.2">
      <c r="A32" s="1">
        <v>2004</v>
      </c>
      <c r="B32" s="12">
        <v>644</v>
      </c>
      <c r="C32" s="12">
        <v>6780</v>
      </c>
      <c r="D32" s="13">
        <v>0.88</v>
      </c>
      <c r="E32" s="12">
        <v>5938</v>
      </c>
    </row>
    <row r="33" spans="1:5" x14ac:dyDescent="0.2">
      <c r="A33" s="1">
        <v>2005</v>
      </c>
      <c r="B33" s="12">
        <v>668</v>
      </c>
      <c r="C33" s="12">
        <v>6370</v>
      </c>
      <c r="D33" s="13">
        <v>0.91</v>
      </c>
      <c r="E33" s="12">
        <v>5789</v>
      </c>
    </row>
    <row r="34" spans="1:5" x14ac:dyDescent="0.2">
      <c r="A34" s="1">
        <v>2006</v>
      </c>
      <c r="B34" s="1">
        <v>671</v>
      </c>
      <c r="C34" s="12">
        <v>6593</v>
      </c>
      <c r="D34" s="13">
        <v>0.91</v>
      </c>
      <c r="E34" s="12">
        <v>6012</v>
      </c>
    </row>
    <row r="35" spans="1:5" x14ac:dyDescent="0.2">
      <c r="A35" s="1">
        <v>2007</v>
      </c>
      <c r="B35" s="1">
        <v>657</v>
      </c>
      <c r="C35" s="12">
        <v>6565</v>
      </c>
      <c r="D35" s="13">
        <v>0.89</v>
      </c>
      <c r="E35" s="12">
        <v>5867</v>
      </c>
    </row>
    <row r="36" spans="1:5" x14ac:dyDescent="0.2">
      <c r="A36" s="1">
        <v>2008</v>
      </c>
      <c r="B36" s="1">
        <v>644</v>
      </c>
      <c r="C36" s="12">
        <v>6848</v>
      </c>
      <c r="D36" s="13">
        <v>0.88</v>
      </c>
      <c r="E36" s="12">
        <v>5999</v>
      </c>
    </row>
    <row r="37" spans="1:5" x14ac:dyDescent="0.2">
      <c r="A37" s="1">
        <v>2009</v>
      </c>
      <c r="B37" s="1">
        <v>624</v>
      </c>
      <c r="C37" s="12">
        <v>6536</v>
      </c>
      <c r="D37" s="13">
        <v>0.85</v>
      </c>
      <c r="E37" s="12">
        <v>5544</v>
      </c>
    </row>
    <row r="38" spans="1:5" s="1" customFormat="1" x14ac:dyDescent="0.2">
      <c r="A38" s="1">
        <v>2010</v>
      </c>
      <c r="B38" s="1">
        <v>600</v>
      </c>
      <c r="C38" s="12">
        <v>6452</v>
      </c>
      <c r="D38" s="13">
        <v>0.82</v>
      </c>
      <c r="E38" s="12">
        <v>5267</v>
      </c>
    </row>
    <row r="39" spans="1:5" s="1" customFormat="1" x14ac:dyDescent="0.2">
      <c r="A39" s="1">
        <v>2011</v>
      </c>
      <c r="B39" s="1">
        <v>591</v>
      </c>
      <c r="C39" s="12">
        <v>6687</v>
      </c>
      <c r="D39" s="13">
        <v>0.8</v>
      </c>
      <c r="E39" s="12">
        <v>5373</v>
      </c>
    </row>
    <row r="40" spans="1:5" s="1" customFormat="1" x14ac:dyDescent="0.2">
      <c r="A40" s="1">
        <v>2012</v>
      </c>
      <c r="B40" s="1">
        <v>569</v>
      </c>
      <c r="C40" s="12">
        <v>6646</v>
      </c>
      <c r="D40" s="13">
        <v>0.77</v>
      </c>
      <c r="E40" s="12">
        <v>5141</v>
      </c>
    </row>
    <row r="41" spans="1:5" s="1" customFormat="1" x14ac:dyDescent="0.2">
      <c r="A41" s="1">
        <v>2013</v>
      </c>
      <c r="B41" s="1">
        <v>567</v>
      </c>
      <c r="C41" s="12">
        <v>6335</v>
      </c>
      <c r="D41" s="13">
        <v>0.77</v>
      </c>
      <c r="E41" s="12">
        <v>4889</v>
      </c>
    </row>
  </sheetData>
  <pageMargins left="0.75" right="0.75" top="1" bottom="1" header="0.51180555555555496" footer="0.51180555555555496"/>
  <pageSetup firstPageNumber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8080"/>
  </sheetPr>
  <dimension ref="A1:P41"/>
  <sheetViews>
    <sheetView zoomScaleNormal="100" workbookViewId="0">
      <pane xSplit="1" ySplit="23" topLeftCell="B40" activePane="bottomRight" state="frozen"/>
      <selection pane="topRight" activeCell="B1" sqref="B1"/>
      <selection pane="bottomLeft" activeCell="A40" sqref="A40"/>
      <selection pane="bottomRight" activeCell="Q45" sqref="Q45"/>
    </sheetView>
  </sheetViews>
  <sheetFormatPr defaultRowHeight="12.75" x14ac:dyDescent="0.2"/>
  <cols>
    <col min="1" max="1" width="9.7109375" style="2" customWidth="1"/>
    <col min="2" max="4" width="11.28515625" style="2" customWidth="1"/>
    <col min="5" max="5" width="11.28515625" style="5" customWidth="1"/>
    <col min="6" max="6" width="9" customWidth="1"/>
    <col min="7" max="10" width="5" style="2" customWidth="1"/>
    <col min="11" max="11" width="4" style="2" customWidth="1"/>
    <col min="12" max="1025" width="9" customWidth="1"/>
  </cols>
  <sheetData>
    <row r="1" spans="1:5" x14ac:dyDescent="0.2">
      <c r="A1" s="6"/>
      <c r="B1" s="7" t="s">
        <v>17</v>
      </c>
      <c r="C1" s="8" t="s">
        <v>18</v>
      </c>
      <c r="D1" s="7" t="s">
        <v>17</v>
      </c>
      <c r="E1" s="8" t="s">
        <v>19</v>
      </c>
    </row>
    <row r="2" spans="1:5" x14ac:dyDescent="0.2">
      <c r="A2" s="7"/>
      <c r="B2" s="7" t="s">
        <v>20</v>
      </c>
      <c r="C2" s="7" t="s">
        <v>21</v>
      </c>
      <c r="D2" s="7" t="s">
        <v>22</v>
      </c>
      <c r="E2" s="8" t="s">
        <v>23</v>
      </c>
    </row>
    <row r="3" spans="1:5" x14ac:dyDescent="0.2">
      <c r="A3" s="2">
        <v>1975</v>
      </c>
      <c r="B3" s="2">
        <v>829</v>
      </c>
      <c r="C3" s="5">
        <v>6154</v>
      </c>
      <c r="D3" s="9">
        <f t="shared" ref="D3:D31" si="0">+B3/735.29</f>
        <v>1.1274463136993567</v>
      </c>
      <c r="E3" s="5">
        <f t="shared" ref="E3:E31" si="1">+C3*D3</f>
        <v>6938.3046145058406</v>
      </c>
    </row>
    <row r="4" spans="1:5" x14ac:dyDescent="0.2">
      <c r="A4" s="2">
        <v>1976</v>
      </c>
      <c r="B4" s="2">
        <v>822</v>
      </c>
      <c r="C4" s="5">
        <v>5897</v>
      </c>
      <c r="D4" s="9">
        <f t="shared" si="0"/>
        <v>1.1179262603870581</v>
      </c>
      <c r="E4" s="5">
        <f t="shared" si="1"/>
        <v>6592.4111575024817</v>
      </c>
    </row>
    <row r="5" spans="1:5" x14ac:dyDescent="0.2">
      <c r="A5" s="2">
        <v>1977</v>
      </c>
      <c r="B5" s="5">
        <v>819</v>
      </c>
      <c r="C5" s="5">
        <v>5706</v>
      </c>
      <c r="D5" s="9">
        <f t="shared" si="0"/>
        <v>1.1138462375389302</v>
      </c>
      <c r="E5" s="5">
        <f t="shared" si="1"/>
        <v>6355.606631397136</v>
      </c>
    </row>
    <row r="6" spans="1:5" x14ac:dyDescent="0.2">
      <c r="A6" s="2">
        <v>1978</v>
      </c>
      <c r="B6" s="2">
        <v>812</v>
      </c>
      <c r="C6" s="5">
        <v>5702</v>
      </c>
      <c r="D6" s="9">
        <f t="shared" si="0"/>
        <v>1.1043261842266316</v>
      </c>
      <c r="E6" s="5">
        <f t="shared" si="1"/>
        <v>6296.8679024602534</v>
      </c>
    </row>
    <row r="7" spans="1:5" x14ac:dyDescent="0.2">
      <c r="A7" s="2">
        <v>1979</v>
      </c>
      <c r="B7" s="2">
        <v>802</v>
      </c>
      <c r="C7" s="5">
        <v>6132</v>
      </c>
      <c r="D7" s="9">
        <f t="shared" si="0"/>
        <v>1.0907261080662052</v>
      </c>
      <c r="E7" s="5">
        <f t="shared" si="1"/>
        <v>6688.3324946619705</v>
      </c>
    </row>
    <row r="8" spans="1:5" x14ac:dyDescent="0.2">
      <c r="A8" s="2">
        <v>1980</v>
      </c>
      <c r="B8" s="2">
        <v>760</v>
      </c>
      <c r="C8" s="5">
        <v>9439</v>
      </c>
      <c r="D8" s="9">
        <f t="shared" si="0"/>
        <v>1.0336057881924139</v>
      </c>
      <c r="E8" s="5">
        <f t="shared" si="1"/>
        <v>9756.2050347481945</v>
      </c>
    </row>
    <row r="9" spans="1:5" x14ac:dyDescent="0.2">
      <c r="A9" s="2">
        <v>1981</v>
      </c>
      <c r="B9" s="2">
        <v>821</v>
      </c>
      <c r="C9" s="5">
        <v>6269</v>
      </c>
      <c r="D9" s="9">
        <f t="shared" si="0"/>
        <v>1.1165662527710156</v>
      </c>
      <c r="E9" s="5">
        <f t="shared" si="1"/>
        <v>6999.7538386214974</v>
      </c>
    </row>
    <row r="10" spans="1:5" x14ac:dyDescent="0.2">
      <c r="A10" s="2">
        <v>1982</v>
      </c>
      <c r="B10" s="2">
        <v>827</v>
      </c>
      <c r="C10" s="5">
        <v>5406</v>
      </c>
      <c r="D10" s="9">
        <f t="shared" si="0"/>
        <v>1.1247262984672715</v>
      </c>
      <c r="E10" s="5">
        <f t="shared" si="1"/>
        <v>6080.2703695140699</v>
      </c>
    </row>
    <row r="11" spans="1:5" x14ac:dyDescent="0.2">
      <c r="A11" s="2">
        <v>1983</v>
      </c>
      <c r="B11" s="2">
        <v>727</v>
      </c>
      <c r="C11" s="5">
        <v>16927</v>
      </c>
      <c r="D11" s="9">
        <f t="shared" si="0"/>
        <v>0.98872553686300646</v>
      </c>
      <c r="E11" s="5">
        <f t="shared" si="1"/>
        <v>16736.157162480111</v>
      </c>
    </row>
    <row r="12" spans="1:5" x14ac:dyDescent="0.2">
      <c r="A12" s="2">
        <v>1984</v>
      </c>
      <c r="B12" s="2">
        <v>675</v>
      </c>
      <c r="C12" s="5">
        <v>19108</v>
      </c>
      <c r="D12" s="9">
        <f t="shared" si="0"/>
        <v>0.9180051408287887</v>
      </c>
      <c r="E12" s="5">
        <f t="shared" si="1"/>
        <v>17541.242230956494</v>
      </c>
    </row>
    <row r="13" spans="1:5" x14ac:dyDescent="0.2">
      <c r="A13" s="2">
        <v>1985</v>
      </c>
      <c r="B13" s="2">
        <v>615</v>
      </c>
      <c r="C13" s="5">
        <v>14962</v>
      </c>
      <c r="D13" s="9">
        <f t="shared" si="0"/>
        <v>0.83640468386622968</v>
      </c>
      <c r="E13" s="5">
        <f t="shared" si="1"/>
        <v>12514.286880006528</v>
      </c>
    </row>
    <row r="14" spans="1:5" x14ac:dyDescent="0.2">
      <c r="A14" s="2">
        <v>1986</v>
      </c>
      <c r="B14" s="2">
        <v>577</v>
      </c>
      <c r="C14" s="5">
        <v>14705</v>
      </c>
      <c r="D14" s="9">
        <f t="shared" si="0"/>
        <v>0.78472439445660902</v>
      </c>
      <c r="E14" s="5">
        <f t="shared" si="1"/>
        <v>11539.372220484436</v>
      </c>
    </row>
    <row r="15" spans="1:5" x14ac:dyDescent="0.2">
      <c r="A15" s="2">
        <v>1987</v>
      </c>
      <c r="B15" s="2">
        <v>612</v>
      </c>
      <c r="C15" s="5">
        <v>8712</v>
      </c>
      <c r="D15" s="9">
        <f t="shared" si="0"/>
        <v>0.83232466101810176</v>
      </c>
      <c r="E15" s="5">
        <f t="shared" si="1"/>
        <v>7251.2124467897029</v>
      </c>
    </row>
    <row r="16" spans="1:5" x14ac:dyDescent="0.2">
      <c r="A16" s="2">
        <v>1988</v>
      </c>
      <c r="B16" s="2">
        <v>648</v>
      </c>
      <c r="C16" s="5">
        <v>6608</v>
      </c>
      <c r="D16" s="9">
        <f t="shared" si="0"/>
        <v>0.88128493519563711</v>
      </c>
      <c r="E16" s="5">
        <f t="shared" si="1"/>
        <v>5823.5308517727699</v>
      </c>
    </row>
    <row r="17" spans="1:5" x14ac:dyDescent="0.2">
      <c r="A17" s="2">
        <v>1989</v>
      </c>
      <c r="B17" s="2">
        <v>683</v>
      </c>
      <c r="C17" s="5">
        <v>5976</v>
      </c>
      <c r="D17" s="9">
        <f t="shared" si="0"/>
        <v>0.92888520175712985</v>
      </c>
      <c r="E17" s="5">
        <f t="shared" si="1"/>
        <v>5551.0179657006083</v>
      </c>
    </row>
    <row r="18" spans="1:5" x14ac:dyDescent="0.2">
      <c r="A18" s="2">
        <v>1990</v>
      </c>
      <c r="B18" s="2">
        <v>702</v>
      </c>
      <c r="C18" s="5">
        <v>6039</v>
      </c>
      <c r="D18" s="9">
        <f t="shared" si="0"/>
        <v>0.95472534646194018</v>
      </c>
      <c r="E18" s="5">
        <f t="shared" si="1"/>
        <v>5765.5863672836567</v>
      </c>
    </row>
    <row r="19" spans="1:5" x14ac:dyDescent="0.2">
      <c r="A19" s="2">
        <v>1991</v>
      </c>
      <c r="B19" s="2">
        <v>749</v>
      </c>
      <c r="C19" s="5">
        <v>5738</v>
      </c>
      <c r="D19" s="9">
        <f t="shared" si="0"/>
        <v>1.0186457044159447</v>
      </c>
      <c r="E19" s="5">
        <f t="shared" si="1"/>
        <v>5844.9890519386909</v>
      </c>
    </row>
    <row r="20" spans="1:5" x14ac:dyDescent="0.2">
      <c r="A20" s="2">
        <v>1992</v>
      </c>
      <c r="B20" s="2">
        <v>767</v>
      </c>
      <c r="C20" s="5">
        <v>5179</v>
      </c>
      <c r="D20" s="9">
        <f t="shared" si="0"/>
        <v>1.0431258415047124</v>
      </c>
      <c r="E20" s="5">
        <f t="shared" si="1"/>
        <v>5402.3487331529059</v>
      </c>
    </row>
    <row r="21" spans="1:5" x14ac:dyDescent="0.2">
      <c r="A21" s="2">
        <v>1993</v>
      </c>
      <c r="B21" s="2">
        <v>785</v>
      </c>
      <c r="C21" s="5">
        <v>4759</v>
      </c>
      <c r="D21" s="9">
        <f t="shared" si="0"/>
        <v>1.0676059785934802</v>
      </c>
      <c r="E21" s="5">
        <f t="shared" si="1"/>
        <v>5080.7368521263725</v>
      </c>
    </row>
    <row r="22" spans="1:5" x14ac:dyDescent="0.2">
      <c r="A22" s="2">
        <v>1994</v>
      </c>
      <c r="B22" s="2">
        <v>796</v>
      </c>
      <c r="C22" s="5">
        <v>5920</v>
      </c>
      <c r="D22" s="9">
        <f t="shared" si="0"/>
        <v>1.0825660623699493</v>
      </c>
      <c r="E22" s="5">
        <f t="shared" si="1"/>
        <v>6408.7910892300997</v>
      </c>
    </row>
    <row r="23" spans="1:5" x14ac:dyDescent="0.2">
      <c r="A23" s="2">
        <v>1995</v>
      </c>
      <c r="B23" s="2">
        <v>803</v>
      </c>
      <c r="C23" s="5">
        <v>5569</v>
      </c>
      <c r="D23" s="9">
        <f t="shared" si="0"/>
        <v>1.0920861156822479</v>
      </c>
      <c r="E23" s="5">
        <f t="shared" si="1"/>
        <v>6081.8275782344381</v>
      </c>
    </row>
    <row r="24" spans="1:5" x14ac:dyDescent="0.2">
      <c r="A24" s="2">
        <v>1996</v>
      </c>
      <c r="B24" s="2">
        <v>768</v>
      </c>
      <c r="C24" s="5">
        <v>6065</v>
      </c>
      <c r="D24" s="9">
        <f t="shared" si="0"/>
        <v>1.0444858491207551</v>
      </c>
      <c r="E24" s="5">
        <f t="shared" si="1"/>
        <v>6334.8066749173804</v>
      </c>
    </row>
    <row r="25" spans="1:5" x14ac:dyDescent="0.2">
      <c r="A25" s="2">
        <v>1997</v>
      </c>
      <c r="B25" s="2">
        <v>710</v>
      </c>
      <c r="C25" s="5">
        <v>7326</v>
      </c>
      <c r="D25" s="9">
        <f t="shared" si="0"/>
        <v>0.96560540739028144</v>
      </c>
      <c r="E25" s="5">
        <f t="shared" si="1"/>
        <v>7074.0252145412014</v>
      </c>
    </row>
    <row r="26" spans="1:5" x14ac:dyDescent="0.2">
      <c r="A26" s="2">
        <v>1998</v>
      </c>
      <c r="B26" s="2">
        <v>655</v>
      </c>
      <c r="C26" s="5">
        <v>9046</v>
      </c>
      <c r="D26" s="9">
        <f t="shared" si="0"/>
        <v>0.89080498850793566</v>
      </c>
      <c r="E26" s="5">
        <f t="shared" si="1"/>
        <v>8058.2219260427855</v>
      </c>
    </row>
    <row r="27" spans="1:5" x14ac:dyDescent="0.2">
      <c r="A27" s="14">
        <v>1999</v>
      </c>
      <c r="B27" s="14">
        <v>670</v>
      </c>
      <c r="C27" s="15">
        <v>7176</v>
      </c>
      <c r="D27" s="9">
        <f t="shared" si="0"/>
        <v>0.91120510274857547</v>
      </c>
      <c r="E27" s="5">
        <f t="shared" si="1"/>
        <v>6538.8078173237773</v>
      </c>
    </row>
    <row r="28" spans="1:5" x14ac:dyDescent="0.2">
      <c r="A28" s="1">
        <v>2000</v>
      </c>
      <c r="B28" s="1">
        <v>661</v>
      </c>
      <c r="C28" s="12">
        <v>6509</v>
      </c>
      <c r="D28" s="9">
        <f t="shared" si="0"/>
        <v>0.8989650342041916</v>
      </c>
      <c r="E28" s="5">
        <f t="shared" si="1"/>
        <v>5851.3634076350836</v>
      </c>
    </row>
    <row r="29" spans="1:5" x14ac:dyDescent="0.2">
      <c r="A29" s="1">
        <v>2001</v>
      </c>
      <c r="B29" s="1">
        <v>680</v>
      </c>
      <c r="C29" s="12">
        <v>6097</v>
      </c>
      <c r="D29" s="9">
        <f t="shared" si="0"/>
        <v>0.92480517890900193</v>
      </c>
      <c r="E29" s="5">
        <f t="shared" si="1"/>
        <v>5638.5371758081847</v>
      </c>
    </row>
    <row r="30" spans="1:5" x14ac:dyDescent="0.2">
      <c r="A30" s="2">
        <v>2002</v>
      </c>
      <c r="B30" s="10">
        <v>689</v>
      </c>
      <c r="C30" s="10">
        <v>6141</v>
      </c>
      <c r="D30" s="11">
        <f t="shared" si="0"/>
        <v>0.9370452474533858</v>
      </c>
      <c r="E30" s="10">
        <f t="shared" si="1"/>
        <v>5754.3948646112422</v>
      </c>
    </row>
    <row r="31" spans="1:5" x14ac:dyDescent="0.2">
      <c r="A31" s="2">
        <v>2003</v>
      </c>
      <c r="B31" s="10">
        <v>695</v>
      </c>
      <c r="C31" s="10">
        <v>5775</v>
      </c>
      <c r="D31" s="11">
        <f t="shared" si="0"/>
        <v>0.94520529314964163</v>
      </c>
      <c r="E31" s="10">
        <f t="shared" si="1"/>
        <v>5458.5605679391801</v>
      </c>
    </row>
    <row r="32" spans="1:5" x14ac:dyDescent="0.2">
      <c r="A32" s="1">
        <v>2004</v>
      </c>
      <c r="B32" s="12">
        <v>729</v>
      </c>
      <c r="C32" s="12">
        <v>5529</v>
      </c>
      <c r="D32" s="13">
        <v>0.99</v>
      </c>
      <c r="E32" s="12">
        <v>5483</v>
      </c>
    </row>
    <row r="33" spans="1:16" x14ac:dyDescent="0.2">
      <c r="A33" s="1">
        <v>2005</v>
      </c>
      <c r="B33" s="12">
        <v>710</v>
      </c>
      <c r="C33" s="12">
        <v>5271</v>
      </c>
      <c r="D33" s="13">
        <v>0.97</v>
      </c>
      <c r="E33" s="12">
        <v>5089</v>
      </c>
    </row>
    <row r="34" spans="1:16" x14ac:dyDescent="0.2">
      <c r="A34" s="1">
        <v>2006</v>
      </c>
      <c r="B34" s="1">
        <v>720</v>
      </c>
      <c r="C34" s="12">
        <v>5673</v>
      </c>
      <c r="D34" s="13">
        <v>0.98</v>
      </c>
      <c r="E34" s="12">
        <v>5553</v>
      </c>
    </row>
    <row r="35" spans="1:16" x14ac:dyDescent="0.2">
      <c r="A35" s="1">
        <v>2007</v>
      </c>
      <c r="B35" s="1">
        <v>715</v>
      </c>
      <c r="C35" s="12">
        <v>5673</v>
      </c>
      <c r="D35" s="13">
        <v>0.97</v>
      </c>
      <c r="E35" s="12">
        <v>5518</v>
      </c>
    </row>
    <row r="36" spans="1:16" x14ac:dyDescent="0.2">
      <c r="A36" s="1">
        <v>2008</v>
      </c>
      <c r="B36" s="1">
        <v>733</v>
      </c>
      <c r="C36" s="12">
        <v>5673</v>
      </c>
      <c r="D36" s="13">
        <v>1</v>
      </c>
      <c r="E36" s="12">
        <v>5658</v>
      </c>
    </row>
    <row r="37" spans="1:16" x14ac:dyDescent="0.2">
      <c r="A37" s="1">
        <v>2009</v>
      </c>
      <c r="B37" s="1">
        <v>717</v>
      </c>
      <c r="C37" s="12">
        <v>5407</v>
      </c>
      <c r="D37" s="13">
        <v>0.98</v>
      </c>
      <c r="E37" s="12">
        <v>5275</v>
      </c>
      <c r="P37" s="1"/>
    </row>
    <row r="38" spans="1:16" s="1" customFormat="1" x14ac:dyDescent="0.2">
      <c r="A38" s="1">
        <v>2010</v>
      </c>
      <c r="B38" s="1">
        <v>690</v>
      </c>
      <c r="C38" s="12">
        <v>5421</v>
      </c>
      <c r="D38" s="13">
        <v>0.94</v>
      </c>
      <c r="E38" s="12">
        <v>5090</v>
      </c>
    </row>
    <row r="39" spans="1:16" s="1" customFormat="1" x14ac:dyDescent="0.2">
      <c r="A39" s="1">
        <v>2011</v>
      </c>
      <c r="B39" s="1">
        <v>681</v>
      </c>
      <c r="C39" s="12">
        <v>5721</v>
      </c>
      <c r="D39" s="13">
        <v>0.93</v>
      </c>
      <c r="E39" s="12">
        <v>5301</v>
      </c>
    </row>
    <row r="40" spans="1:16" s="1" customFormat="1" x14ac:dyDescent="0.2">
      <c r="A40" s="1">
        <v>2012</v>
      </c>
      <c r="B40" s="1">
        <v>677</v>
      </c>
      <c r="C40" s="12">
        <v>5718</v>
      </c>
      <c r="D40" s="13">
        <v>0.92</v>
      </c>
      <c r="E40" s="12">
        <v>5264</v>
      </c>
    </row>
    <row r="41" spans="1:16" s="1" customFormat="1" x14ac:dyDescent="0.2">
      <c r="A41" s="1">
        <v>2013</v>
      </c>
      <c r="B41" s="1">
        <v>677</v>
      </c>
      <c r="C41" s="12">
        <v>5311</v>
      </c>
      <c r="D41" s="13">
        <v>0.92</v>
      </c>
      <c r="E41" s="12">
        <v>4892</v>
      </c>
    </row>
  </sheetData>
  <pageMargins left="0.75" right="0.75" top="1" bottom="1" header="0.51180555555555496" footer="0.51180555555555496"/>
  <pageSetup firstPageNumber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Column Definitions</vt:lpstr>
      <vt:lpstr>notes</vt:lpstr>
      <vt:lpstr>Fig 18 HOOVER</vt:lpstr>
      <vt:lpstr>Fig 19 PARKER</vt:lpstr>
      <vt:lpstr>Fig 20 IMPER</vt:lpstr>
      <vt:lpstr>'Fig 18 HOOVER'!hoover06_ann</vt:lpstr>
      <vt:lpstr>'Fig 18 HOOVER'!hoover08_ann</vt:lpstr>
      <vt:lpstr>'Fig 20 IMPER'!imper06_ann</vt:lpstr>
      <vt:lpstr>'Fig 20 IMPER'!imper08_ann</vt:lpstr>
      <vt:lpstr>'Fig 20 IMPER'!imper08_ann_1</vt:lpstr>
      <vt:lpstr>'Fig 19 PARKER'!parker08_ann</vt:lpstr>
      <vt:lpstr>'Fig 19 PARKER'!parker08_ann_1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Preferred Customer</dc:creator>
  <dc:description/>
  <cp:lastModifiedBy>Isupov, Tatyana@Waterboards</cp:lastModifiedBy>
  <cp:revision>3</cp:revision>
  <cp:lastPrinted>2010-07-23T08:53:55Z</cp:lastPrinted>
  <dcterms:created xsi:type="dcterms:W3CDTF">2000-09-08T07:03:25Z</dcterms:created>
  <dcterms:modified xsi:type="dcterms:W3CDTF">2020-09-16T17:56:02Z</dcterms:modified>
  <dc:language>en-US</dc:language>
</cp:coreProperties>
</file>